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2580" windowWidth="17055" windowHeight="8610" tabRatio="773" activeTab="1"/>
  </bookViews>
  <sheets>
    <sheet name="Упр и Профком" sheetId="35" r:id="rId1"/>
    <sheet name="Директору" sheetId="9" r:id="rId2"/>
    <sheet name="Всего и по культурам+1" sheetId="20" r:id="rId3"/>
    <sheet name="Свод по датам" sheetId="31" r:id="rId4"/>
    <sheet name="Суреп" sheetId="23" r:id="rId5"/>
    <sheet name="Рапс" sheetId="24" r:id="rId6"/>
    <sheet name="Пш" sheetId="22" r:id="rId7"/>
    <sheet name="Тр" sheetId="21" r:id="rId8"/>
    <sheet name="Ро" sheetId="25" r:id="rId9"/>
    <sheet name="Яч яр" sheetId="26" r:id="rId10"/>
    <sheet name="Ов" sheetId="27" r:id="rId11"/>
    <sheet name="Зерноб" sheetId="28" r:id="rId12"/>
    <sheet name="Гр" sheetId="29" r:id="rId13"/>
    <sheet name="Просо" sheetId="32" r:id="rId14"/>
    <sheet name="Яч Оз" sheetId="30" r:id="rId15"/>
  </sheets>
  <definedNames>
    <definedName name="_xlnm.Print_Titles" localSheetId="2">'Всего и по культурам+1'!$14:$14</definedName>
    <definedName name="_xlnm.Print_Area" localSheetId="2">'Всего и по культурам+1'!$C$67:$BB$90</definedName>
    <definedName name="_xlnm.Print_Area" localSheetId="1">Директору!$B$1:$J$84</definedName>
    <definedName name="_xlnm.Print_Area" localSheetId="6">Пш!$A$1:$DO$23</definedName>
    <definedName name="_xlnm.Print_Area" localSheetId="5">Рапс!$A$1:$AL$23</definedName>
    <definedName name="_xlnm.Print_Area" localSheetId="8">Ро!$A$1:$DX$24</definedName>
    <definedName name="_xlnm.Print_Area" localSheetId="4">Суреп!$A$1:$E$31</definedName>
    <definedName name="_xlnm.Print_Area" localSheetId="0">'Упр и Профком'!$A$2:$I$82</definedName>
    <definedName name="_xlnm.Print_Area" localSheetId="9">'Яч яр'!$A$1:$DR$24</definedName>
  </definedNames>
  <calcPr calcId="144525"/>
</workbook>
</file>

<file path=xl/calcChain.xml><?xml version="1.0" encoding="utf-8"?>
<calcChain xmlns="http://schemas.openxmlformats.org/spreadsheetml/2006/main">
  <c r="DS23" i="21" l="1"/>
  <c r="EE8" i="21"/>
  <c r="AY9" i="22"/>
  <c r="AY7" i="22"/>
  <c r="F9" i="30"/>
  <c r="F7" i="30"/>
  <c r="AL17" i="24"/>
  <c r="BZ33" i="25" l="1"/>
  <c r="BZ27" i="25"/>
  <c r="BZ28" i="25"/>
  <c r="EE12" i="21" l="1"/>
  <c r="EE4" i="21"/>
  <c r="EE16" i="21"/>
  <c r="EE14" i="21"/>
  <c r="DY16" i="27"/>
  <c r="DY4" i="27"/>
  <c r="DY8" i="27"/>
  <c r="DY16" i="21"/>
  <c r="DY14" i="21"/>
  <c r="DY12" i="21"/>
  <c r="DY4" i="21"/>
  <c r="DY8" i="21"/>
  <c r="DV16" i="26"/>
  <c r="DV10" i="26"/>
  <c r="DV12" i="26"/>
  <c r="DV14" i="26"/>
  <c r="DV8" i="26"/>
  <c r="DV14" i="21"/>
  <c r="DV4" i="21"/>
  <c r="DV10" i="21"/>
  <c r="DV12" i="21"/>
  <c r="DV8" i="21"/>
  <c r="EC16" i="21"/>
  <c r="EB12" i="27"/>
  <c r="EB16" i="27"/>
  <c r="EB4" i="27"/>
  <c r="EB8" i="27"/>
  <c r="DS28" i="26"/>
  <c r="DS33" i="26"/>
  <c r="DS27" i="26"/>
  <c r="DS10" i="26"/>
  <c r="DS12" i="26"/>
  <c r="DS16" i="26"/>
  <c r="DS8" i="26"/>
  <c r="DS4" i="26"/>
  <c r="DS33" i="21"/>
  <c r="DS28" i="21"/>
  <c r="DS27" i="21"/>
  <c r="DS10" i="21"/>
  <c r="DS12" i="21"/>
  <c r="DS4" i="21"/>
  <c r="DS16" i="21"/>
  <c r="DS14" i="21"/>
  <c r="DM16" i="26"/>
  <c r="DM27" i="22"/>
  <c r="DM14" i="22"/>
  <c r="DM16" i="22"/>
  <c r="DM4" i="22"/>
  <c r="DM8" i="22"/>
  <c r="DM12" i="22"/>
  <c r="AY27" i="22" l="1"/>
  <c r="C4" i="35" l="1"/>
  <c r="E7" i="30" l="1"/>
  <c r="F6" i="30"/>
  <c r="E6" i="30" s="1"/>
  <c r="AY8" i="22" l="1"/>
  <c r="CX8" i="22"/>
  <c r="BZ4" i="25"/>
  <c r="BZ16" i="25"/>
  <c r="BZ12" i="25"/>
  <c r="BZ8" i="25"/>
  <c r="BK27" i="27" l="1"/>
  <c r="AM33" i="22" l="1"/>
  <c r="AM27" i="22"/>
  <c r="AM34" i="22"/>
  <c r="AM8" i="22"/>
  <c r="AL33" i="24" l="1"/>
  <c r="AL27" i="24"/>
  <c r="AL8" i="24"/>
  <c r="AL16" i="24"/>
  <c r="AJ27" i="24"/>
  <c r="AJ33" i="24"/>
  <c r="AJ16" i="24"/>
  <c r="AJ8" i="24"/>
  <c r="AJ14" i="24"/>
  <c r="AH29" i="24" l="1"/>
  <c r="AH14" i="24"/>
  <c r="AH8" i="24"/>
  <c r="AH16" i="24"/>
  <c r="AG33" i="24"/>
  <c r="AG27" i="24"/>
  <c r="AG16" i="24"/>
  <c r="AG29" i="24"/>
  <c r="AG14" i="24"/>
  <c r="AG8" i="24"/>
  <c r="E4" i="30" l="1"/>
  <c r="H64" i="35" l="1"/>
  <c r="F64" i="35"/>
  <c r="H74" i="9" l="1"/>
  <c r="E38" i="9" l="1"/>
  <c r="E36" i="9"/>
  <c r="E46" i="9"/>
  <c r="E34" i="9"/>
  <c r="H82" i="9"/>
  <c r="B22" i="35" l="1"/>
  <c r="B14" i="35"/>
  <c r="B36" i="35" l="1"/>
  <c r="E30" i="9" l="1"/>
  <c r="B26" i="35" l="1"/>
  <c r="B23" i="35" l="1"/>
  <c r="DY22" i="22" l="1"/>
  <c r="N70" i="9" l="1"/>
  <c r="I34" i="35" l="1"/>
  <c r="B25" i="35" l="1"/>
  <c r="B24" i="35"/>
  <c r="B21" i="35"/>
  <c r="B12" i="35"/>
  <c r="E44" i="9" l="1"/>
  <c r="E4" i="25" l="1"/>
  <c r="DW23" i="25" l="1"/>
  <c r="CA23" i="21" l="1"/>
  <c r="BZ23" i="21"/>
  <c r="BH23" i="22" l="1"/>
  <c r="E40" i="9" l="1"/>
  <c r="BJ22" i="22" l="1"/>
  <c r="B34" i="35" l="1"/>
  <c r="G25" i="35"/>
  <c r="E58" i="35"/>
  <c r="B58" i="35"/>
  <c r="E57" i="35"/>
  <c r="B57" i="35"/>
  <c r="E56" i="35"/>
  <c r="B56" i="35"/>
  <c r="E55" i="35"/>
  <c r="B55" i="35"/>
  <c r="E54" i="35"/>
  <c r="B54" i="35"/>
  <c r="E53" i="35"/>
  <c r="B53" i="35"/>
  <c r="E52" i="35"/>
  <c r="B52" i="35"/>
  <c r="E51" i="35"/>
  <c r="B51" i="35"/>
  <c r="E50" i="35"/>
  <c r="B50" i="35"/>
  <c r="E49" i="35"/>
  <c r="E64" i="35" s="1"/>
  <c r="B49" i="35"/>
  <c r="E48" i="35"/>
  <c r="B48" i="35"/>
  <c r="E47" i="35"/>
  <c r="B47" i="35"/>
  <c r="G23" i="35"/>
  <c r="G21" i="35"/>
  <c r="G19" i="35"/>
  <c r="B18" i="35"/>
  <c r="G17" i="35"/>
  <c r="B17" i="35"/>
  <c r="B16" i="35"/>
  <c r="G15" i="35"/>
  <c r="G34" i="35" s="1"/>
  <c r="B15" i="35"/>
  <c r="G13" i="35"/>
  <c r="B13" i="35"/>
  <c r="G11" i="35"/>
  <c r="B10" i="35"/>
  <c r="G9" i="35"/>
  <c r="E54" i="9"/>
  <c r="E55" i="9"/>
  <c r="E56" i="9"/>
  <c r="E57" i="9"/>
  <c r="E58" i="9"/>
  <c r="E59" i="9"/>
  <c r="E60" i="9"/>
  <c r="E61" i="9"/>
  <c r="E62" i="9"/>
  <c r="E63" i="9"/>
  <c r="E64" i="9"/>
  <c r="C64" i="9"/>
  <c r="C63" i="9"/>
  <c r="C54" i="20"/>
  <c r="C55" i="20"/>
  <c r="C56" i="20"/>
  <c r="C57" i="20"/>
  <c r="C58" i="20"/>
  <c r="C59" i="20"/>
  <c r="C60" i="20"/>
  <c r="C61" i="20"/>
  <c r="C62" i="20"/>
  <c r="C63" i="20"/>
  <c r="C64" i="20"/>
  <c r="C53" i="20"/>
  <c r="E42" i="9"/>
  <c r="C11" i="20"/>
  <c r="C10" i="20"/>
  <c r="C9" i="20"/>
  <c r="C8" i="20"/>
  <c r="C7" i="20"/>
  <c r="C6" i="20"/>
  <c r="C5" i="20"/>
  <c r="C4" i="20"/>
  <c r="C3" i="20"/>
  <c r="E32" i="9"/>
  <c r="JX38" i="31" l="1"/>
  <c r="JW38" i="31"/>
  <c r="JV38" i="31"/>
  <c r="JU38" i="31"/>
  <c r="JT38" i="31"/>
  <c r="JS38" i="31"/>
  <c r="JR38" i="31"/>
  <c r="JQ38" i="31"/>
  <c r="JP38" i="31"/>
  <c r="JO38" i="31"/>
  <c r="JN38" i="31"/>
  <c r="JM38" i="31"/>
  <c r="JL38" i="31"/>
  <c r="JK38" i="31"/>
  <c r="JJ38" i="31"/>
  <c r="JI38" i="31"/>
  <c r="JH38" i="31"/>
  <c r="JG38" i="31"/>
  <c r="JF38" i="31"/>
  <c r="JE38" i="31"/>
  <c r="JD38" i="31"/>
  <c r="JC38" i="31"/>
  <c r="JB38" i="31"/>
  <c r="JA38" i="31"/>
  <c r="IZ38" i="31"/>
  <c r="IY38" i="31"/>
  <c r="IX38" i="31"/>
  <c r="IW38" i="31"/>
  <c r="IV38" i="31"/>
  <c r="IU38" i="31"/>
  <c r="IT38" i="31"/>
  <c r="IS38" i="31"/>
  <c r="IR38" i="31"/>
  <c r="IQ38" i="31"/>
  <c r="IP38" i="31"/>
  <c r="IO38" i="31"/>
  <c r="IN38" i="31"/>
  <c r="IM38" i="31"/>
  <c r="IL38" i="31"/>
  <c r="IK38" i="31"/>
  <c r="IJ38" i="31"/>
  <c r="II38" i="31"/>
  <c r="IH38" i="31"/>
  <c r="IG38" i="31"/>
  <c r="IF38" i="31"/>
  <c r="IE38" i="31"/>
  <c r="ID38" i="31"/>
  <c r="IC38" i="31"/>
  <c r="IB38" i="31"/>
  <c r="IA38" i="31"/>
  <c r="HZ38" i="31"/>
  <c r="HY38" i="31"/>
  <c r="HX38" i="31"/>
  <c r="HW38" i="31"/>
  <c r="HV38" i="31"/>
  <c r="HU38" i="31"/>
  <c r="HT38" i="31"/>
  <c r="HS38" i="31"/>
  <c r="HR38" i="31"/>
  <c r="HQ38" i="31"/>
  <c r="HP38" i="31"/>
  <c r="HO38" i="31"/>
  <c r="HN38" i="31"/>
  <c r="HM38" i="31"/>
  <c r="HL38" i="31"/>
  <c r="HK38" i="31"/>
  <c r="HJ38" i="31"/>
  <c r="HI38" i="31"/>
  <c r="HH38" i="31"/>
  <c r="HG38" i="31"/>
  <c r="HF38" i="31"/>
  <c r="HE38" i="31"/>
  <c r="HD38" i="31"/>
  <c r="HC38" i="31"/>
  <c r="HB38" i="31"/>
  <c r="HA38" i="31"/>
  <c r="GZ38" i="31"/>
  <c r="GY38" i="31"/>
  <c r="GX38" i="31"/>
  <c r="GW38" i="31"/>
  <c r="GV38" i="31"/>
  <c r="GU38" i="31"/>
  <c r="GT38" i="31"/>
  <c r="GS38" i="31"/>
  <c r="GR38" i="31"/>
  <c r="GQ38" i="31"/>
  <c r="GP38" i="31"/>
  <c r="GO38" i="31"/>
  <c r="GN38" i="31"/>
  <c r="GM38" i="31"/>
  <c r="GL38" i="31"/>
  <c r="GK38" i="31"/>
  <c r="GJ38" i="31"/>
  <c r="GI38" i="31"/>
  <c r="GH38" i="31"/>
  <c r="GG38" i="31"/>
  <c r="GF38" i="31"/>
  <c r="GE38" i="31"/>
  <c r="GD38" i="31"/>
  <c r="GC38" i="31"/>
  <c r="GB38" i="31"/>
  <c r="GA38" i="31"/>
  <c r="FZ38" i="31"/>
  <c r="FY38" i="31"/>
  <c r="FX38" i="31"/>
  <c r="FW38" i="31"/>
  <c r="FV38" i="31"/>
  <c r="FU38" i="31"/>
  <c r="FT38" i="31"/>
  <c r="FS38" i="31"/>
  <c r="FR38" i="31"/>
  <c r="FQ38" i="31"/>
  <c r="FP38" i="31"/>
  <c r="FO38" i="31"/>
  <c r="FN38" i="31"/>
  <c r="FM38" i="31"/>
  <c r="FL38" i="31"/>
  <c r="FK38" i="31"/>
  <c r="FJ38" i="31"/>
  <c r="FI38" i="31"/>
  <c r="FH38" i="31"/>
  <c r="FG38" i="31"/>
  <c r="FF38" i="31"/>
  <c r="FE38" i="31"/>
  <c r="FD38" i="31"/>
  <c r="FC38" i="31"/>
  <c r="FB38" i="31"/>
  <c r="FA38" i="31"/>
  <c r="EZ38" i="31"/>
  <c r="EY38" i="31"/>
  <c r="EX38" i="31"/>
  <c r="EW38" i="31"/>
  <c r="EV38" i="31"/>
  <c r="EU38" i="31"/>
  <c r="ET38" i="31"/>
  <c r="ES38" i="31"/>
  <c r="ER38" i="31"/>
  <c r="EQ38" i="31"/>
  <c r="EP38" i="31"/>
  <c r="EO38" i="31"/>
  <c r="EN38" i="31"/>
  <c r="EM38" i="31"/>
  <c r="EL38" i="31"/>
  <c r="EK38" i="31"/>
  <c r="EJ38" i="31"/>
  <c r="EI38" i="31"/>
  <c r="EH38" i="31"/>
  <c r="EG38" i="31"/>
  <c r="EF38" i="31"/>
  <c r="EE38" i="31"/>
  <c r="ED38" i="31"/>
  <c r="EC38" i="31"/>
  <c r="EB38" i="31"/>
  <c r="EA38" i="31"/>
  <c r="DZ38" i="31"/>
  <c r="DY38" i="31"/>
  <c r="DX38" i="31"/>
  <c r="DW38" i="31"/>
  <c r="DV38" i="31"/>
  <c r="DU38" i="31"/>
  <c r="DT38" i="31"/>
  <c r="DS38" i="31"/>
  <c r="DR38" i="31"/>
  <c r="DQ38" i="31"/>
  <c r="DP38" i="31"/>
  <c r="DO38" i="31"/>
  <c r="DN38" i="31"/>
  <c r="DM38" i="31"/>
  <c r="DL38" i="31"/>
  <c r="DK38" i="31"/>
  <c r="DJ38" i="31"/>
  <c r="DI38" i="31"/>
  <c r="DH38" i="31"/>
  <c r="DG38" i="31"/>
  <c r="DF38" i="31"/>
  <c r="DE38" i="31"/>
  <c r="DD38" i="31"/>
  <c r="DC38" i="31"/>
  <c r="DB38" i="31"/>
  <c r="DA38" i="31"/>
  <c r="CZ38" i="31"/>
  <c r="CY38" i="31"/>
  <c r="CX38" i="31"/>
  <c r="CW38" i="31"/>
  <c r="CV38" i="31"/>
  <c r="CU38" i="31"/>
  <c r="CT38" i="31"/>
  <c r="CS38" i="31"/>
  <c r="CR38" i="31"/>
  <c r="CQ38" i="31"/>
  <c r="CP38" i="31"/>
  <c r="CO38" i="31"/>
  <c r="CN38" i="31"/>
  <c r="CM38" i="31"/>
  <c r="CL38" i="31"/>
  <c r="CK38" i="31"/>
  <c r="CJ38" i="31"/>
  <c r="CI38" i="31"/>
  <c r="CH38" i="31"/>
  <c r="CG38" i="31"/>
  <c r="CF38" i="31"/>
  <c r="CE38" i="31"/>
  <c r="CD38" i="31"/>
  <c r="CC38" i="31"/>
  <c r="CB38" i="31"/>
  <c r="CA38" i="31"/>
  <c r="BZ38" i="31"/>
  <c r="BY38" i="31"/>
  <c r="BX38" i="31"/>
  <c r="BW38" i="31"/>
  <c r="BV38" i="31"/>
  <c r="BU38" i="31"/>
  <c r="BT38" i="31"/>
  <c r="BS38" i="31"/>
  <c r="BR38" i="31"/>
  <c r="BQ38" i="31"/>
  <c r="BP38" i="31"/>
  <c r="BO38" i="31"/>
  <c r="BN38" i="31"/>
  <c r="BM38" i="31"/>
  <c r="BL38" i="31"/>
  <c r="BK38" i="31"/>
  <c r="BJ38" i="31"/>
  <c r="BI38" i="31"/>
  <c r="BH38" i="31"/>
  <c r="BG38" i="31"/>
  <c r="BF38" i="31"/>
  <c r="BE38" i="31"/>
  <c r="BD38" i="31"/>
  <c r="BC38" i="31"/>
  <c r="BB38" i="31"/>
  <c r="BA38" i="31"/>
  <c r="AZ38" i="31"/>
  <c r="AY38" i="31"/>
  <c r="AX38" i="31"/>
  <c r="AW38" i="31"/>
  <c r="AV38" i="31"/>
  <c r="AU38" i="31"/>
  <c r="AT38" i="31"/>
  <c r="AS38" i="31"/>
  <c r="AR38" i="31"/>
  <c r="AQ38" i="31"/>
  <c r="AP38" i="31"/>
  <c r="AO38" i="31"/>
  <c r="AN38" i="31"/>
  <c r="AM38" i="31"/>
  <c r="AL38" i="31"/>
  <c r="AK38" i="31"/>
  <c r="AJ38" i="31"/>
  <c r="AI38" i="31"/>
  <c r="AH38" i="31"/>
  <c r="AG38" i="31"/>
  <c r="AF38" i="31"/>
  <c r="AE38" i="31"/>
  <c r="AD38" i="31"/>
  <c r="AC38" i="31"/>
  <c r="AB38" i="31"/>
  <c r="AA38" i="31"/>
  <c r="Z38" i="31"/>
  <c r="Y38" i="31"/>
  <c r="X38" i="31"/>
  <c r="W38" i="31"/>
  <c r="V38" i="31"/>
  <c r="U38" i="31"/>
  <c r="T38" i="31"/>
  <c r="S38" i="31"/>
  <c r="R38" i="31"/>
  <c r="Q38" i="31"/>
  <c r="P38" i="31"/>
  <c r="O38" i="31"/>
  <c r="N38" i="31"/>
  <c r="M38" i="31"/>
  <c r="L38" i="31"/>
  <c r="K38" i="31"/>
  <c r="J38" i="31"/>
  <c r="I38" i="31"/>
  <c r="H38" i="31"/>
  <c r="G38" i="31"/>
  <c r="F38" i="31"/>
  <c r="JX37" i="31"/>
  <c r="JW37" i="31"/>
  <c r="JV37" i="31"/>
  <c r="JU37" i="31"/>
  <c r="JT37" i="31"/>
  <c r="JS37" i="31"/>
  <c r="JR37" i="31"/>
  <c r="JQ37" i="31"/>
  <c r="JP37" i="31"/>
  <c r="JO37" i="31"/>
  <c r="JN37" i="31"/>
  <c r="JM37" i="31"/>
  <c r="JL37" i="31"/>
  <c r="JK37" i="31"/>
  <c r="JJ37" i="31"/>
  <c r="JI37" i="31"/>
  <c r="JH37" i="31"/>
  <c r="JG37" i="31"/>
  <c r="JF37" i="31"/>
  <c r="JE37" i="31"/>
  <c r="JD37" i="31"/>
  <c r="JC37" i="31"/>
  <c r="JB37" i="31"/>
  <c r="JA37" i="31"/>
  <c r="IZ37" i="31"/>
  <c r="IY37" i="31"/>
  <c r="IX37" i="31"/>
  <c r="IW37" i="31"/>
  <c r="IV37" i="31"/>
  <c r="IU37" i="31"/>
  <c r="IT37" i="31"/>
  <c r="IS37" i="31"/>
  <c r="IR37" i="31"/>
  <c r="IQ37" i="31"/>
  <c r="IP37" i="31"/>
  <c r="IO37" i="31"/>
  <c r="IN37" i="31"/>
  <c r="IM37" i="31"/>
  <c r="IL37" i="31"/>
  <c r="IK37" i="31"/>
  <c r="IJ37" i="31"/>
  <c r="II37" i="31"/>
  <c r="IH37" i="31"/>
  <c r="IG37" i="31"/>
  <c r="IF37" i="31"/>
  <c r="IE37" i="31"/>
  <c r="ID37" i="31"/>
  <c r="IC37" i="31"/>
  <c r="IB37" i="31"/>
  <c r="IA37" i="31"/>
  <c r="HZ37" i="31"/>
  <c r="HY37" i="31"/>
  <c r="HX37" i="31"/>
  <c r="HW37" i="31"/>
  <c r="HV37" i="31"/>
  <c r="HU37" i="31"/>
  <c r="HT37" i="31"/>
  <c r="HS37" i="31"/>
  <c r="HR37" i="31"/>
  <c r="HQ37" i="31"/>
  <c r="HP37" i="31"/>
  <c r="HO37" i="31"/>
  <c r="HN37" i="31"/>
  <c r="HM37" i="31"/>
  <c r="HL37" i="31"/>
  <c r="HK37" i="31"/>
  <c r="HJ37" i="31"/>
  <c r="HI37" i="31"/>
  <c r="HH37" i="31"/>
  <c r="HG37" i="31"/>
  <c r="HF37" i="31"/>
  <c r="HE37" i="31"/>
  <c r="HD37" i="31"/>
  <c r="HC37" i="31"/>
  <c r="HB37" i="31"/>
  <c r="HA37" i="31"/>
  <c r="GZ37" i="31"/>
  <c r="GY37" i="31"/>
  <c r="GX37" i="31"/>
  <c r="GW37" i="31"/>
  <c r="GV37" i="31"/>
  <c r="GU37" i="31"/>
  <c r="GT37" i="31"/>
  <c r="GS37" i="31"/>
  <c r="GR37" i="31"/>
  <c r="GQ37" i="31"/>
  <c r="GP37" i="31"/>
  <c r="GO37" i="31"/>
  <c r="GN37" i="31"/>
  <c r="GM37" i="31"/>
  <c r="GL37" i="31"/>
  <c r="GK37" i="31"/>
  <c r="GJ37" i="31"/>
  <c r="GI37" i="31"/>
  <c r="GH37" i="31"/>
  <c r="GG37" i="31"/>
  <c r="GF37" i="31"/>
  <c r="GE37" i="31"/>
  <c r="GD37" i="31"/>
  <c r="GC37" i="31"/>
  <c r="GB37" i="31"/>
  <c r="GA37" i="31"/>
  <c r="FZ37" i="31"/>
  <c r="FY37" i="31"/>
  <c r="FX37" i="31"/>
  <c r="FW37" i="31"/>
  <c r="FV37" i="31"/>
  <c r="FU37" i="31"/>
  <c r="FT37" i="31"/>
  <c r="FS37" i="31"/>
  <c r="FR37" i="31"/>
  <c r="FQ37" i="31"/>
  <c r="FP37" i="31"/>
  <c r="FO37" i="31"/>
  <c r="FN37" i="31"/>
  <c r="FM37" i="31"/>
  <c r="FL37" i="31"/>
  <c r="FK37" i="31"/>
  <c r="FJ37" i="31"/>
  <c r="FI37" i="31"/>
  <c r="FH37" i="31"/>
  <c r="FG37" i="31"/>
  <c r="FF37" i="31"/>
  <c r="FE37" i="31"/>
  <c r="FD37" i="31"/>
  <c r="FC37" i="31"/>
  <c r="FB37" i="31"/>
  <c r="FA37" i="31"/>
  <c r="EZ37" i="31"/>
  <c r="EY37" i="31"/>
  <c r="EX37" i="31"/>
  <c r="EW37" i="31"/>
  <c r="EV37" i="31"/>
  <c r="EU37" i="31"/>
  <c r="ET37" i="31"/>
  <c r="ES37" i="31"/>
  <c r="ER37" i="31"/>
  <c r="EQ37" i="31"/>
  <c r="EP37" i="31"/>
  <c r="EO37" i="31"/>
  <c r="EN37" i="31"/>
  <c r="EM37" i="31"/>
  <c r="EL37" i="31"/>
  <c r="EK37" i="31"/>
  <c r="EJ37" i="31"/>
  <c r="EI37" i="31"/>
  <c r="EH37" i="31"/>
  <c r="EG37" i="31"/>
  <c r="EF37" i="31"/>
  <c r="EE37" i="31"/>
  <c r="ED37" i="31"/>
  <c r="EC37" i="31"/>
  <c r="EB37" i="31"/>
  <c r="EA37" i="31"/>
  <c r="DZ37" i="31"/>
  <c r="DY37" i="31"/>
  <c r="DX37" i="31"/>
  <c r="DW37" i="31"/>
  <c r="DV37" i="31"/>
  <c r="DU37" i="31"/>
  <c r="DT37" i="31"/>
  <c r="DS37" i="31"/>
  <c r="DR37" i="31"/>
  <c r="DQ37" i="31"/>
  <c r="DP37" i="31"/>
  <c r="DO37" i="31"/>
  <c r="DN37" i="31"/>
  <c r="DM37" i="31"/>
  <c r="DL37" i="31"/>
  <c r="DK37" i="31"/>
  <c r="DJ37" i="31"/>
  <c r="DI37" i="31"/>
  <c r="DH37" i="31"/>
  <c r="DG37" i="31"/>
  <c r="DF37" i="31"/>
  <c r="DE37" i="31"/>
  <c r="DD37" i="31"/>
  <c r="DC37" i="31"/>
  <c r="DB37" i="31"/>
  <c r="DA37" i="31"/>
  <c r="CZ37" i="31"/>
  <c r="CY37" i="31"/>
  <c r="CX37" i="31"/>
  <c r="CW37" i="31"/>
  <c r="CV37" i="31"/>
  <c r="CU37" i="31"/>
  <c r="CT37" i="31"/>
  <c r="CS37" i="31"/>
  <c r="CR37" i="31"/>
  <c r="CQ37" i="31"/>
  <c r="CP37" i="31"/>
  <c r="CO37" i="31"/>
  <c r="CN37" i="31"/>
  <c r="CM37" i="31"/>
  <c r="CL37" i="31"/>
  <c r="CK37" i="31"/>
  <c r="CJ37" i="31"/>
  <c r="CI37" i="31"/>
  <c r="CH37" i="31"/>
  <c r="CG37" i="31"/>
  <c r="CF37" i="31"/>
  <c r="CE37" i="31"/>
  <c r="CD37" i="31"/>
  <c r="CC37" i="31"/>
  <c r="CB37" i="31"/>
  <c r="CA37" i="31"/>
  <c r="BZ37" i="31"/>
  <c r="BY37" i="31"/>
  <c r="BX37" i="31"/>
  <c r="BW37" i="31"/>
  <c r="BV37" i="31"/>
  <c r="BU37" i="31"/>
  <c r="BT37" i="31"/>
  <c r="BS37" i="31"/>
  <c r="BR37" i="31"/>
  <c r="BQ37" i="31"/>
  <c r="BP37" i="31"/>
  <c r="BO37" i="31"/>
  <c r="BN37" i="31"/>
  <c r="BM37" i="31"/>
  <c r="BL37" i="31"/>
  <c r="BK37" i="31"/>
  <c r="BJ37" i="31"/>
  <c r="BI37" i="31"/>
  <c r="BH37" i="31"/>
  <c r="BG37" i="31"/>
  <c r="BF37" i="31"/>
  <c r="BE37" i="31"/>
  <c r="BD37" i="31"/>
  <c r="BC37" i="31"/>
  <c r="BB37" i="31"/>
  <c r="BA37" i="31"/>
  <c r="AZ37" i="31"/>
  <c r="AY37" i="31"/>
  <c r="AX37" i="31"/>
  <c r="AW37" i="31"/>
  <c r="AV37" i="31"/>
  <c r="AU37" i="31"/>
  <c r="AT37" i="31"/>
  <c r="AS37" i="31"/>
  <c r="AR37" i="31"/>
  <c r="AQ37" i="31"/>
  <c r="AP37" i="31"/>
  <c r="AO37" i="31"/>
  <c r="AN37" i="31"/>
  <c r="AM37" i="31"/>
  <c r="AL37" i="31"/>
  <c r="AK37" i="31"/>
  <c r="AJ37" i="31"/>
  <c r="AI37" i="31"/>
  <c r="AH37" i="31"/>
  <c r="AG37" i="31"/>
  <c r="AF37" i="31"/>
  <c r="AE37" i="31"/>
  <c r="AD37" i="31"/>
  <c r="AC37" i="31"/>
  <c r="AB37" i="31"/>
  <c r="AA37" i="31"/>
  <c r="Z37" i="31"/>
  <c r="Y37" i="31"/>
  <c r="X37" i="31"/>
  <c r="W37" i="31"/>
  <c r="V37" i="31"/>
  <c r="U37" i="31"/>
  <c r="T37" i="31"/>
  <c r="S37" i="31"/>
  <c r="R37" i="31"/>
  <c r="Q37" i="31"/>
  <c r="P37" i="31"/>
  <c r="O37" i="31"/>
  <c r="N37" i="31"/>
  <c r="M37" i="31"/>
  <c r="L37" i="31"/>
  <c r="K37" i="31"/>
  <c r="J37" i="31"/>
  <c r="I37" i="31"/>
  <c r="H37" i="31"/>
  <c r="G37" i="31"/>
  <c r="F37" i="31"/>
  <c r="JX36" i="31"/>
  <c r="JW36" i="31"/>
  <c r="JV36" i="31"/>
  <c r="JU36" i="31"/>
  <c r="JT36" i="31"/>
  <c r="JS36" i="31"/>
  <c r="JR36" i="31"/>
  <c r="JQ36" i="31"/>
  <c r="JP36" i="31"/>
  <c r="JO36" i="31"/>
  <c r="JN36" i="31"/>
  <c r="JM36" i="31"/>
  <c r="JL36" i="31"/>
  <c r="JK36" i="31"/>
  <c r="JJ36" i="31"/>
  <c r="JI36" i="31"/>
  <c r="JH36" i="31"/>
  <c r="JG36" i="31"/>
  <c r="JF36" i="31"/>
  <c r="JE36" i="31"/>
  <c r="JD36" i="31"/>
  <c r="JC36" i="31"/>
  <c r="JB36" i="31"/>
  <c r="JA36" i="31"/>
  <c r="IZ36" i="31"/>
  <c r="IY36" i="31"/>
  <c r="IX36" i="31"/>
  <c r="IW36" i="31"/>
  <c r="IV36" i="31"/>
  <c r="IU36" i="31"/>
  <c r="IT36" i="31"/>
  <c r="IS36" i="31"/>
  <c r="IR36" i="31"/>
  <c r="IQ36" i="31"/>
  <c r="IP36" i="31"/>
  <c r="IO36" i="31"/>
  <c r="IN36" i="31"/>
  <c r="IM36" i="31"/>
  <c r="IL36" i="31"/>
  <c r="IK36" i="31"/>
  <c r="IJ36" i="31"/>
  <c r="II36" i="31"/>
  <c r="IH36" i="31"/>
  <c r="IG36" i="31"/>
  <c r="IF36" i="31"/>
  <c r="IE36" i="31"/>
  <c r="ID36" i="31"/>
  <c r="IC36" i="31"/>
  <c r="IB36" i="31"/>
  <c r="IA36" i="31"/>
  <c r="HZ36" i="31"/>
  <c r="HY36" i="31"/>
  <c r="HX36" i="31"/>
  <c r="HW36" i="31"/>
  <c r="HV36" i="31"/>
  <c r="HU36" i="31"/>
  <c r="HT36" i="31"/>
  <c r="HS36" i="31"/>
  <c r="HR36" i="31"/>
  <c r="HQ36" i="31"/>
  <c r="HP36" i="31"/>
  <c r="HO36" i="31"/>
  <c r="HN36" i="31"/>
  <c r="HM36" i="31"/>
  <c r="HL36" i="31"/>
  <c r="HK36" i="31"/>
  <c r="HJ36" i="31"/>
  <c r="HI36" i="31"/>
  <c r="HH36" i="31"/>
  <c r="HG36" i="31"/>
  <c r="HF36" i="31"/>
  <c r="HE36" i="31"/>
  <c r="HD36" i="31"/>
  <c r="HC36" i="31"/>
  <c r="HB36" i="31"/>
  <c r="HA36" i="31"/>
  <c r="GZ36" i="31"/>
  <c r="GY36" i="31"/>
  <c r="GX36" i="31"/>
  <c r="GW36" i="31"/>
  <c r="GV36" i="31"/>
  <c r="GU36" i="31"/>
  <c r="GT36" i="31"/>
  <c r="GS36" i="31"/>
  <c r="GR36" i="31"/>
  <c r="GQ36" i="31"/>
  <c r="GP36" i="31"/>
  <c r="GO36" i="31"/>
  <c r="GN36" i="31"/>
  <c r="GM36" i="31"/>
  <c r="GL36" i="31"/>
  <c r="GK36" i="31"/>
  <c r="GJ36" i="31"/>
  <c r="GI36" i="31"/>
  <c r="GH36" i="31"/>
  <c r="GG36" i="31"/>
  <c r="GF36" i="31"/>
  <c r="GE36" i="31"/>
  <c r="GD36" i="31"/>
  <c r="GC36" i="31"/>
  <c r="GB36" i="31"/>
  <c r="GA36" i="31"/>
  <c r="FZ36" i="31"/>
  <c r="FY36" i="31"/>
  <c r="FX36" i="31"/>
  <c r="FW36" i="31"/>
  <c r="FV36" i="31"/>
  <c r="FU36" i="31"/>
  <c r="FT36" i="31"/>
  <c r="FS36" i="31"/>
  <c r="FR36" i="31"/>
  <c r="FQ36" i="31"/>
  <c r="FP36" i="31"/>
  <c r="FO36" i="31"/>
  <c r="FN36" i="31"/>
  <c r="FM36" i="31"/>
  <c r="FL36" i="31"/>
  <c r="FK36" i="31"/>
  <c r="FJ36" i="31"/>
  <c r="FI36" i="31"/>
  <c r="FH36" i="31"/>
  <c r="FG36" i="31"/>
  <c r="FF36" i="31"/>
  <c r="FE36" i="31"/>
  <c r="FD36" i="31"/>
  <c r="FC36" i="31"/>
  <c r="FB36" i="31"/>
  <c r="FA36" i="31"/>
  <c r="EZ36" i="31"/>
  <c r="EY36" i="31"/>
  <c r="EX36" i="31"/>
  <c r="EW36" i="31"/>
  <c r="EV36" i="31"/>
  <c r="EU36" i="31"/>
  <c r="ET36" i="31"/>
  <c r="ES36" i="31"/>
  <c r="ER36" i="31"/>
  <c r="EQ36" i="31"/>
  <c r="EP36" i="31"/>
  <c r="EO36" i="31"/>
  <c r="EN36" i="31"/>
  <c r="EM36" i="31"/>
  <c r="EL36" i="31"/>
  <c r="EK36" i="31"/>
  <c r="EJ36" i="31"/>
  <c r="EI36" i="31"/>
  <c r="EH36" i="31"/>
  <c r="EG36" i="31"/>
  <c r="EF36" i="31"/>
  <c r="EE36" i="31"/>
  <c r="ED36" i="31"/>
  <c r="EC36" i="31"/>
  <c r="EB36" i="31"/>
  <c r="EA36" i="31"/>
  <c r="DZ36" i="31"/>
  <c r="DY36" i="31"/>
  <c r="DX36" i="31"/>
  <c r="DW36" i="31"/>
  <c r="DV36" i="31"/>
  <c r="DU36" i="31"/>
  <c r="DT36" i="31"/>
  <c r="DS36" i="31"/>
  <c r="DR36" i="31"/>
  <c r="DQ36" i="31"/>
  <c r="DP36" i="31"/>
  <c r="DO36" i="31"/>
  <c r="DN36" i="31"/>
  <c r="DM36" i="31"/>
  <c r="DL36" i="31"/>
  <c r="DK36" i="31"/>
  <c r="DJ36" i="31"/>
  <c r="DI36" i="31"/>
  <c r="DH36" i="31"/>
  <c r="DG36" i="31"/>
  <c r="DF36" i="31"/>
  <c r="DE36" i="31"/>
  <c r="DD36" i="31"/>
  <c r="DC36" i="31"/>
  <c r="DB36" i="31"/>
  <c r="DA36" i="31"/>
  <c r="CZ36" i="31"/>
  <c r="CY36" i="31"/>
  <c r="CX36" i="31"/>
  <c r="CW36" i="31"/>
  <c r="CV36" i="31"/>
  <c r="CU36" i="31"/>
  <c r="CT36" i="31"/>
  <c r="CS36" i="31"/>
  <c r="CR36" i="31"/>
  <c r="CQ36" i="31"/>
  <c r="CP36" i="31"/>
  <c r="CO36" i="31"/>
  <c r="CN36" i="31"/>
  <c r="CM36" i="31"/>
  <c r="CL36" i="31"/>
  <c r="CK36" i="31"/>
  <c r="CJ36" i="31"/>
  <c r="CI36" i="31"/>
  <c r="CH36" i="31"/>
  <c r="CG36" i="31"/>
  <c r="CF36" i="31"/>
  <c r="CE36" i="31"/>
  <c r="CD36" i="31"/>
  <c r="CC36" i="31"/>
  <c r="CB36" i="31"/>
  <c r="CA36" i="31"/>
  <c r="BZ36" i="31"/>
  <c r="BY36" i="31"/>
  <c r="BX36" i="31"/>
  <c r="BW36" i="31"/>
  <c r="BV36" i="31"/>
  <c r="BU36" i="31"/>
  <c r="BT36" i="31"/>
  <c r="BS36" i="31"/>
  <c r="BR36" i="31"/>
  <c r="BQ36" i="31"/>
  <c r="BP36" i="31"/>
  <c r="BO36" i="31"/>
  <c r="BN36" i="31"/>
  <c r="BM36" i="31"/>
  <c r="BL36" i="31"/>
  <c r="BK36" i="31"/>
  <c r="BJ36" i="31"/>
  <c r="BI36" i="31"/>
  <c r="BH36" i="31"/>
  <c r="BG36" i="31"/>
  <c r="BF36" i="31"/>
  <c r="BE36" i="31"/>
  <c r="BD36" i="31"/>
  <c r="BC36" i="31"/>
  <c r="BB36" i="31"/>
  <c r="BA36" i="31"/>
  <c r="AZ36" i="31"/>
  <c r="AY36" i="31"/>
  <c r="AX36" i="31"/>
  <c r="AW36" i="31"/>
  <c r="AV36" i="31"/>
  <c r="AU36" i="31"/>
  <c r="AT36" i="31"/>
  <c r="AS36" i="31"/>
  <c r="AR36" i="31"/>
  <c r="AQ36" i="31"/>
  <c r="AP36" i="31"/>
  <c r="AO36" i="31"/>
  <c r="AN36" i="31"/>
  <c r="AM36" i="31"/>
  <c r="AL36" i="31"/>
  <c r="AK36" i="31"/>
  <c r="AJ36" i="31"/>
  <c r="AI36" i="31"/>
  <c r="AH36" i="31"/>
  <c r="AG36" i="31"/>
  <c r="AF36" i="31"/>
  <c r="AE36" i="31"/>
  <c r="AD36" i="31"/>
  <c r="AC36" i="31"/>
  <c r="AB36" i="31"/>
  <c r="AA36" i="31"/>
  <c r="Z36" i="31"/>
  <c r="Y36" i="31"/>
  <c r="X36" i="31"/>
  <c r="W36" i="31"/>
  <c r="V36" i="31"/>
  <c r="U36" i="31"/>
  <c r="T36" i="31"/>
  <c r="S36" i="31"/>
  <c r="R36" i="31"/>
  <c r="Q36" i="31"/>
  <c r="P36" i="31"/>
  <c r="O36" i="31"/>
  <c r="N36" i="31"/>
  <c r="M36" i="31"/>
  <c r="L36" i="31"/>
  <c r="K36" i="31"/>
  <c r="J36" i="31"/>
  <c r="I36" i="31"/>
  <c r="H36" i="31"/>
  <c r="G36" i="31"/>
  <c r="F36" i="31"/>
  <c r="JX35" i="31"/>
  <c r="JW35" i="31"/>
  <c r="JV35" i="31"/>
  <c r="JU35" i="31"/>
  <c r="JT35" i="31"/>
  <c r="JS35" i="31"/>
  <c r="JR35" i="31"/>
  <c r="JQ35" i="31"/>
  <c r="JP35" i="31"/>
  <c r="JO35" i="31"/>
  <c r="JN35" i="31"/>
  <c r="JM35" i="31"/>
  <c r="JL35" i="31"/>
  <c r="JK35" i="31"/>
  <c r="JJ35" i="31"/>
  <c r="JI35" i="31"/>
  <c r="JH35" i="31"/>
  <c r="JG35" i="31"/>
  <c r="JF35" i="31"/>
  <c r="JE35" i="31"/>
  <c r="JD35" i="31"/>
  <c r="JC35" i="31"/>
  <c r="JB35" i="31"/>
  <c r="JA35" i="31"/>
  <c r="IZ35" i="31"/>
  <c r="IY35" i="31"/>
  <c r="IX35" i="31"/>
  <c r="IW35" i="31"/>
  <c r="IV35" i="31"/>
  <c r="IU35" i="31"/>
  <c r="IT35" i="31"/>
  <c r="IS35" i="31"/>
  <c r="IR35" i="31"/>
  <c r="IQ35" i="31"/>
  <c r="IP35" i="31"/>
  <c r="IO35" i="31"/>
  <c r="IN35" i="31"/>
  <c r="IM35" i="31"/>
  <c r="IL35" i="31"/>
  <c r="IK35" i="31"/>
  <c r="IJ35" i="31"/>
  <c r="II35" i="31"/>
  <c r="IH35" i="31"/>
  <c r="IG35" i="31"/>
  <c r="IF35" i="31"/>
  <c r="IE35" i="31"/>
  <c r="ID35" i="31"/>
  <c r="IC35" i="31"/>
  <c r="IB35" i="31"/>
  <c r="IA35" i="31"/>
  <c r="HZ35" i="31"/>
  <c r="HY35" i="31"/>
  <c r="HX35" i="31"/>
  <c r="HW35" i="31"/>
  <c r="HV35" i="31"/>
  <c r="HU35" i="31"/>
  <c r="HT35" i="31"/>
  <c r="HS35" i="31"/>
  <c r="HR35" i="31"/>
  <c r="HQ35" i="31"/>
  <c r="HP35" i="31"/>
  <c r="HO35" i="31"/>
  <c r="HN35" i="31"/>
  <c r="HM35" i="31"/>
  <c r="HL35" i="31"/>
  <c r="HK35" i="31"/>
  <c r="HJ35" i="31"/>
  <c r="HI35" i="31"/>
  <c r="HH35" i="31"/>
  <c r="HG35" i="31"/>
  <c r="HF35" i="31"/>
  <c r="HE35" i="31"/>
  <c r="HD35" i="31"/>
  <c r="HC35" i="31"/>
  <c r="HB35" i="31"/>
  <c r="HA35" i="31"/>
  <c r="GZ35" i="31"/>
  <c r="GY35" i="31"/>
  <c r="GX35" i="31"/>
  <c r="GW35" i="31"/>
  <c r="GV35" i="31"/>
  <c r="GU35" i="31"/>
  <c r="GT35" i="31"/>
  <c r="GS35" i="31"/>
  <c r="GR35" i="31"/>
  <c r="GQ35" i="31"/>
  <c r="GP35" i="31"/>
  <c r="GO35" i="31"/>
  <c r="GN35" i="31"/>
  <c r="GM35" i="31"/>
  <c r="GL35" i="31"/>
  <c r="GK35" i="31"/>
  <c r="GJ35" i="31"/>
  <c r="GI35" i="31"/>
  <c r="GH35" i="31"/>
  <c r="GG35" i="31"/>
  <c r="GF35" i="31"/>
  <c r="GE35" i="31"/>
  <c r="GD35" i="31"/>
  <c r="GC35" i="31"/>
  <c r="GB35" i="31"/>
  <c r="GA35" i="31"/>
  <c r="FZ35" i="31"/>
  <c r="FY35" i="31"/>
  <c r="FX35" i="31"/>
  <c r="FW35" i="31"/>
  <c r="FV35" i="31"/>
  <c r="FU35" i="31"/>
  <c r="FT35" i="31"/>
  <c r="FS35" i="31"/>
  <c r="FR35" i="31"/>
  <c r="FQ35" i="31"/>
  <c r="FP35" i="31"/>
  <c r="FO35" i="31"/>
  <c r="FN35" i="31"/>
  <c r="FM35" i="31"/>
  <c r="FL35" i="31"/>
  <c r="FK35" i="31"/>
  <c r="FJ35" i="31"/>
  <c r="FI35" i="31"/>
  <c r="FH35" i="31"/>
  <c r="FG35" i="31"/>
  <c r="FF35" i="31"/>
  <c r="FE35" i="31"/>
  <c r="FD35" i="31"/>
  <c r="FC35" i="31"/>
  <c r="FB35" i="31"/>
  <c r="FA35" i="31"/>
  <c r="EZ35" i="31"/>
  <c r="EY35" i="31"/>
  <c r="EX35" i="31"/>
  <c r="EW35" i="31"/>
  <c r="EV35" i="31"/>
  <c r="EU35" i="31"/>
  <c r="ET35" i="31"/>
  <c r="ES35" i="31"/>
  <c r="ER35" i="31"/>
  <c r="EQ35" i="31"/>
  <c r="EP35" i="31"/>
  <c r="EO35" i="31"/>
  <c r="EN35" i="31"/>
  <c r="EM35" i="31"/>
  <c r="EL35" i="31"/>
  <c r="EK35" i="31"/>
  <c r="EJ35" i="31"/>
  <c r="EI35" i="31"/>
  <c r="EH35" i="31"/>
  <c r="EG35" i="31"/>
  <c r="EF35" i="31"/>
  <c r="EE35" i="31"/>
  <c r="ED35" i="31"/>
  <c r="EC35" i="31"/>
  <c r="EB35" i="31"/>
  <c r="EA35" i="31"/>
  <c r="DZ35" i="31"/>
  <c r="DY35" i="31"/>
  <c r="DX35" i="31"/>
  <c r="DW35" i="31"/>
  <c r="DV35" i="31"/>
  <c r="DU35" i="31"/>
  <c r="DT35" i="31"/>
  <c r="DS35" i="31"/>
  <c r="DR35" i="31"/>
  <c r="DQ35" i="31"/>
  <c r="DP35" i="31"/>
  <c r="DO35" i="31"/>
  <c r="DN35" i="31"/>
  <c r="DM35" i="31"/>
  <c r="DL35" i="31"/>
  <c r="DK35" i="31"/>
  <c r="DJ35" i="31"/>
  <c r="DI35" i="31"/>
  <c r="DH35" i="31"/>
  <c r="DG35" i="31"/>
  <c r="DF35" i="31"/>
  <c r="DE35" i="31"/>
  <c r="DD35" i="31"/>
  <c r="DC35" i="31"/>
  <c r="DB35" i="31"/>
  <c r="DA35" i="31"/>
  <c r="CZ35" i="31"/>
  <c r="CY35" i="31"/>
  <c r="CX35" i="31"/>
  <c r="CW35" i="31"/>
  <c r="CV35" i="31"/>
  <c r="CU35" i="31"/>
  <c r="CT35" i="31"/>
  <c r="CS35" i="31"/>
  <c r="CR35" i="31"/>
  <c r="CQ35" i="31"/>
  <c r="CP35" i="31"/>
  <c r="CO35" i="31"/>
  <c r="CN35" i="31"/>
  <c r="CM35" i="31"/>
  <c r="CL35" i="31"/>
  <c r="CK35" i="31"/>
  <c r="CJ35" i="31"/>
  <c r="CI35" i="31"/>
  <c r="CH35" i="31"/>
  <c r="CG35" i="31"/>
  <c r="CF35" i="31"/>
  <c r="CE35" i="31"/>
  <c r="CD35" i="31"/>
  <c r="CC35" i="31"/>
  <c r="CB35" i="31"/>
  <c r="CA35" i="31"/>
  <c r="BZ35" i="31"/>
  <c r="BY35" i="31"/>
  <c r="BX35" i="31"/>
  <c r="BW35" i="31"/>
  <c r="BV35" i="31"/>
  <c r="BU35" i="31"/>
  <c r="BT35" i="31"/>
  <c r="BS35" i="31"/>
  <c r="BR35" i="31"/>
  <c r="BQ35" i="31"/>
  <c r="BP35" i="31"/>
  <c r="BO35" i="31"/>
  <c r="BN35" i="31"/>
  <c r="BM35" i="31"/>
  <c r="BL35" i="31"/>
  <c r="BK35" i="31"/>
  <c r="BJ35" i="31"/>
  <c r="BI35" i="31"/>
  <c r="BH35" i="31"/>
  <c r="BG35" i="31"/>
  <c r="BF35" i="31"/>
  <c r="BE35" i="31"/>
  <c r="BD35" i="31"/>
  <c r="BC35" i="31"/>
  <c r="BB35" i="31"/>
  <c r="BA35" i="31"/>
  <c r="AZ35" i="31"/>
  <c r="AY35" i="31"/>
  <c r="AX35" i="31"/>
  <c r="AW35" i="31"/>
  <c r="AV35" i="31"/>
  <c r="AU35" i="31"/>
  <c r="AT35" i="31"/>
  <c r="AS35" i="31"/>
  <c r="AR35" i="31"/>
  <c r="AQ35" i="31"/>
  <c r="AP35" i="31"/>
  <c r="AO35" i="31"/>
  <c r="AN35" i="31"/>
  <c r="AM35" i="31"/>
  <c r="AL35" i="31"/>
  <c r="AK35" i="31"/>
  <c r="AJ35" i="31"/>
  <c r="AI35" i="31"/>
  <c r="AH35" i="31"/>
  <c r="AG35" i="31"/>
  <c r="AF35" i="31"/>
  <c r="AE35" i="31"/>
  <c r="AD35" i="31"/>
  <c r="AC35" i="31"/>
  <c r="AB35" i="31"/>
  <c r="AA35" i="31"/>
  <c r="Z35" i="31"/>
  <c r="Y35" i="31"/>
  <c r="X35" i="31"/>
  <c r="W35" i="31"/>
  <c r="V35" i="31"/>
  <c r="U35" i="31"/>
  <c r="T35" i="31"/>
  <c r="S35" i="31"/>
  <c r="R35" i="31"/>
  <c r="Q35" i="31"/>
  <c r="P35" i="31"/>
  <c r="O35" i="31"/>
  <c r="N35" i="31"/>
  <c r="M35" i="31"/>
  <c r="L35" i="31"/>
  <c r="K35" i="31"/>
  <c r="J35" i="31"/>
  <c r="I35" i="31"/>
  <c r="H35" i="31"/>
  <c r="G35" i="31"/>
  <c r="F35" i="31"/>
  <c r="JX34" i="31"/>
  <c r="JW34" i="31"/>
  <c r="JV34" i="31"/>
  <c r="JU34" i="31"/>
  <c r="JT34" i="31"/>
  <c r="JS34" i="31"/>
  <c r="JR34" i="31"/>
  <c r="JQ34" i="31"/>
  <c r="JP34" i="31"/>
  <c r="JO34" i="31"/>
  <c r="JN34" i="31"/>
  <c r="JM34" i="31"/>
  <c r="JL34" i="31"/>
  <c r="JK34" i="31"/>
  <c r="JJ34" i="31"/>
  <c r="JI34" i="31"/>
  <c r="JH34" i="31"/>
  <c r="JG34" i="31"/>
  <c r="JF34" i="31"/>
  <c r="JE34" i="31"/>
  <c r="JD34" i="31"/>
  <c r="JC34" i="31"/>
  <c r="JB34" i="31"/>
  <c r="JA34" i="31"/>
  <c r="IZ34" i="31"/>
  <c r="IY34" i="31"/>
  <c r="IX34" i="31"/>
  <c r="IW34" i="31"/>
  <c r="IV34" i="31"/>
  <c r="IU34" i="31"/>
  <c r="IT34" i="31"/>
  <c r="IS34" i="31"/>
  <c r="IR34" i="31"/>
  <c r="IQ34" i="31"/>
  <c r="IP34" i="31"/>
  <c r="IO34" i="31"/>
  <c r="IN34" i="31"/>
  <c r="IM34" i="31"/>
  <c r="IL34" i="31"/>
  <c r="IK34" i="31"/>
  <c r="IJ34" i="31"/>
  <c r="II34" i="31"/>
  <c r="IH34" i="31"/>
  <c r="IG34" i="31"/>
  <c r="IF34" i="31"/>
  <c r="IE34" i="31"/>
  <c r="ID34" i="31"/>
  <c r="IC34" i="31"/>
  <c r="IB34" i="31"/>
  <c r="IA34" i="31"/>
  <c r="HZ34" i="31"/>
  <c r="HY34" i="31"/>
  <c r="HX34" i="31"/>
  <c r="HW34" i="31"/>
  <c r="HV34" i="31"/>
  <c r="HU34" i="31"/>
  <c r="HT34" i="31"/>
  <c r="HS34" i="31"/>
  <c r="HR34" i="31"/>
  <c r="HQ34" i="31"/>
  <c r="HP34" i="31"/>
  <c r="HO34" i="31"/>
  <c r="HN34" i="31"/>
  <c r="HM34" i="31"/>
  <c r="HL34" i="31"/>
  <c r="HK34" i="31"/>
  <c r="HJ34" i="31"/>
  <c r="HI34" i="31"/>
  <c r="HH34" i="31"/>
  <c r="HG34" i="31"/>
  <c r="HF34" i="31"/>
  <c r="HE34" i="31"/>
  <c r="HD34" i="31"/>
  <c r="HC34" i="31"/>
  <c r="HB34" i="31"/>
  <c r="HA34" i="31"/>
  <c r="GZ34" i="31"/>
  <c r="GY34" i="31"/>
  <c r="GX34" i="31"/>
  <c r="GW34" i="31"/>
  <c r="GV34" i="31"/>
  <c r="GU34" i="31"/>
  <c r="GT34" i="31"/>
  <c r="GS34" i="31"/>
  <c r="GR34" i="31"/>
  <c r="GQ34" i="31"/>
  <c r="GP34" i="31"/>
  <c r="GO34" i="31"/>
  <c r="GN34" i="31"/>
  <c r="GM34" i="31"/>
  <c r="GL34" i="31"/>
  <c r="GK34" i="31"/>
  <c r="GJ34" i="31"/>
  <c r="GI34" i="31"/>
  <c r="GH34" i="31"/>
  <c r="GG34" i="31"/>
  <c r="GF34" i="31"/>
  <c r="GE34" i="31"/>
  <c r="GD34" i="31"/>
  <c r="GC34" i="31"/>
  <c r="GB34" i="31"/>
  <c r="GA34" i="31"/>
  <c r="FZ34" i="31"/>
  <c r="FY34" i="31"/>
  <c r="FX34" i="31"/>
  <c r="FW34" i="31"/>
  <c r="FV34" i="31"/>
  <c r="FU34" i="31"/>
  <c r="FT34" i="31"/>
  <c r="FS34" i="31"/>
  <c r="FR34" i="31"/>
  <c r="FQ34" i="31"/>
  <c r="FP34" i="31"/>
  <c r="FO34" i="31"/>
  <c r="FN34" i="31"/>
  <c r="FM34" i="31"/>
  <c r="FL34" i="31"/>
  <c r="FK34" i="31"/>
  <c r="FJ34" i="31"/>
  <c r="FI34" i="31"/>
  <c r="FH34" i="31"/>
  <c r="FG34" i="31"/>
  <c r="FF34" i="31"/>
  <c r="FE34" i="31"/>
  <c r="FD34" i="31"/>
  <c r="FC34" i="31"/>
  <c r="FB34" i="31"/>
  <c r="FA34" i="31"/>
  <c r="EZ34" i="31"/>
  <c r="EY34" i="31"/>
  <c r="EX34" i="31"/>
  <c r="EW34" i="31"/>
  <c r="EV34" i="31"/>
  <c r="EU34" i="31"/>
  <c r="ET34" i="31"/>
  <c r="ES34" i="31"/>
  <c r="ER34" i="31"/>
  <c r="EQ34" i="31"/>
  <c r="EP34" i="31"/>
  <c r="EO34" i="31"/>
  <c r="EN34" i="31"/>
  <c r="EM34" i="31"/>
  <c r="EL34" i="31"/>
  <c r="EK34" i="31"/>
  <c r="EJ34" i="31"/>
  <c r="EI34" i="31"/>
  <c r="EH34" i="31"/>
  <c r="EG34" i="31"/>
  <c r="EF34" i="31"/>
  <c r="EE34" i="31"/>
  <c r="ED34" i="31"/>
  <c r="EC34" i="31"/>
  <c r="EB34" i="31"/>
  <c r="EA34" i="31"/>
  <c r="DZ34" i="31"/>
  <c r="DY34" i="31"/>
  <c r="DX34" i="31"/>
  <c r="DW34" i="31"/>
  <c r="DV34" i="31"/>
  <c r="DU34" i="31"/>
  <c r="DT34" i="31"/>
  <c r="DS34" i="31"/>
  <c r="DR34" i="31"/>
  <c r="DQ34" i="31"/>
  <c r="DP34" i="31"/>
  <c r="DO34" i="31"/>
  <c r="DN34" i="31"/>
  <c r="DM34" i="31"/>
  <c r="DL34" i="31"/>
  <c r="DK34" i="31"/>
  <c r="DJ34" i="31"/>
  <c r="DI34" i="31"/>
  <c r="DH34" i="31"/>
  <c r="DG34" i="31"/>
  <c r="DF34" i="31"/>
  <c r="DE34" i="31"/>
  <c r="DD34" i="31"/>
  <c r="DC34" i="31"/>
  <c r="DB34" i="31"/>
  <c r="DA34" i="31"/>
  <c r="CZ34" i="31"/>
  <c r="CY34" i="31"/>
  <c r="CX34" i="31"/>
  <c r="CW34" i="31"/>
  <c r="CV34" i="31"/>
  <c r="CU34" i="31"/>
  <c r="CT34" i="31"/>
  <c r="CS34" i="31"/>
  <c r="CR34" i="31"/>
  <c r="CQ34" i="31"/>
  <c r="CP34" i="31"/>
  <c r="CO34" i="31"/>
  <c r="CN34" i="31"/>
  <c r="CM34" i="31"/>
  <c r="CL34" i="31"/>
  <c r="CK34" i="31"/>
  <c r="CJ34" i="31"/>
  <c r="CI34" i="31"/>
  <c r="CH34" i="31"/>
  <c r="CG34" i="31"/>
  <c r="CF34" i="31"/>
  <c r="CE34" i="31"/>
  <c r="CD34" i="31"/>
  <c r="CC34" i="31"/>
  <c r="CB34" i="31"/>
  <c r="CA34" i="31"/>
  <c r="BZ34" i="31"/>
  <c r="BY34" i="31"/>
  <c r="BX34" i="31"/>
  <c r="BW34" i="31"/>
  <c r="BV34" i="31"/>
  <c r="BU34" i="31"/>
  <c r="BT34" i="31"/>
  <c r="BS34" i="31"/>
  <c r="BR34" i="31"/>
  <c r="BQ34" i="31"/>
  <c r="BP34" i="31"/>
  <c r="BO34" i="31"/>
  <c r="BN34" i="31"/>
  <c r="BM34" i="31"/>
  <c r="BL34" i="31"/>
  <c r="BK34" i="31"/>
  <c r="BJ34" i="31"/>
  <c r="BI34" i="31"/>
  <c r="BH34" i="31"/>
  <c r="BG34" i="31"/>
  <c r="BF34" i="31"/>
  <c r="BE34" i="31"/>
  <c r="BD34" i="31"/>
  <c r="BC34" i="31"/>
  <c r="BB34" i="31"/>
  <c r="BA34" i="31"/>
  <c r="AZ34" i="31"/>
  <c r="AY34" i="31"/>
  <c r="AX34" i="31"/>
  <c r="AW34" i="31"/>
  <c r="AV34" i="31"/>
  <c r="AU34" i="31"/>
  <c r="AT34" i="31"/>
  <c r="AS34" i="31"/>
  <c r="AR34" i="31"/>
  <c r="AQ34" i="31"/>
  <c r="AP34" i="31"/>
  <c r="AO34" i="31"/>
  <c r="AN34" i="31"/>
  <c r="AM34" i="31"/>
  <c r="AL34" i="31"/>
  <c r="AK34" i="31"/>
  <c r="AJ34" i="31"/>
  <c r="AI34" i="31"/>
  <c r="AH34" i="31"/>
  <c r="AG34" i="31"/>
  <c r="AF34" i="31"/>
  <c r="AE34" i="31"/>
  <c r="AD34" i="31"/>
  <c r="AC34" i="31"/>
  <c r="AB34" i="31"/>
  <c r="AA34" i="31"/>
  <c r="Z34" i="31"/>
  <c r="Y34" i="31"/>
  <c r="X34" i="31"/>
  <c r="W34" i="31"/>
  <c r="V34" i="31"/>
  <c r="U34" i="31"/>
  <c r="T34" i="31"/>
  <c r="S34" i="31"/>
  <c r="R34" i="31"/>
  <c r="Q34" i="31"/>
  <c r="P34" i="31"/>
  <c r="O34" i="31"/>
  <c r="N34" i="31"/>
  <c r="M34" i="31"/>
  <c r="L34" i="31"/>
  <c r="K34" i="31"/>
  <c r="J34" i="31"/>
  <c r="I34" i="31"/>
  <c r="H34" i="31"/>
  <c r="G34" i="31"/>
  <c r="F34" i="31"/>
  <c r="JX33" i="31"/>
  <c r="JW33" i="31"/>
  <c r="JV33" i="31"/>
  <c r="JU33" i="31"/>
  <c r="JT33" i="31"/>
  <c r="JS33" i="31"/>
  <c r="JR33" i="31"/>
  <c r="JQ33" i="31"/>
  <c r="JP33" i="31"/>
  <c r="JO33" i="31"/>
  <c r="JN33" i="31"/>
  <c r="JM33" i="31"/>
  <c r="JL33" i="31"/>
  <c r="JK33" i="31"/>
  <c r="JJ33" i="31"/>
  <c r="JI33" i="31"/>
  <c r="JH33" i="31"/>
  <c r="JG33" i="31"/>
  <c r="JF33" i="31"/>
  <c r="JE33" i="31"/>
  <c r="JD33" i="31"/>
  <c r="JC33" i="31"/>
  <c r="JB33" i="31"/>
  <c r="JA33" i="31"/>
  <c r="IZ33" i="31"/>
  <c r="IY33" i="31"/>
  <c r="IX33" i="31"/>
  <c r="IW33" i="31"/>
  <c r="IV33" i="31"/>
  <c r="IU33" i="31"/>
  <c r="IT33" i="31"/>
  <c r="IS33" i="31"/>
  <c r="IR33" i="31"/>
  <c r="IQ33" i="31"/>
  <c r="IP33" i="31"/>
  <c r="IO33" i="31"/>
  <c r="IN33" i="31"/>
  <c r="IM33" i="31"/>
  <c r="IL33" i="31"/>
  <c r="IK33" i="31"/>
  <c r="IJ33" i="31"/>
  <c r="II33" i="31"/>
  <c r="IH33" i="31"/>
  <c r="IG33" i="31"/>
  <c r="IF33" i="31"/>
  <c r="IE33" i="31"/>
  <c r="ID33" i="31"/>
  <c r="IC33" i="31"/>
  <c r="IB33" i="31"/>
  <c r="IA33" i="31"/>
  <c r="HZ33" i="31"/>
  <c r="HY33" i="31"/>
  <c r="HX33" i="31"/>
  <c r="HW33" i="31"/>
  <c r="HV33" i="31"/>
  <c r="HU33" i="31"/>
  <c r="HT33" i="31"/>
  <c r="HS33" i="31"/>
  <c r="HR33" i="31"/>
  <c r="HQ33" i="31"/>
  <c r="HP33" i="31"/>
  <c r="HO33" i="31"/>
  <c r="HN33" i="31"/>
  <c r="HM33" i="31"/>
  <c r="HL33" i="31"/>
  <c r="HK33" i="31"/>
  <c r="HJ33" i="31"/>
  <c r="HI33" i="31"/>
  <c r="HH33" i="31"/>
  <c r="HG33" i="31"/>
  <c r="HF33" i="31"/>
  <c r="HE33" i="31"/>
  <c r="HD33" i="31"/>
  <c r="HC33" i="31"/>
  <c r="HB33" i="31"/>
  <c r="HA33" i="31"/>
  <c r="GZ33" i="31"/>
  <c r="GY33" i="31"/>
  <c r="GX33" i="31"/>
  <c r="GW33" i="31"/>
  <c r="GV33" i="31"/>
  <c r="GU33" i="31"/>
  <c r="GT33" i="31"/>
  <c r="GS33" i="31"/>
  <c r="GR33" i="31"/>
  <c r="GQ33" i="31"/>
  <c r="GP33" i="31"/>
  <c r="GO33" i="31"/>
  <c r="GN33" i="31"/>
  <c r="GM33" i="31"/>
  <c r="GL33" i="31"/>
  <c r="GK33" i="31"/>
  <c r="GJ33" i="31"/>
  <c r="GI33" i="31"/>
  <c r="GH33" i="31"/>
  <c r="GG33" i="31"/>
  <c r="GF33" i="31"/>
  <c r="GE33" i="31"/>
  <c r="GD33" i="31"/>
  <c r="GC33" i="31"/>
  <c r="GB33" i="31"/>
  <c r="GA33" i="31"/>
  <c r="FZ33" i="31"/>
  <c r="FY33" i="31"/>
  <c r="FX33" i="31"/>
  <c r="FW33" i="31"/>
  <c r="FV33" i="31"/>
  <c r="FU33" i="31"/>
  <c r="FT33" i="31"/>
  <c r="FS33" i="31"/>
  <c r="FR33" i="31"/>
  <c r="FQ33" i="31"/>
  <c r="FP33" i="31"/>
  <c r="FO33" i="31"/>
  <c r="FN33" i="31"/>
  <c r="FM33" i="31"/>
  <c r="FL33" i="31"/>
  <c r="FK33" i="31"/>
  <c r="FJ33" i="31"/>
  <c r="FI33" i="31"/>
  <c r="FH33" i="31"/>
  <c r="FG33" i="31"/>
  <c r="FF33" i="31"/>
  <c r="FE33" i="31"/>
  <c r="FD33" i="31"/>
  <c r="FC33" i="31"/>
  <c r="FB33" i="31"/>
  <c r="FA33" i="31"/>
  <c r="EZ33" i="31"/>
  <c r="EY33" i="31"/>
  <c r="EX33" i="31"/>
  <c r="EW33" i="31"/>
  <c r="EV33" i="31"/>
  <c r="EU33" i="31"/>
  <c r="ET33" i="31"/>
  <c r="ES33" i="31"/>
  <c r="ER33" i="31"/>
  <c r="EQ33" i="31"/>
  <c r="EP33" i="31"/>
  <c r="EO33" i="31"/>
  <c r="EN33" i="31"/>
  <c r="EM33" i="31"/>
  <c r="EL33" i="31"/>
  <c r="EK33" i="31"/>
  <c r="EJ33" i="31"/>
  <c r="EI33" i="31"/>
  <c r="EH33" i="31"/>
  <c r="EG33" i="31"/>
  <c r="EF33" i="31"/>
  <c r="EE33" i="31"/>
  <c r="ED33" i="31"/>
  <c r="EC33" i="31"/>
  <c r="EB33" i="31"/>
  <c r="EA33" i="31"/>
  <c r="DZ33" i="31"/>
  <c r="DY33" i="31"/>
  <c r="DX33" i="31"/>
  <c r="DW33" i="31"/>
  <c r="DV33" i="31"/>
  <c r="DU33" i="31"/>
  <c r="DT33" i="31"/>
  <c r="DS33" i="31"/>
  <c r="DR33" i="31"/>
  <c r="DQ33" i="31"/>
  <c r="DP33" i="31"/>
  <c r="DO33" i="31"/>
  <c r="DN33" i="31"/>
  <c r="DM33" i="31"/>
  <c r="DL33" i="31"/>
  <c r="DK33" i="31"/>
  <c r="DJ33" i="31"/>
  <c r="DI33" i="31"/>
  <c r="DH33" i="31"/>
  <c r="DG33" i="31"/>
  <c r="DF33" i="31"/>
  <c r="DE33" i="31"/>
  <c r="DD33" i="31"/>
  <c r="DC33" i="31"/>
  <c r="DB33" i="31"/>
  <c r="DA33" i="31"/>
  <c r="CZ33" i="31"/>
  <c r="CY33" i="31"/>
  <c r="CX33" i="31"/>
  <c r="CW33" i="31"/>
  <c r="CV33" i="31"/>
  <c r="CU33" i="31"/>
  <c r="CT33" i="31"/>
  <c r="CS33" i="31"/>
  <c r="CR33" i="31"/>
  <c r="CQ33" i="31"/>
  <c r="CP33" i="31"/>
  <c r="CO33" i="31"/>
  <c r="CN33" i="31"/>
  <c r="CM33" i="31"/>
  <c r="CL33" i="31"/>
  <c r="CK33" i="31"/>
  <c r="CJ33" i="31"/>
  <c r="CI33" i="31"/>
  <c r="CH33" i="31"/>
  <c r="CG33" i="31"/>
  <c r="CF33" i="31"/>
  <c r="CE33" i="31"/>
  <c r="CD33" i="31"/>
  <c r="CC33" i="31"/>
  <c r="CB33" i="31"/>
  <c r="CA33" i="31"/>
  <c r="BZ33" i="31"/>
  <c r="BY33" i="31"/>
  <c r="BX33" i="31"/>
  <c r="BW33" i="31"/>
  <c r="BV33" i="31"/>
  <c r="BU33" i="31"/>
  <c r="BT33" i="31"/>
  <c r="BS33" i="31"/>
  <c r="BR33" i="31"/>
  <c r="BQ33" i="31"/>
  <c r="BP33" i="31"/>
  <c r="BO33" i="31"/>
  <c r="BN33" i="31"/>
  <c r="BM33" i="31"/>
  <c r="BL33" i="31"/>
  <c r="BK33" i="31"/>
  <c r="BJ33" i="31"/>
  <c r="BI33" i="31"/>
  <c r="BH33" i="31"/>
  <c r="BG33" i="31"/>
  <c r="BF33" i="31"/>
  <c r="BE33" i="31"/>
  <c r="BD33" i="31"/>
  <c r="BC33" i="31"/>
  <c r="BB33" i="31"/>
  <c r="BA33" i="31"/>
  <c r="AZ33" i="31"/>
  <c r="AY33" i="31"/>
  <c r="AX33" i="31"/>
  <c r="AW33" i="31"/>
  <c r="AV33" i="31"/>
  <c r="AU33" i="31"/>
  <c r="AT33" i="31"/>
  <c r="AS33" i="31"/>
  <c r="AR33" i="31"/>
  <c r="AQ33" i="31"/>
  <c r="AP33" i="31"/>
  <c r="AO33" i="31"/>
  <c r="AN33" i="31"/>
  <c r="AM33" i="31"/>
  <c r="AL33" i="31"/>
  <c r="AK33" i="31"/>
  <c r="AJ33" i="31"/>
  <c r="AI33" i="31"/>
  <c r="AH33" i="31"/>
  <c r="AG33" i="31"/>
  <c r="AF33" i="31"/>
  <c r="AE33" i="31"/>
  <c r="AD33" i="31"/>
  <c r="AC33" i="31"/>
  <c r="AB33" i="31"/>
  <c r="AA33" i="31"/>
  <c r="Z33" i="31"/>
  <c r="Y33" i="31"/>
  <c r="X33" i="31"/>
  <c r="W33" i="31"/>
  <c r="V33" i="31"/>
  <c r="U33" i="31"/>
  <c r="T33" i="31"/>
  <c r="S33" i="31"/>
  <c r="R33" i="31"/>
  <c r="Q33" i="31"/>
  <c r="P33" i="31"/>
  <c r="O33" i="31"/>
  <c r="N33" i="31"/>
  <c r="M33" i="31"/>
  <c r="L33" i="31"/>
  <c r="K33" i="31"/>
  <c r="J33" i="31"/>
  <c r="I33" i="31"/>
  <c r="H33" i="31"/>
  <c r="G33" i="31"/>
  <c r="F33" i="31"/>
  <c r="JX32" i="31"/>
  <c r="JW32" i="31"/>
  <c r="JV32" i="31"/>
  <c r="JU32" i="31"/>
  <c r="JT32" i="31"/>
  <c r="JS32" i="31"/>
  <c r="JR32" i="31"/>
  <c r="JQ32" i="31"/>
  <c r="JP32" i="31"/>
  <c r="JO32" i="31"/>
  <c r="JN32" i="31"/>
  <c r="JM32" i="31"/>
  <c r="JL32" i="31"/>
  <c r="JK32" i="31"/>
  <c r="JJ32" i="31"/>
  <c r="JI32" i="31"/>
  <c r="JH32" i="31"/>
  <c r="JG32" i="31"/>
  <c r="JF32" i="31"/>
  <c r="JE32" i="31"/>
  <c r="JD32" i="31"/>
  <c r="JC32" i="31"/>
  <c r="JB32" i="31"/>
  <c r="JA32" i="31"/>
  <c r="IZ32" i="31"/>
  <c r="IY32" i="31"/>
  <c r="IX32" i="31"/>
  <c r="IW32" i="31"/>
  <c r="IV32" i="31"/>
  <c r="IU32" i="31"/>
  <c r="IT32" i="31"/>
  <c r="IS32" i="31"/>
  <c r="IR32" i="31"/>
  <c r="IQ32" i="31"/>
  <c r="IP32" i="31"/>
  <c r="IO32" i="31"/>
  <c r="IN32" i="31"/>
  <c r="IM32" i="31"/>
  <c r="IL32" i="31"/>
  <c r="IK32" i="31"/>
  <c r="IJ32" i="31"/>
  <c r="II32" i="31"/>
  <c r="IH32" i="31"/>
  <c r="IG32" i="31"/>
  <c r="IF32" i="31"/>
  <c r="IE32" i="31"/>
  <c r="ID32" i="31"/>
  <c r="IC32" i="31"/>
  <c r="IB32" i="31"/>
  <c r="IA32" i="31"/>
  <c r="HZ32" i="31"/>
  <c r="HY32" i="31"/>
  <c r="HX32" i="31"/>
  <c r="HW32" i="31"/>
  <c r="HV32" i="31"/>
  <c r="HU32" i="31"/>
  <c r="HT32" i="31"/>
  <c r="HS32" i="31"/>
  <c r="HR32" i="31"/>
  <c r="HQ32" i="31"/>
  <c r="HP32" i="31"/>
  <c r="HO32" i="31"/>
  <c r="HN32" i="31"/>
  <c r="HM32" i="31"/>
  <c r="HL32" i="31"/>
  <c r="HK32" i="31"/>
  <c r="HJ32" i="31"/>
  <c r="HI32" i="31"/>
  <c r="HH32" i="31"/>
  <c r="HG32" i="31"/>
  <c r="HF32" i="31"/>
  <c r="HE32" i="31"/>
  <c r="HD32" i="31"/>
  <c r="HC32" i="31"/>
  <c r="HB32" i="31"/>
  <c r="HA32" i="31"/>
  <c r="GZ32" i="31"/>
  <c r="GY32" i="31"/>
  <c r="GX32" i="31"/>
  <c r="GW32" i="31"/>
  <c r="GV32" i="31"/>
  <c r="GU32" i="31"/>
  <c r="GT32" i="31"/>
  <c r="GS32" i="31"/>
  <c r="GR32" i="31"/>
  <c r="GQ32" i="31"/>
  <c r="GP32" i="31"/>
  <c r="GO32" i="31"/>
  <c r="GN32" i="31"/>
  <c r="GM32" i="31"/>
  <c r="GL32" i="31"/>
  <c r="GK32" i="31"/>
  <c r="GJ32" i="31"/>
  <c r="GI32" i="31"/>
  <c r="GH32" i="31"/>
  <c r="GG32" i="31"/>
  <c r="GF32" i="31"/>
  <c r="GE32" i="31"/>
  <c r="GD32" i="31"/>
  <c r="GC32" i="31"/>
  <c r="GB32" i="31"/>
  <c r="GA32" i="31"/>
  <c r="FZ32" i="31"/>
  <c r="FY32" i="31"/>
  <c r="FX32" i="31"/>
  <c r="FW32" i="31"/>
  <c r="FV32" i="31"/>
  <c r="FU32" i="31"/>
  <c r="FT32" i="31"/>
  <c r="FS32" i="31"/>
  <c r="FR32" i="31"/>
  <c r="FQ32" i="31"/>
  <c r="FP32" i="31"/>
  <c r="FO32" i="31"/>
  <c r="FN32" i="31"/>
  <c r="FM32" i="31"/>
  <c r="FL32" i="31"/>
  <c r="FK32" i="31"/>
  <c r="FJ32" i="31"/>
  <c r="FI32" i="31"/>
  <c r="FH32" i="31"/>
  <c r="FG32" i="31"/>
  <c r="FF32" i="31"/>
  <c r="FE32" i="31"/>
  <c r="FD32" i="31"/>
  <c r="FC32" i="31"/>
  <c r="FB32" i="31"/>
  <c r="FA32" i="31"/>
  <c r="EZ32" i="31"/>
  <c r="EY32" i="31"/>
  <c r="EX32" i="31"/>
  <c r="EW32" i="31"/>
  <c r="EV32" i="31"/>
  <c r="EU32" i="31"/>
  <c r="ET32" i="31"/>
  <c r="ES32" i="31"/>
  <c r="ER32" i="31"/>
  <c r="EQ32" i="31"/>
  <c r="EP32" i="31"/>
  <c r="EO32" i="31"/>
  <c r="EN32" i="31"/>
  <c r="EM32" i="31"/>
  <c r="EL32" i="31"/>
  <c r="EK32" i="31"/>
  <c r="EJ32" i="31"/>
  <c r="EI32" i="31"/>
  <c r="EH32" i="31"/>
  <c r="EG32" i="31"/>
  <c r="EF32" i="31"/>
  <c r="EE32" i="31"/>
  <c r="ED32" i="31"/>
  <c r="EC32" i="31"/>
  <c r="EB32" i="31"/>
  <c r="EA32" i="31"/>
  <c r="DZ32" i="31"/>
  <c r="DY32" i="31"/>
  <c r="DX32" i="31"/>
  <c r="DW32" i="31"/>
  <c r="DV32" i="31"/>
  <c r="DU32" i="31"/>
  <c r="DT32" i="31"/>
  <c r="DS32" i="31"/>
  <c r="DR32" i="31"/>
  <c r="DQ32" i="31"/>
  <c r="DP32" i="31"/>
  <c r="DO32" i="31"/>
  <c r="DN32" i="31"/>
  <c r="DM32" i="31"/>
  <c r="DL32" i="31"/>
  <c r="DK32" i="31"/>
  <c r="DJ32" i="31"/>
  <c r="DI32" i="31"/>
  <c r="DH32" i="31"/>
  <c r="DG32" i="31"/>
  <c r="DF32" i="31"/>
  <c r="DE32" i="31"/>
  <c r="DD32" i="31"/>
  <c r="DC32" i="31"/>
  <c r="DB32" i="31"/>
  <c r="DA32" i="31"/>
  <c r="CZ32" i="31"/>
  <c r="CY32" i="31"/>
  <c r="CX32" i="31"/>
  <c r="CW32" i="31"/>
  <c r="CV32" i="31"/>
  <c r="CU32" i="31"/>
  <c r="CT32" i="31"/>
  <c r="CS32" i="31"/>
  <c r="CR32" i="31"/>
  <c r="CQ32" i="31"/>
  <c r="CP32" i="31"/>
  <c r="CO32" i="31"/>
  <c r="CN32" i="31"/>
  <c r="CM32" i="31"/>
  <c r="CL32" i="31"/>
  <c r="CK32" i="31"/>
  <c r="CJ32" i="31"/>
  <c r="CI32" i="31"/>
  <c r="CH32" i="31"/>
  <c r="CG32" i="31"/>
  <c r="CF32" i="31"/>
  <c r="CE32" i="31"/>
  <c r="CD32" i="31"/>
  <c r="CC32" i="31"/>
  <c r="CB32" i="31"/>
  <c r="CA32" i="31"/>
  <c r="BZ32" i="31"/>
  <c r="BY32" i="31"/>
  <c r="BX32" i="31"/>
  <c r="BW32" i="31"/>
  <c r="BV32" i="31"/>
  <c r="BU32" i="31"/>
  <c r="BT32" i="31"/>
  <c r="BS32" i="31"/>
  <c r="BR32" i="31"/>
  <c r="BQ32" i="31"/>
  <c r="BP32" i="31"/>
  <c r="BO32" i="31"/>
  <c r="BN32" i="31"/>
  <c r="BM32" i="31"/>
  <c r="BL32" i="31"/>
  <c r="BK32" i="31"/>
  <c r="BJ32" i="31"/>
  <c r="BI32" i="31"/>
  <c r="BH32" i="31"/>
  <c r="BG32" i="31"/>
  <c r="BF32" i="31"/>
  <c r="BE32" i="31"/>
  <c r="BD32" i="31"/>
  <c r="BC32" i="31"/>
  <c r="BB32" i="31"/>
  <c r="BA32" i="31"/>
  <c r="AZ32" i="31"/>
  <c r="AY32" i="31"/>
  <c r="AX32" i="31"/>
  <c r="AW32" i="31"/>
  <c r="AV32" i="31"/>
  <c r="AU32" i="31"/>
  <c r="AT32" i="31"/>
  <c r="AS32" i="31"/>
  <c r="AR32" i="31"/>
  <c r="AQ32" i="31"/>
  <c r="AP32" i="31"/>
  <c r="AO32" i="31"/>
  <c r="AN32" i="31"/>
  <c r="AM32" i="31"/>
  <c r="AL32" i="31"/>
  <c r="AK32" i="31"/>
  <c r="AJ32" i="31"/>
  <c r="AI32" i="31"/>
  <c r="AH32" i="31"/>
  <c r="AG32" i="31"/>
  <c r="AF32" i="31"/>
  <c r="AE32" i="31"/>
  <c r="AD32" i="31"/>
  <c r="AC32" i="31"/>
  <c r="AB32" i="31"/>
  <c r="AA32" i="31"/>
  <c r="Z32" i="31"/>
  <c r="Y32" i="31"/>
  <c r="X32" i="31"/>
  <c r="W32" i="31"/>
  <c r="V32" i="31"/>
  <c r="U32" i="31"/>
  <c r="T32" i="31"/>
  <c r="S32" i="31"/>
  <c r="R32" i="31"/>
  <c r="Q32" i="31"/>
  <c r="P32" i="31"/>
  <c r="O32" i="31"/>
  <c r="N32" i="31"/>
  <c r="M32" i="31"/>
  <c r="L32" i="31"/>
  <c r="K32" i="31"/>
  <c r="J32" i="31"/>
  <c r="I32" i="31"/>
  <c r="H32" i="31"/>
  <c r="G32" i="31"/>
  <c r="F32" i="31"/>
  <c r="JX31" i="31"/>
  <c r="JW31" i="31"/>
  <c r="JV31" i="31"/>
  <c r="JU31" i="31"/>
  <c r="JT31" i="31"/>
  <c r="JS31" i="31"/>
  <c r="JR31" i="31"/>
  <c r="JQ31" i="31"/>
  <c r="JP31" i="31"/>
  <c r="JO31" i="31"/>
  <c r="JN31" i="31"/>
  <c r="JM31" i="31"/>
  <c r="JL31" i="31"/>
  <c r="JK31" i="31"/>
  <c r="JJ31" i="31"/>
  <c r="JI31" i="31"/>
  <c r="JH31" i="31"/>
  <c r="JG31" i="31"/>
  <c r="JF31" i="31"/>
  <c r="JE31" i="31"/>
  <c r="JD31" i="31"/>
  <c r="JC31" i="31"/>
  <c r="JB31" i="31"/>
  <c r="JA31" i="31"/>
  <c r="IZ31" i="31"/>
  <c r="IY31" i="31"/>
  <c r="IX31" i="31"/>
  <c r="IW31" i="31"/>
  <c r="IV31" i="31"/>
  <c r="IU31" i="31"/>
  <c r="IT31" i="31"/>
  <c r="IS31" i="31"/>
  <c r="IR31" i="31"/>
  <c r="IQ31" i="31"/>
  <c r="IP31" i="31"/>
  <c r="IO31" i="31"/>
  <c r="IN31" i="31"/>
  <c r="IM31" i="31"/>
  <c r="IL31" i="31"/>
  <c r="IK31" i="31"/>
  <c r="IJ31" i="31"/>
  <c r="II31" i="31"/>
  <c r="IH31" i="31"/>
  <c r="IG31" i="31"/>
  <c r="IF31" i="31"/>
  <c r="IE31" i="31"/>
  <c r="ID31" i="31"/>
  <c r="IC31" i="31"/>
  <c r="IB31" i="31"/>
  <c r="IA31" i="31"/>
  <c r="HZ31" i="31"/>
  <c r="HY31" i="31"/>
  <c r="HX31" i="31"/>
  <c r="HW31" i="31"/>
  <c r="HV31" i="31"/>
  <c r="HU31" i="31"/>
  <c r="HT31" i="31"/>
  <c r="HS31" i="31"/>
  <c r="HR31" i="31"/>
  <c r="HQ31" i="31"/>
  <c r="HP31" i="31"/>
  <c r="HO31" i="31"/>
  <c r="HN31" i="31"/>
  <c r="HM31" i="31"/>
  <c r="HL31" i="31"/>
  <c r="HK31" i="31"/>
  <c r="HJ31" i="31"/>
  <c r="HI31" i="31"/>
  <c r="HH31" i="31"/>
  <c r="HG31" i="31"/>
  <c r="HF31" i="31"/>
  <c r="HE31" i="31"/>
  <c r="HD31" i="31"/>
  <c r="HC31" i="31"/>
  <c r="HB31" i="31"/>
  <c r="HA31" i="31"/>
  <c r="GZ31" i="31"/>
  <c r="GY31" i="31"/>
  <c r="GX31" i="31"/>
  <c r="GW31" i="31"/>
  <c r="GV31" i="31"/>
  <c r="GU31" i="31"/>
  <c r="GT31" i="31"/>
  <c r="GS31" i="31"/>
  <c r="GR31" i="31"/>
  <c r="GQ31" i="31"/>
  <c r="GP31" i="31"/>
  <c r="GO31" i="31"/>
  <c r="GN31" i="31"/>
  <c r="GM31" i="31"/>
  <c r="GL31" i="31"/>
  <c r="GK31" i="31"/>
  <c r="GJ31" i="31"/>
  <c r="GI31" i="31"/>
  <c r="GH31" i="31"/>
  <c r="GG31" i="31"/>
  <c r="GF31" i="31"/>
  <c r="GE31" i="31"/>
  <c r="GD31" i="31"/>
  <c r="GC31" i="31"/>
  <c r="GB31" i="31"/>
  <c r="GA31" i="31"/>
  <c r="FZ31" i="31"/>
  <c r="FY31" i="31"/>
  <c r="FX31" i="31"/>
  <c r="FW31" i="31"/>
  <c r="FV31" i="31"/>
  <c r="FU31" i="31"/>
  <c r="FT31" i="31"/>
  <c r="FS31" i="31"/>
  <c r="FR31" i="31"/>
  <c r="FQ31" i="31"/>
  <c r="FP31" i="31"/>
  <c r="FO31" i="31"/>
  <c r="FN31" i="31"/>
  <c r="FM31" i="31"/>
  <c r="FL31" i="31"/>
  <c r="FK31" i="31"/>
  <c r="FJ31" i="31"/>
  <c r="FI31" i="31"/>
  <c r="FH31" i="31"/>
  <c r="FG31" i="31"/>
  <c r="FF31" i="31"/>
  <c r="FE31" i="31"/>
  <c r="FD31" i="31"/>
  <c r="FC31" i="31"/>
  <c r="FB31" i="31"/>
  <c r="FA31" i="31"/>
  <c r="EZ31" i="31"/>
  <c r="EY31" i="31"/>
  <c r="EX31" i="31"/>
  <c r="EW31" i="31"/>
  <c r="EV31" i="31"/>
  <c r="EU31" i="31"/>
  <c r="ET31" i="31"/>
  <c r="ES31" i="31"/>
  <c r="ER31" i="31"/>
  <c r="EQ31" i="31"/>
  <c r="EP31" i="31"/>
  <c r="EO31" i="31"/>
  <c r="EN31" i="31"/>
  <c r="EM31" i="31"/>
  <c r="EL31" i="31"/>
  <c r="EK31" i="31"/>
  <c r="EJ31" i="31"/>
  <c r="EI31" i="31"/>
  <c r="EH31" i="31"/>
  <c r="EG31" i="31"/>
  <c r="EF31" i="31"/>
  <c r="EE31" i="31"/>
  <c r="ED31" i="31"/>
  <c r="EC31" i="31"/>
  <c r="EB31" i="31"/>
  <c r="EA31" i="31"/>
  <c r="DZ31" i="31"/>
  <c r="DY31" i="31"/>
  <c r="DX31" i="31"/>
  <c r="DW31" i="31"/>
  <c r="DV31" i="31"/>
  <c r="DU31" i="31"/>
  <c r="DT31" i="31"/>
  <c r="DS31" i="31"/>
  <c r="DR31" i="31"/>
  <c r="DQ31" i="31"/>
  <c r="DP31" i="31"/>
  <c r="DO31" i="31"/>
  <c r="DN31" i="31"/>
  <c r="DM31" i="31"/>
  <c r="DL31" i="31"/>
  <c r="DK31" i="31"/>
  <c r="DJ31" i="31"/>
  <c r="DI31" i="31"/>
  <c r="DH31" i="31"/>
  <c r="DG31" i="31"/>
  <c r="DF31" i="31"/>
  <c r="DE31" i="31"/>
  <c r="DD31" i="31"/>
  <c r="DC31" i="31"/>
  <c r="DB31" i="31"/>
  <c r="DA31" i="31"/>
  <c r="CZ31" i="31"/>
  <c r="CY31" i="31"/>
  <c r="CX31" i="31"/>
  <c r="CW31" i="31"/>
  <c r="CV31" i="31"/>
  <c r="CU31" i="31"/>
  <c r="CT31" i="31"/>
  <c r="CS31" i="31"/>
  <c r="CR31" i="31"/>
  <c r="CQ31" i="31"/>
  <c r="CP31" i="31"/>
  <c r="CO31" i="31"/>
  <c r="CN31" i="31"/>
  <c r="CM31" i="31"/>
  <c r="CL31" i="31"/>
  <c r="CK31" i="31"/>
  <c r="CJ31" i="31"/>
  <c r="CI31" i="31"/>
  <c r="CH31" i="31"/>
  <c r="CG31" i="31"/>
  <c r="CF31" i="31"/>
  <c r="CE31" i="31"/>
  <c r="CD31" i="31"/>
  <c r="CC31" i="31"/>
  <c r="CB31" i="31"/>
  <c r="CA31" i="31"/>
  <c r="BZ31" i="31"/>
  <c r="BY31" i="31"/>
  <c r="BX31" i="31"/>
  <c r="BW31" i="31"/>
  <c r="BV31" i="31"/>
  <c r="BU31" i="31"/>
  <c r="BT31" i="31"/>
  <c r="BS31" i="31"/>
  <c r="BR31" i="31"/>
  <c r="BQ31" i="31"/>
  <c r="BP31" i="31"/>
  <c r="BO31" i="31"/>
  <c r="BN31" i="31"/>
  <c r="BM31" i="31"/>
  <c r="BL31" i="31"/>
  <c r="BK31" i="31"/>
  <c r="BJ31" i="31"/>
  <c r="BI31" i="31"/>
  <c r="BH31" i="31"/>
  <c r="BG31" i="31"/>
  <c r="BF31" i="31"/>
  <c r="BE31" i="31"/>
  <c r="BD31" i="31"/>
  <c r="BC31" i="31"/>
  <c r="BB31" i="31"/>
  <c r="BA31" i="31"/>
  <c r="AZ31" i="31"/>
  <c r="AY31" i="31"/>
  <c r="AX31" i="31"/>
  <c r="AW31" i="31"/>
  <c r="AV31" i="31"/>
  <c r="AU31" i="31"/>
  <c r="AT31" i="31"/>
  <c r="AS31" i="31"/>
  <c r="AR31" i="31"/>
  <c r="AQ31" i="31"/>
  <c r="AP31" i="31"/>
  <c r="AO31" i="31"/>
  <c r="AN31" i="31"/>
  <c r="AM31" i="31"/>
  <c r="AL31" i="31"/>
  <c r="AK31" i="31"/>
  <c r="AJ31" i="31"/>
  <c r="AI31" i="31"/>
  <c r="AH31" i="31"/>
  <c r="AG31" i="31"/>
  <c r="AF31" i="31"/>
  <c r="AE31" i="31"/>
  <c r="AD31" i="31"/>
  <c r="AC31" i="31"/>
  <c r="AB31" i="31"/>
  <c r="AA31" i="31"/>
  <c r="Z31" i="31"/>
  <c r="Y31" i="31"/>
  <c r="X31" i="31"/>
  <c r="W31" i="31"/>
  <c r="V31" i="31"/>
  <c r="U31" i="31"/>
  <c r="T31" i="31"/>
  <c r="S31" i="31"/>
  <c r="R31" i="31"/>
  <c r="Q31" i="31"/>
  <c r="P31" i="31"/>
  <c r="O31" i="31"/>
  <c r="N31" i="31"/>
  <c r="M31" i="31"/>
  <c r="L31" i="31"/>
  <c r="K31" i="31"/>
  <c r="J31" i="31"/>
  <c r="I31" i="31"/>
  <c r="H31" i="31"/>
  <c r="G31" i="31"/>
  <c r="F31" i="31"/>
  <c r="JX30" i="31"/>
  <c r="JW30" i="31"/>
  <c r="JV30" i="31"/>
  <c r="JU30" i="31"/>
  <c r="JT30" i="31"/>
  <c r="JS30" i="31"/>
  <c r="JR30" i="31"/>
  <c r="JQ30" i="31"/>
  <c r="JP30" i="31"/>
  <c r="JO30" i="31"/>
  <c r="JN30" i="31"/>
  <c r="JM30" i="31"/>
  <c r="JL30" i="31"/>
  <c r="JK30" i="31"/>
  <c r="JJ30" i="31"/>
  <c r="JI30" i="31"/>
  <c r="JH30" i="31"/>
  <c r="JG30" i="31"/>
  <c r="JF30" i="31"/>
  <c r="JE30" i="31"/>
  <c r="JD30" i="31"/>
  <c r="JC30" i="31"/>
  <c r="JB30" i="31"/>
  <c r="JA30" i="31"/>
  <c r="IZ30" i="31"/>
  <c r="IY30" i="31"/>
  <c r="IX30" i="31"/>
  <c r="IW30" i="31"/>
  <c r="IV30" i="31"/>
  <c r="IU30" i="31"/>
  <c r="IT30" i="31"/>
  <c r="IS30" i="31"/>
  <c r="IR30" i="31"/>
  <c r="IQ30" i="31"/>
  <c r="IP30" i="31"/>
  <c r="IO30" i="31"/>
  <c r="IN30" i="31"/>
  <c r="IM30" i="31"/>
  <c r="IL30" i="31"/>
  <c r="IK30" i="31"/>
  <c r="IJ30" i="31"/>
  <c r="II30" i="31"/>
  <c r="IH30" i="31"/>
  <c r="IG30" i="31"/>
  <c r="IF30" i="31"/>
  <c r="IE30" i="31"/>
  <c r="ID30" i="31"/>
  <c r="IC30" i="31"/>
  <c r="IB30" i="31"/>
  <c r="IA30" i="31"/>
  <c r="HZ30" i="31"/>
  <c r="HY30" i="31"/>
  <c r="HX30" i="31"/>
  <c r="HW30" i="31"/>
  <c r="HV30" i="31"/>
  <c r="HU30" i="31"/>
  <c r="HT30" i="31"/>
  <c r="HS30" i="31"/>
  <c r="HR30" i="31"/>
  <c r="HQ30" i="31"/>
  <c r="HP30" i="31"/>
  <c r="HO30" i="31"/>
  <c r="HN30" i="31"/>
  <c r="HM30" i="31"/>
  <c r="HL30" i="31"/>
  <c r="HK30" i="31"/>
  <c r="HJ30" i="31"/>
  <c r="HI30" i="31"/>
  <c r="HH30" i="31"/>
  <c r="HG30" i="31"/>
  <c r="HF30" i="31"/>
  <c r="HE30" i="31"/>
  <c r="HD30" i="31"/>
  <c r="HC30" i="31"/>
  <c r="HB30" i="31"/>
  <c r="HA30" i="31"/>
  <c r="GZ30" i="31"/>
  <c r="GY30" i="31"/>
  <c r="GX30" i="31"/>
  <c r="GW30" i="31"/>
  <c r="GV30" i="31"/>
  <c r="GU30" i="31"/>
  <c r="GT30" i="31"/>
  <c r="GS30" i="31"/>
  <c r="GR30" i="31"/>
  <c r="GQ30" i="31"/>
  <c r="GP30" i="31"/>
  <c r="GO30" i="31"/>
  <c r="GN30" i="31"/>
  <c r="GM30" i="31"/>
  <c r="GL30" i="31"/>
  <c r="GK30" i="31"/>
  <c r="GJ30" i="31"/>
  <c r="GI30" i="31"/>
  <c r="GH30" i="31"/>
  <c r="GG30" i="31"/>
  <c r="GF30" i="31"/>
  <c r="GE30" i="31"/>
  <c r="GD30" i="31"/>
  <c r="GC30" i="31"/>
  <c r="GB30" i="31"/>
  <c r="GA30" i="31"/>
  <c r="FZ30" i="31"/>
  <c r="FY30" i="31"/>
  <c r="FX30" i="31"/>
  <c r="FW30" i="31"/>
  <c r="FV30" i="31"/>
  <c r="FU30" i="31"/>
  <c r="FT30" i="31"/>
  <c r="FS30" i="31"/>
  <c r="FR30" i="31"/>
  <c r="FQ30" i="31"/>
  <c r="FP30" i="31"/>
  <c r="FO30" i="31"/>
  <c r="FN30" i="31"/>
  <c r="FM30" i="31"/>
  <c r="FL30" i="31"/>
  <c r="FK30" i="31"/>
  <c r="FJ30" i="31"/>
  <c r="FI30" i="31"/>
  <c r="FH30" i="31"/>
  <c r="FG30" i="31"/>
  <c r="FF30" i="31"/>
  <c r="FE30" i="31"/>
  <c r="FD30" i="31"/>
  <c r="FC30" i="31"/>
  <c r="FB30" i="31"/>
  <c r="FA30" i="31"/>
  <c r="EZ30" i="31"/>
  <c r="EY30" i="31"/>
  <c r="EX30" i="31"/>
  <c r="EW30" i="31"/>
  <c r="EV30" i="31"/>
  <c r="EU30" i="31"/>
  <c r="ET30" i="31"/>
  <c r="ES30" i="31"/>
  <c r="ER30" i="31"/>
  <c r="EQ30" i="31"/>
  <c r="EP30" i="31"/>
  <c r="EO30" i="31"/>
  <c r="EN30" i="31"/>
  <c r="EM30" i="31"/>
  <c r="EL30" i="31"/>
  <c r="EK30" i="31"/>
  <c r="EJ30" i="31"/>
  <c r="EI30" i="31"/>
  <c r="EH30" i="31"/>
  <c r="EG30" i="31"/>
  <c r="EF30" i="31"/>
  <c r="EE30" i="31"/>
  <c r="ED30" i="31"/>
  <c r="EC30" i="31"/>
  <c r="EB30" i="31"/>
  <c r="EA30" i="31"/>
  <c r="DZ30" i="31"/>
  <c r="DY30" i="31"/>
  <c r="DX30" i="31"/>
  <c r="DW30" i="31"/>
  <c r="DV30" i="31"/>
  <c r="DU30" i="31"/>
  <c r="DT30" i="31"/>
  <c r="DS30" i="31"/>
  <c r="DR30" i="31"/>
  <c r="DQ30" i="31"/>
  <c r="DP30" i="31"/>
  <c r="DO30" i="31"/>
  <c r="DN30" i="31"/>
  <c r="DM30" i="31"/>
  <c r="DL30" i="31"/>
  <c r="DK30" i="31"/>
  <c r="DJ30" i="31"/>
  <c r="DI30" i="31"/>
  <c r="DH30" i="31"/>
  <c r="DG30" i="31"/>
  <c r="DF30" i="31"/>
  <c r="DE30" i="31"/>
  <c r="DD30" i="31"/>
  <c r="DC30" i="31"/>
  <c r="DB30" i="31"/>
  <c r="DA30" i="31"/>
  <c r="CZ30" i="31"/>
  <c r="CY30" i="31"/>
  <c r="CX30" i="31"/>
  <c r="CW30" i="31"/>
  <c r="CV30" i="31"/>
  <c r="CU30" i="31"/>
  <c r="CT30" i="31"/>
  <c r="CS30" i="31"/>
  <c r="CR30" i="31"/>
  <c r="CQ30" i="31"/>
  <c r="CP30" i="31"/>
  <c r="CO30" i="31"/>
  <c r="CN30" i="31"/>
  <c r="CM30" i="31"/>
  <c r="CL30" i="31"/>
  <c r="CK30" i="31"/>
  <c r="CJ30" i="31"/>
  <c r="CI30" i="31"/>
  <c r="CH30" i="31"/>
  <c r="CG30" i="31"/>
  <c r="CF30" i="31"/>
  <c r="CE30" i="31"/>
  <c r="CD30" i="31"/>
  <c r="CC30" i="31"/>
  <c r="CB30" i="31"/>
  <c r="CA30" i="31"/>
  <c r="BZ30" i="31"/>
  <c r="BY30" i="31"/>
  <c r="BX30" i="31"/>
  <c r="BW30" i="31"/>
  <c r="BV30" i="31"/>
  <c r="BU30" i="31"/>
  <c r="BT30" i="31"/>
  <c r="BS30" i="31"/>
  <c r="BR30" i="31"/>
  <c r="BQ30" i="31"/>
  <c r="BP30" i="31"/>
  <c r="BO30" i="31"/>
  <c r="BN30" i="31"/>
  <c r="BM30" i="31"/>
  <c r="BL30" i="31"/>
  <c r="BK30" i="31"/>
  <c r="BJ30" i="31"/>
  <c r="BI30" i="31"/>
  <c r="BH30" i="31"/>
  <c r="BG30" i="31"/>
  <c r="BF30" i="31"/>
  <c r="BE30" i="31"/>
  <c r="BD30" i="31"/>
  <c r="BC30" i="31"/>
  <c r="BB30" i="31"/>
  <c r="BA30" i="31"/>
  <c r="AZ30" i="31"/>
  <c r="AY30" i="31"/>
  <c r="AX30" i="31"/>
  <c r="AW30" i="31"/>
  <c r="AV30" i="31"/>
  <c r="AU30" i="31"/>
  <c r="AT30" i="31"/>
  <c r="AS30" i="31"/>
  <c r="AR30" i="31"/>
  <c r="AQ30" i="31"/>
  <c r="AP30" i="31"/>
  <c r="AO30" i="31"/>
  <c r="AN30" i="31"/>
  <c r="AM30" i="31"/>
  <c r="AL30" i="31"/>
  <c r="AK30" i="31"/>
  <c r="AJ30" i="31"/>
  <c r="AI30" i="31"/>
  <c r="AH30" i="31"/>
  <c r="AG30" i="31"/>
  <c r="AF30" i="31"/>
  <c r="AE30" i="31"/>
  <c r="AD30" i="31"/>
  <c r="AC30" i="31"/>
  <c r="AB30" i="31"/>
  <c r="AA30" i="31"/>
  <c r="Z30" i="31"/>
  <c r="Y30" i="31"/>
  <c r="X30" i="31"/>
  <c r="W30" i="31"/>
  <c r="V30" i="31"/>
  <c r="U30" i="31"/>
  <c r="T30" i="31"/>
  <c r="S30" i="31"/>
  <c r="R30" i="31"/>
  <c r="Q30" i="31"/>
  <c r="P30" i="31"/>
  <c r="O30" i="31"/>
  <c r="N30" i="31"/>
  <c r="M30" i="31"/>
  <c r="L30" i="31"/>
  <c r="K30" i="31"/>
  <c r="J30" i="31"/>
  <c r="I30" i="31"/>
  <c r="H30" i="31"/>
  <c r="G30" i="31"/>
  <c r="F30" i="31"/>
  <c r="JX29" i="31"/>
  <c r="JW29" i="31"/>
  <c r="JV29" i="31"/>
  <c r="JU29" i="31"/>
  <c r="JT29" i="31"/>
  <c r="JS29" i="31"/>
  <c r="JR29" i="31"/>
  <c r="JQ29" i="31"/>
  <c r="JP29" i="31"/>
  <c r="JO29" i="31"/>
  <c r="JN29" i="31"/>
  <c r="JM29" i="31"/>
  <c r="JL29" i="31"/>
  <c r="JK29" i="31"/>
  <c r="JJ29" i="31"/>
  <c r="JI29" i="31"/>
  <c r="JH29" i="31"/>
  <c r="JG29" i="31"/>
  <c r="JF29" i="31"/>
  <c r="JE29" i="31"/>
  <c r="JD29" i="31"/>
  <c r="JC29" i="31"/>
  <c r="JB29" i="31"/>
  <c r="JA29" i="31"/>
  <c r="IZ29" i="31"/>
  <c r="IY29" i="31"/>
  <c r="IX29" i="31"/>
  <c r="IW29" i="31"/>
  <c r="IV29" i="31"/>
  <c r="IU29" i="31"/>
  <c r="IT29" i="31"/>
  <c r="IS29" i="31"/>
  <c r="IR29" i="31"/>
  <c r="IQ29" i="31"/>
  <c r="IP29" i="31"/>
  <c r="IO29" i="31"/>
  <c r="IN29" i="31"/>
  <c r="IM29" i="31"/>
  <c r="IL29" i="31"/>
  <c r="IK29" i="31"/>
  <c r="IJ29" i="31"/>
  <c r="II29" i="31"/>
  <c r="IH29" i="31"/>
  <c r="IG29" i="31"/>
  <c r="IF29" i="31"/>
  <c r="IE29" i="31"/>
  <c r="ID29" i="31"/>
  <c r="IC29" i="31"/>
  <c r="IB29" i="31"/>
  <c r="IA29" i="31"/>
  <c r="HZ29" i="31"/>
  <c r="HY29" i="31"/>
  <c r="HX29" i="31"/>
  <c r="HW29" i="31"/>
  <c r="HV29" i="31"/>
  <c r="HU29" i="31"/>
  <c r="HT29" i="31"/>
  <c r="HS29" i="31"/>
  <c r="HR29" i="31"/>
  <c r="HQ29" i="31"/>
  <c r="HP29" i="31"/>
  <c r="HO29" i="31"/>
  <c r="HN29" i="31"/>
  <c r="HM29" i="31"/>
  <c r="HL29" i="31"/>
  <c r="HK29" i="31"/>
  <c r="HJ29" i="31"/>
  <c r="HI29" i="31"/>
  <c r="HH29" i="31"/>
  <c r="HG29" i="31"/>
  <c r="HF29" i="31"/>
  <c r="HE29" i="31"/>
  <c r="HD29" i="31"/>
  <c r="HC29" i="31"/>
  <c r="HB29" i="31"/>
  <c r="HA29" i="31"/>
  <c r="GZ29" i="31"/>
  <c r="GY29" i="31"/>
  <c r="GX29" i="31"/>
  <c r="GW29" i="31"/>
  <c r="GV29" i="31"/>
  <c r="GU29" i="31"/>
  <c r="GT29" i="31"/>
  <c r="GS29" i="31"/>
  <c r="GR29" i="31"/>
  <c r="GQ29" i="31"/>
  <c r="GP29" i="31"/>
  <c r="GO29" i="31"/>
  <c r="GN29" i="31"/>
  <c r="GM29" i="31"/>
  <c r="GL29" i="31"/>
  <c r="GK29" i="31"/>
  <c r="GJ29" i="31"/>
  <c r="GI29" i="31"/>
  <c r="GH29" i="31"/>
  <c r="GG29" i="31"/>
  <c r="GF29" i="31"/>
  <c r="GE29" i="31"/>
  <c r="GD29" i="31"/>
  <c r="GC29" i="31"/>
  <c r="GB29" i="31"/>
  <c r="GA29" i="31"/>
  <c r="FZ29" i="31"/>
  <c r="FY29" i="31"/>
  <c r="FX29" i="31"/>
  <c r="FW29" i="31"/>
  <c r="FV29" i="31"/>
  <c r="FU29" i="31"/>
  <c r="FT29" i="31"/>
  <c r="FS29" i="31"/>
  <c r="FR29" i="31"/>
  <c r="FQ29" i="31"/>
  <c r="FP29" i="31"/>
  <c r="FO29" i="31"/>
  <c r="FN29" i="31"/>
  <c r="FM29" i="31"/>
  <c r="FL29" i="31"/>
  <c r="FK29" i="31"/>
  <c r="FJ29" i="31"/>
  <c r="FI29" i="31"/>
  <c r="FH29" i="31"/>
  <c r="FG29" i="31"/>
  <c r="FF29" i="31"/>
  <c r="FE29" i="31"/>
  <c r="FD29" i="31"/>
  <c r="FC29" i="31"/>
  <c r="FB29" i="31"/>
  <c r="FA29" i="31"/>
  <c r="EZ29" i="31"/>
  <c r="EY29" i="31"/>
  <c r="EX29" i="31"/>
  <c r="EW29" i="31"/>
  <c r="EV29" i="31"/>
  <c r="EU29" i="31"/>
  <c r="ET29" i="31"/>
  <c r="ES29" i="31"/>
  <c r="ER29" i="31"/>
  <c r="EQ29" i="31"/>
  <c r="EP29" i="31"/>
  <c r="EO29" i="31"/>
  <c r="EN29" i="31"/>
  <c r="EM29" i="31"/>
  <c r="EL29" i="31"/>
  <c r="EK29" i="31"/>
  <c r="EJ29" i="31"/>
  <c r="EI29" i="31"/>
  <c r="EH29" i="31"/>
  <c r="EG29" i="31"/>
  <c r="EF29" i="31"/>
  <c r="EE29" i="31"/>
  <c r="ED29" i="31"/>
  <c r="EC29" i="31"/>
  <c r="EB29" i="31"/>
  <c r="EA29" i="31"/>
  <c r="DZ29" i="31"/>
  <c r="DY29" i="31"/>
  <c r="DX29" i="31"/>
  <c r="DW29" i="31"/>
  <c r="DV29" i="31"/>
  <c r="DU29" i="31"/>
  <c r="DT29" i="31"/>
  <c r="DS29" i="31"/>
  <c r="DR29" i="31"/>
  <c r="DQ29" i="31"/>
  <c r="DP29" i="31"/>
  <c r="DO29" i="31"/>
  <c r="DN29" i="31"/>
  <c r="DM29" i="31"/>
  <c r="DL29" i="31"/>
  <c r="DK29" i="31"/>
  <c r="DJ29" i="31"/>
  <c r="DI29" i="31"/>
  <c r="DH29" i="31"/>
  <c r="DG29" i="31"/>
  <c r="DF29" i="31"/>
  <c r="DE29" i="31"/>
  <c r="DD29" i="31"/>
  <c r="DC29" i="31"/>
  <c r="DB29" i="31"/>
  <c r="DA29" i="31"/>
  <c r="CZ29" i="31"/>
  <c r="CY29" i="31"/>
  <c r="CX29" i="31"/>
  <c r="CW29" i="31"/>
  <c r="CV29" i="31"/>
  <c r="CU29" i="31"/>
  <c r="CT29" i="31"/>
  <c r="CS29" i="31"/>
  <c r="CR29" i="31"/>
  <c r="CQ29" i="31"/>
  <c r="CP29" i="31"/>
  <c r="CO29" i="31"/>
  <c r="CN29" i="31"/>
  <c r="CM29" i="31"/>
  <c r="CL29" i="31"/>
  <c r="CK29" i="31"/>
  <c r="CJ29" i="31"/>
  <c r="CI29" i="31"/>
  <c r="CH29" i="31"/>
  <c r="CG29" i="31"/>
  <c r="CF29" i="31"/>
  <c r="CE29" i="31"/>
  <c r="CD29" i="31"/>
  <c r="CC29" i="31"/>
  <c r="CB29" i="31"/>
  <c r="CA29" i="31"/>
  <c r="BZ29" i="31"/>
  <c r="BY29" i="31"/>
  <c r="BX29" i="31"/>
  <c r="BW29" i="31"/>
  <c r="BV29" i="31"/>
  <c r="BU29" i="31"/>
  <c r="BT29" i="31"/>
  <c r="BS29" i="31"/>
  <c r="BR29" i="31"/>
  <c r="BQ29" i="31"/>
  <c r="BP29" i="31"/>
  <c r="BO29" i="31"/>
  <c r="BN29" i="31"/>
  <c r="BM29" i="31"/>
  <c r="BL29" i="31"/>
  <c r="BK29" i="31"/>
  <c r="BJ29" i="31"/>
  <c r="BI29" i="31"/>
  <c r="BH29" i="31"/>
  <c r="BG29" i="31"/>
  <c r="BF29" i="31"/>
  <c r="BE29" i="31"/>
  <c r="BD29" i="31"/>
  <c r="BC29" i="31"/>
  <c r="BB29" i="31"/>
  <c r="BA29" i="31"/>
  <c r="AZ29" i="31"/>
  <c r="AY29" i="31"/>
  <c r="AX29" i="31"/>
  <c r="AW29" i="31"/>
  <c r="AV29" i="31"/>
  <c r="AU29" i="31"/>
  <c r="AT29" i="31"/>
  <c r="AS29" i="31"/>
  <c r="AR29" i="31"/>
  <c r="AQ29" i="31"/>
  <c r="AP29" i="31"/>
  <c r="AO29" i="31"/>
  <c r="AN29" i="31"/>
  <c r="AM29" i="31"/>
  <c r="AL29" i="31"/>
  <c r="AK29" i="31"/>
  <c r="AJ29" i="31"/>
  <c r="AI29" i="31"/>
  <c r="AH29" i="31"/>
  <c r="AG29" i="31"/>
  <c r="AF29" i="31"/>
  <c r="AE29" i="31"/>
  <c r="AD29" i="31"/>
  <c r="AC29" i="31"/>
  <c r="AB29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JX28" i="31"/>
  <c r="JW28" i="31"/>
  <c r="JV28" i="31"/>
  <c r="JU28" i="31"/>
  <c r="JT28" i="31"/>
  <c r="JS28" i="31"/>
  <c r="JR28" i="31"/>
  <c r="JQ28" i="31"/>
  <c r="JP28" i="31"/>
  <c r="JO28" i="31"/>
  <c r="JN28" i="31"/>
  <c r="JM28" i="31"/>
  <c r="JL28" i="31"/>
  <c r="JK28" i="31"/>
  <c r="JJ28" i="31"/>
  <c r="JI28" i="31"/>
  <c r="JH28" i="31"/>
  <c r="JG28" i="31"/>
  <c r="JF28" i="31"/>
  <c r="JE28" i="31"/>
  <c r="JD28" i="31"/>
  <c r="JC28" i="31"/>
  <c r="JB28" i="31"/>
  <c r="JA28" i="31"/>
  <c r="IZ28" i="31"/>
  <c r="IY28" i="31"/>
  <c r="IX28" i="31"/>
  <c r="IW28" i="31"/>
  <c r="IV28" i="31"/>
  <c r="IU28" i="31"/>
  <c r="IT28" i="31"/>
  <c r="IS28" i="31"/>
  <c r="IR28" i="31"/>
  <c r="IQ28" i="31"/>
  <c r="IP28" i="31"/>
  <c r="IO28" i="31"/>
  <c r="IN28" i="31"/>
  <c r="IM28" i="31"/>
  <c r="IL28" i="31"/>
  <c r="IK28" i="31"/>
  <c r="IJ28" i="31"/>
  <c r="II28" i="31"/>
  <c r="IH28" i="31"/>
  <c r="IG28" i="31"/>
  <c r="IF28" i="31"/>
  <c r="IE28" i="31"/>
  <c r="ID28" i="31"/>
  <c r="IC28" i="31"/>
  <c r="IB28" i="31"/>
  <c r="IA28" i="31"/>
  <c r="HZ28" i="31"/>
  <c r="HY28" i="31"/>
  <c r="HX28" i="31"/>
  <c r="HW28" i="31"/>
  <c r="HV28" i="31"/>
  <c r="HU28" i="31"/>
  <c r="HT28" i="31"/>
  <c r="HS28" i="31"/>
  <c r="HR28" i="31"/>
  <c r="HQ28" i="31"/>
  <c r="HP28" i="31"/>
  <c r="HO28" i="31"/>
  <c r="HN28" i="31"/>
  <c r="HM28" i="31"/>
  <c r="HL28" i="31"/>
  <c r="HK28" i="31"/>
  <c r="HJ28" i="31"/>
  <c r="HI28" i="31"/>
  <c r="HH28" i="31"/>
  <c r="HG28" i="31"/>
  <c r="HF28" i="31"/>
  <c r="HE28" i="31"/>
  <c r="HD28" i="31"/>
  <c r="HC28" i="31"/>
  <c r="HB28" i="31"/>
  <c r="HA28" i="31"/>
  <c r="GZ28" i="31"/>
  <c r="GY28" i="31"/>
  <c r="GX28" i="31"/>
  <c r="GW28" i="31"/>
  <c r="GV28" i="31"/>
  <c r="GU28" i="31"/>
  <c r="GT28" i="31"/>
  <c r="GS28" i="31"/>
  <c r="GR28" i="31"/>
  <c r="GQ28" i="31"/>
  <c r="GP28" i="31"/>
  <c r="GO28" i="31"/>
  <c r="GN28" i="31"/>
  <c r="GM28" i="31"/>
  <c r="GL28" i="31"/>
  <c r="GK28" i="31"/>
  <c r="GJ28" i="31"/>
  <c r="GI28" i="31"/>
  <c r="GH28" i="31"/>
  <c r="GG28" i="31"/>
  <c r="GF28" i="31"/>
  <c r="GE28" i="31"/>
  <c r="GD28" i="31"/>
  <c r="GC28" i="31"/>
  <c r="GB28" i="31"/>
  <c r="GA28" i="31"/>
  <c r="FZ28" i="31"/>
  <c r="FY28" i="31"/>
  <c r="FX28" i="31"/>
  <c r="FW28" i="31"/>
  <c r="FV28" i="31"/>
  <c r="FU28" i="31"/>
  <c r="FT28" i="31"/>
  <c r="FS28" i="31"/>
  <c r="FR28" i="31"/>
  <c r="FQ28" i="31"/>
  <c r="FP28" i="31"/>
  <c r="FO28" i="31"/>
  <c r="FN28" i="31"/>
  <c r="FM28" i="31"/>
  <c r="FL28" i="31"/>
  <c r="FK28" i="31"/>
  <c r="FJ28" i="31"/>
  <c r="FI28" i="31"/>
  <c r="FH28" i="31"/>
  <c r="FG28" i="31"/>
  <c r="FF28" i="31"/>
  <c r="FE28" i="31"/>
  <c r="FD28" i="31"/>
  <c r="FC28" i="31"/>
  <c r="FB28" i="31"/>
  <c r="FA28" i="31"/>
  <c r="EZ28" i="31"/>
  <c r="EY28" i="31"/>
  <c r="EX28" i="31"/>
  <c r="EW28" i="31"/>
  <c r="EV28" i="31"/>
  <c r="EU28" i="31"/>
  <c r="ET28" i="31"/>
  <c r="ES28" i="31"/>
  <c r="ER28" i="31"/>
  <c r="EQ28" i="31"/>
  <c r="EP28" i="31"/>
  <c r="EO28" i="31"/>
  <c r="EN28" i="31"/>
  <c r="EM28" i="31"/>
  <c r="EL28" i="31"/>
  <c r="EK28" i="31"/>
  <c r="EJ28" i="31"/>
  <c r="EI28" i="31"/>
  <c r="EH28" i="31"/>
  <c r="EG28" i="31"/>
  <c r="EF28" i="31"/>
  <c r="EE28" i="31"/>
  <c r="ED28" i="31"/>
  <c r="EC28" i="31"/>
  <c r="EB28" i="31"/>
  <c r="EA28" i="31"/>
  <c r="DZ28" i="31"/>
  <c r="DY28" i="31"/>
  <c r="DX28" i="31"/>
  <c r="DW28" i="31"/>
  <c r="DV28" i="31"/>
  <c r="DU28" i="31"/>
  <c r="DT28" i="31"/>
  <c r="DS28" i="31"/>
  <c r="DR28" i="31"/>
  <c r="DQ28" i="31"/>
  <c r="DP28" i="31"/>
  <c r="DO28" i="31"/>
  <c r="DN28" i="31"/>
  <c r="DM28" i="31"/>
  <c r="DL28" i="31"/>
  <c r="DK28" i="31"/>
  <c r="DJ28" i="31"/>
  <c r="DI28" i="31"/>
  <c r="DH28" i="31"/>
  <c r="DG28" i="31"/>
  <c r="DF28" i="31"/>
  <c r="DE28" i="31"/>
  <c r="DD28" i="31"/>
  <c r="DC28" i="31"/>
  <c r="DB28" i="31"/>
  <c r="DA28" i="31"/>
  <c r="CZ28" i="31"/>
  <c r="CY28" i="31"/>
  <c r="CX28" i="31"/>
  <c r="CW28" i="31"/>
  <c r="CV28" i="31"/>
  <c r="CU28" i="31"/>
  <c r="CT28" i="31"/>
  <c r="CS28" i="31"/>
  <c r="CR28" i="31"/>
  <c r="CQ28" i="31"/>
  <c r="CP28" i="31"/>
  <c r="CO28" i="31"/>
  <c r="CN28" i="31"/>
  <c r="CM28" i="31"/>
  <c r="CL28" i="31"/>
  <c r="CK28" i="31"/>
  <c r="CJ28" i="31"/>
  <c r="CI28" i="31"/>
  <c r="CH28" i="31"/>
  <c r="CG28" i="31"/>
  <c r="CF28" i="31"/>
  <c r="CE28" i="31"/>
  <c r="CD28" i="31"/>
  <c r="CC28" i="31"/>
  <c r="CB28" i="31"/>
  <c r="CA28" i="31"/>
  <c r="BZ28" i="31"/>
  <c r="BY28" i="31"/>
  <c r="BX28" i="31"/>
  <c r="BW28" i="31"/>
  <c r="BV28" i="31"/>
  <c r="BU28" i="31"/>
  <c r="BT28" i="31"/>
  <c r="BS28" i="31"/>
  <c r="BR28" i="31"/>
  <c r="BQ28" i="31"/>
  <c r="BP28" i="31"/>
  <c r="BO28" i="31"/>
  <c r="BN28" i="31"/>
  <c r="BM28" i="31"/>
  <c r="BL28" i="31"/>
  <c r="BK28" i="31"/>
  <c r="BJ28" i="31"/>
  <c r="BI28" i="31"/>
  <c r="BH28" i="31"/>
  <c r="BG28" i="31"/>
  <c r="BF28" i="31"/>
  <c r="BE28" i="31"/>
  <c r="BD28" i="31"/>
  <c r="BC28" i="31"/>
  <c r="BB28" i="31"/>
  <c r="BA28" i="31"/>
  <c r="AZ28" i="31"/>
  <c r="AY28" i="31"/>
  <c r="AX28" i="31"/>
  <c r="AW28" i="31"/>
  <c r="AV28" i="31"/>
  <c r="AU28" i="31"/>
  <c r="AT28" i="31"/>
  <c r="AS28" i="31"/>
  <c r="AR28" i="31"/>
  <c r="AQ28" i="31"/>
  <c r="AP28" i="31"/>
  <c r="AO28" i="31"/>
  <c r="AN28" i="31"/>
  <c r="AM28" i="31"/>
  <c r="AL28" i="31"/>
  <c r="AK28" i="31"/>
  <c r="AJ28" i="31"/>
  <c r="AI28" i="31"/>
  <c r="AH28" i="31"/>
  <c r="AG28" i="31"/>
  <c r="AF28" i="31"/>
  <c r="AE28" i="31"/>
  <c r="AD28" i="31"/>
  <c r="AC28" i="31"/>
  <c r="AB28" i="31"/>
  <c r="AA28" i="31"/>
  <c r="Z28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JX27" i="31"/>
  <c r="JW27" i="31"/>
  <c r="JV27" i="31"/>
  <c r="JU27" i="31"/>
  <c r="JT27" i="31"/>
  <c r="JS27" i="31"/>
  <c r="JR27" i="31"/>
  <c r="JQ27" i="31"/>
  <c r="JP27" i="31"/>
  <c r="JO27" i="31"/>
  <c r="JN27" i="31"/>
  <c r="JM27" i="31"/>
  <c r="JL27" i="31"/>
  <c r="JK27" i="31"/>
  <c r="JJ27" i="31"/>
  <c r="JI27" i="31"/>
  <c r="JH27" i="31"/>
  <c r="JG27" i="31"/>
  <c r="JF27" i="31"/>
  <c r="JE27" i="31"/>
  <c r="JD27" i="31"/>
  <c r="JC27" i="31"/>
  <c r="JB27" i="31"/>
  <c r="JA27" i="31"/>
  <c r="CN38" i="20" s="1"/>
  <c r="IZ27" i="31"/>
  <c r="IY27" i="31"/>
  <c r="IX27" i="31"/>
  <c r="IW27" i="31"/>
  <c r="IV27" i="31"/>
  <c r="IU27" i="31"/>
  <c r="IT27" i="31"/>
  <c r="IS27" i="31"/>
  <c r="IR27" i="31"/>
  <c r="IQ27" i="31"/>
  <c r="IP27" i="31"/>
  <c r="IO27" i="31"/>
  <c r="CJ38" i="20" s="1"/>
  <c r="IN27" i="31"/>
  <c r="IM27" i="31"/>
  <c r="CI38" i="20" s="1"/>
  <c r="IL27" i="31"/>
  <c r="IK27" i="31"/>
  <c r="IJ27" i="31"/>
  <c r="II27" i="31"/>
  <c r="IH27" i="31"/>
  <c r="IG27" i="31"/>
  <c r="IF27" i="31"/>
  <c r="IE27" i="31"/>
  <c r="ID27" i="31"/>
  <c r="IC27" i="31"/>
  <c r="CF38" i="20" s="1"/>
  <c r="IB27" i="31"/>
  <c r="IA27" i="31"/>
  <c r="CE38" i="20" s="1"/>
  <c r="HZ27" i="31"/>
  <c r="HY27" i="31"/>
  <c r="HY39" i="31" s="1"/>
  <c r="HX27" i="31"/>
  <c r="HW27" i="31"/>
  <c r="HV27" i="31"/>
  <c r="HU27" i="31"/>
  <c r="HT27" i="31"/>
  <c r="HS27" i="31"/>
  <c r="HR27" i="31"/>
  <c r="HQ27" i="31"/>
  <c r="CB38" i="20" s="1"/>
  <c r="HP27" i="31"/>
  <c r="HO27" i="31"/>
  <c r="CA38" i="20" s="1"/>
  <c r="HN27" i="31"/>
  <c r="HM27" i="31"/>
  <c r="HL27" i="31"/>
  <c r="HK27" i="31"/>
  <c r="HJ27" i="31"/>
  <c r="HI27" i="31"/>
  <c r="HI39" i="31" s="1"/>
  <c r="HH27" i="31"/>
  <c r="HG27" i="31"/>
  <c r="HF27" i="31"/>
  <c r="HE27" i="31"/>
  <c r="HE39" i="31" s="1"/>
  <c r="HD27" i="31"/>
  <c r="HC27" i="31"/>
  <c r="BW38" i="20" s="1"/>
  <c r="HB27" i="31"/>
  <c r="HA27" i="31"/>
  <c r="GZ27" i="31"/>
  <c r="GY27" i="31"/>
  <c r="GX27" i="31"/>
  <c r="GW27" i="31"/>
  <c r="GV27" i="31"/>
  <c r="GU27" i="31"/>
  <c r="GT27" i="31"/>
  <c r="GS27" i="31"/>
  <c r="BT38" i="20" s="1"/>
  <c r="GR27" i="31"/>
  <c r="GQ27" i="31"/>
  <c r="BS38" i="20" s="1"/>
  <c r="GP27" i="31"/>
  <c r="GO27" i="31"/>
  <c r="GN27" i="31"/>
  <c r="GM27" i="31"/>
  <c r="GL27" i="31"/>
  <c r="GK27" i="31"/>
  <c r="GJ27" i="31"/>
  <c r="GI27" i="31"/>
  <c r="GH27" i="31"/>
  <c r="GG27" i="31"/>
  <c r="BP38" i="20" s="1"/>
  <c r="GF27" i="31"/>
  <c r="GE27" i="31"/>
  <c r="BO38" i="20" s="1"/>
  <c r="GD27" i="31"/>
  <c r="GC27" i="31"/>
  <c r="GB27" i="31"/>
  <c r="GA27" i="31"/>
  <c r="FZ27" i="31"/>
  <c r="FY27" i="31"/>
  <c r="FX27" i="31"/>
  <c r="FW27" i="31"/>
  <c r="FV27" i="31"/>
  <c r="FU27" i="31"/>
  <c r="BL38" i="20" s="1"/>
  <c r="FT27" i="31"/>
  <c r="FS27" i="31"/>
  <c r="BK38" i="20" s="1"/>
  <c r="FR27" i="31"/>
  <c r="FQ27" i="31"/>
  <c r="FP27" i="31"/>
  <c r="FO27" i="31"/>
  <c r="FN27" i="31"/>
  <c r="FM27" i="31"/>
  <c r="FM39" i="31" s="1"/>
  <c r="FL27" i="31"/>
  <c r="FK27" i="31"/>
  <c r="FJ27" i="31"/>
  <c r="FI27" i="31"/>
  <c r="BH38" i="20" s="1"/>
  <c r="FH27" i="31"/>
  <c r="FG27" i="31"/>
  <c r="BG38" i="20" s="1"/>
  <c r="FF27" i="31"/>
  <c r="FE27" i="31"/>
  <c r="FD27" i="31"/>
  <c r="FC27" i="31"/>
  <c r="FB27" i="31"/>
  <c r="FA27" i="31"/>
  <c r="EZ27" i="31"/>
  <c r="EY27" i="31"/>
  <c r="EX27" i="31"/>
  <c r="EW27" i="31"/>
  <c r="BD38" i="20" s="1"/>
  <c r="EV27" i="31"/>
  <c r="EU27" i="31"/>
  <c r="ET27" i="31"/>
  <c r="ES27" i="31"/>
  <c r="ER27" i="31"/>
  <c r="EQ27" i="31"/>
  <c r="EP27" i="31"/>
  <c r="EO27" i="31"/>
  <c r="EN27" i="31"/>
  <c r="EM27" i="31"/>
  <c r="EL27" i="31"/>
  <c r="EK27" i="31"/>
  <c r="EJ27" i="31"/>
  <c r="EI27" i="31"/>
  <c r="EH27" i="31"/>
  <c r="EG27" i="31"/>
  <c r="EG39" i="31" s="1"/>
  <c r="EF27" i="31"/>
  <c r="EE27" i="31"/>
  <c r="ED27" i="31"/>
  <c r="EC27" i="31"/>
  <c r="EB27" i="31"/>
  <c r="EA27" i="31"/>
  <c r="DZ27" i="31"/>
  <c r="DY27" i="31"/>
  <c r="DX27" i="31"/>
  <c r="DW27" i="31"/>
  <c r="DV27" i="31"/>
  <c r="DU27" i="31"/>
  <c r="DT27" i="31"/>
  <c r="DS27" i="31"/>
  <c r="DR27" i="31"/>
  <c r="DQ27" i="31"/>
  <c r="DP27" i="31"/>
  <c r="DO27" i="31"/>
  <c r="DN27" i="31"/>
  <c r="DM27" i="31"/>
  <c r="DL27" i="31"/>
  <c r="DK27" i="31"/>
  <c r="DJ27" i="31"/>
  <c r="DI27" i="31"/>
  <c r="DH27" i="31"/>
  <c r="DG27" i="31"/>
  <c r="DF27" i="31"/>
  <c r="DE27" i="31"/>
  <c r="DD27" i="31"/>
  <c r="DC27" i="31"/>
  <c r="DB27" i="31"/>
  <c r="DA27" i="31"/>
  <c r="CZ27" i="31"/>
  <c r="CY27" i="31"/>
  <c r="CX27" i="31"/>
  <c r="CW27" i="31"/>
  <c r="CV27" i="31"/>
  <c r="CU27" i="31"/>
  <c r="CT27" i="31"/>
  <c r="CS27" i="31"/>
  <c r="CR27" i="31"/>
  <c r="CQ27" i="31"/>
  <c r="CP27" i="31"/>
  <c r="CO27" i="31"/>
  <c r="CN27" i="31"/>
  <c r="CM27" i="31"/>
  <c r="CL27" i="31"/>
  <c r="CK27" i="31"/>
  <c r="CJ27" i="31"/>
  <c r="CI27" i="31"/>
  <c r="CI39" i="31" s="1"/>
  <c r="CH27" i="31"/>
  <c r="CG27" i="31"/>
  <c r="CF27" i="31"/>
  <c r="CE27" i="31"/>
  <c r="CD27" i="31"/>
  <c r="CC27" i="31"/>
  <c r="CB27" i="31"/>
  <c r="CA27" i="31"/>
  <c r="BZ27" i="31"/>
  <c r="BY27" i="31"/>
  <c r="BX27" i="31"/>
  <c r="BW27" i="31"/>
  <c r="BV27" i="31"/>
  <c r="BU27" i="31"/>
  <c r="BT27" i="31"/>
  <c r="BS27" i="31"/>
  <c r="BS39" i="31" s="1"/>
  <c r="BR27" i="31"/>
  <c r="BQ27" i="31"/>
  <c r="BP27" i="31"/>
  <c r="BO27" i="31"/>
  <c r="BN27" i="31"/>
  <c r="BM27" i="31"/>
  <c r="BL27" i="31"/>
  <c r="BK27" i="31"/>
  <c r="BJ27" i="31"/>
  <c r="BI27" i="31"/>
  <c r="BH27" i="31"/>
  <c r="BG27" i="31"/>
  <c r="BG39" i="31" s="1"/>
  <c r="BF27" i="31"/>
  <c r="BE27" i="31"/>
  <c r="BD27" i="31"/>
  <c r="BC27" i="31"/>
  <c r="BB27" i="31"/>
  <c r="BA27" i="31"/>
  <c r="AZ27" i="31"/>
  <c r="AY27" i="31"/>
  <c r="AX27" i="31"/>
  <c r="AW27" i="31"/>
  <c r="AW39" i="31" s="1"/>
  <c r="AV27" i="31"/>
  <c r="AU27" i="31"/>
  <c r="AT27" i="31"/>
  <c r="AS27" i="31"/>
  <c r="AR27" i="31"/>
  <c r="AQ27" i="31"/>
  <c r="AQ39" i="31" s="1"/>
  <c r="AP27" i="31"/>
  <c r="AO27" i="31"/>
  <c r="AN27" i="31"/>
  <c r="AM27" i="31"/>
  <c r="AL27" i="31"/>
  <c r="AK27" i="31"/>
  <c r="AJ27" i="31"/>
  <c r="AI27" i="31"/>
  <c r="AH27" i="31"/>
  <c r="AG27" i="31"/>
  <c r="AF27" i="31"/>
  <c r="AE27" i="31"/>
  <c r="AD27" i="31"/>
  <c r="AC27" i="31"/>
  <c r="AB27" i="31"/>
  <c r="AA27" i="31"/>
  <c r="AA39" i="31" s="1"/>
  <c r="Z27" i="31"/>
  <c r="Y27" i="31"/>
  <c r="X27" i="31"/>
  <c r="W27" i="31"/>
  <c r="V27" i="31"/>
  <c r="U27" i="31"/>
  <c r="T27" i="31"/>
  <c r="S27" i="31"/>
  <c r="R27" i="31"/>
  <c r="Q27" i="31"/>
  <c r="Q39" i="31" s="1"/>
  <c r="P27" i="31"/>
  <c r="O27" i="31"/>
  <c r="N27" i="31"/>
  <c r="M27" i="31"/>
  <c r="L27" i="31"/>
  <c r="K27" i="31"/>
  <c r="J27" i="31"/>
  <c r="I27" i="31"/>
  <c r="H27" i="31"/>
  <c r="G27" i="31"/>
  <c r="F27" i="31"/>
  <c r="JX21" i="31"/>
  <c r="JW21" i="31"/>
  <c r="JV21" i="31"/>
  <c r="JU21" i="31"/>
  <c r="JT21" i="31"/>
  <c r="JS21" i="31"/>
  <c r="JR21" i="31"/>
  <c r="JQ21" i="31"/>
  <c r="JP21" i="31"/>
  <c r="CS32" i="20" s="1"/>
  <c r="JO21" i="31"/>
  <c r="JN21" i="31"/>
  <c r="CR32" i="20" s="1"/>
  <c r="JM21" i="31"/>
  <c r="JL21" i="31"/>
  <c r="JK21" i="31"/>
  <c r="JJ21" i="31"/>
  <c r="JI21" i="31"/>
  <c r="JH21" i="31"/>
  <c r="JG21" i="31"/>
  <c r="JF21" i="31"/>
  <c r="JE21" i="31"/>
  <c r="JD21" i="31"/>
  <c r="CO32" i="20" s="1"/>
  <c r="JC21" i="31"/>
  <c r="JB21" i="31"/>
  <c r="JA21" i="31"/>
  <c r="IZ21" i="31"/>
  <c r="IY21" i="31"/>
  <c r="IX21" i="31"/>
  <c r="IW21" i="31"/>
  <c r="IV21" i="31"/>
  <c r="IU21" i="31"/>
  <c r="IT21" i="31"/>
  <c r="IS21" i="31"/>
  <c r="IR21" i="31"/>
  <c r="CK32" i="20" s="1"/>
  <c r="IQ21" i="31"/>
  <c r="IP21" i="31"/>
  <c r="CJ32" i="20" s="1"/>
  <c r="IO21" i="31"/>
  <c r="IN21" i="31"/>
  <c r="IM21" i="31"/>
  <c r="IL21" i="31"/>
  <c r="IK21" i="31"/>
  <c r="IJ21" i="31"/>
  <c r="II21" i="31"/>
  <c r="IH21" i="31"/>
  <c r="IG21" i="31"/>
  <c r="IF21" i="31"/>
  <c r="CG32" i="20" s="1"/>
  <c r="IE21" i="31"/>
  <c r="ID21" i="31"/>
  <c r="CF32" i="20" s="1"/>
  <c r="IC21" i="31"/>
  <c r="IB21" i="31"/>
  <c r="IA21" i="31"/>
  <c r="HZ21" i="31"/>
  <c r="HY21" i="31"/>
  <c r="HX21" i="31"/>
  <c r="HW21" i="31"/>
  <c r="HV21" i="31"/>
  <c r="HU21" i="31"/>
  <c r="HT21" i="31"/>
  <c r="HS21" i="31"/>
  <c r="HR21" i="31"/>
  <c r="CB32" i="20" s="1"/>
  <c r="HQ21" i="31"/>
  <c r="HP21" i="31"/>
  <c r="HO21" i="31"/>
  <c r="HN21" i="31"/>
  <c r="HM21" i="31"/>
  <c r="HL21" i="31"/>
  <c r="HK21" i="31"/>
  <c r="HJ21" i="31"/>
  <c r="HI21" i="31"/>
  <c r="HH21" i="31"/>
  <c r="BY32" i="20" s="1"/>
  <c r="HG21" i="31"/>
  <c r="HF21" i="31"/>
  <c r="BX32" i="20" s="1"/>
  <c r="HE21" i="31"/>
  <c r="HD21" i="31"/>
  <c r="HC21" i="31"/>
  <c r="HB21" i="31"/>
  <c r="HA21" i="31"/>
  <c r="GZ21" i="31"/>
  <c r="GY21" i="31"/>
  <c r="GX21" i="31"/>
  <c r="GW21" i="31"/>
  <c r="GV21" i="31"/>
  <c r="BU32" i="20" s="1"/>
  <c r="GU21" i="31"/>
  <c r="GT21" i="31"/>
  <c r="BT32" i="20" s="1"/>
  <c r="GS21" i="31"/>
  <c r="GR21" i="31"/>
  <c r="GQ21" i="31"/>
  <c r="GP21" i="31"/>
  <c r="GO21" i="31"/>
  <c r="GN21" i="31"/>
  <c r="GM21" i="31"/>
  <c r="GL21" i="31"/>
  <c r="GK21" i="31"/>
  <c r="GJ21" i="31"/>
  <c r="BQ32" i="20" s="1"/>
  <c r="GI21" i="31"/>
  <c r="GH21" i="31"/>
  <c r="BP32" i="20" s="1"/>
  <c r="GG21" i="31"/>
  <c r="GF21" i="31"/>
  <c r="GE21" i="31"/>
  <c r="GD21" i="31"/>
  <c r="GC21" i="31"/>
  <c r="GB21" i="31"/>
  <c r="GA21" i="31"/>
  <c r="FZ21" i="31"/>
  <c r="FY21" i="31"/>
  <c r="FX21" i="31"/>
  <c r="BM32" i="20" s="1"/>
  <c r="FW21" i="31"/>
  <c r="FV21" i="31"/>
  <c r="BL32" i="20" s="1"/>
  <c r="FU21" i="31"/>
  <c r="FT21" i="31"/>
  <c r="FS21" i="31"/>
  <c r="FR21" i="31"/>
  <c r="FQ21" i="31"/>
  <c r="FP21" i="31"/>
  <c r="FO21" i="31"/>
  <c r="FN21" i="31"/>
  <c r="FM21" i="31"/>
  <c r="FL21" i="31"/>
  <c r="BI32" i="20" s="1"/>
  <c r="FK21" i="31"/>
  <c r="FJ21" i="31"/>
  <c r="FI21" i="31"/>
  <c r="FH21" i="31"/>
  <c r="FG21" i="31"/>
  <c r="FF21" i="31"/>
  <c r="FE21" i="31"/>
  <c r="FD21" i="31"/>
  <c r="FC21" i="31"/>
  <c r="FB21" i="31"/>
  <c r="FA21" i="31"/>
  <c r="EZ21" i="31"/>
  <c r="BE32" i="20" s="1"/>
  <c r="EY21" i="31"/>
  <c r="EX21" i="31"/>
  <c r="BD32" i="20" s="1"/>
  <c r="EW21" i="31"/>
  <c r="EV21" i="31"/>
  <c r="EU21" i="31"/>
  <c r="ET21" i="31"/>
  <c r="ES21" i="31"/>
  <c r="ER21" i="31"/>
  <c r="EQ21" i="31"/>
  <c r="EP21" i="31"/>
  <c r="EO21" i="31"/>
  <c r="EN21" i="31"/>
  <c r="BA32" i="20" s="1"/>
  <c r="EM21" i="31"/>
  <c r="EL21" i="31"/>
  <c r="AZ32" i="20" s="1"/>
  <c r="EK21" i="31"/>
  <c r="EJ21" i="31"/>
  <c r="EI21" i="31"/>
  <c r="EH21" i="31"/>
  <c r="EG21" i="31"/>
  <c r="EF21" i="31"/>
  <c r="EE21" i="31"/>
  <c r="ED21" i="31"/>
  <c r="EC21" i="31"/>
  <c r="EB21" i="31"/>
  <c r="AW32" i="20" s="1"/>
  <c r="EA21" i="31"/>
  <c r="DZ21" i="31"/>
  <c r="AV32" i="20" s="1"/>
  <c r="DY21" i="31"/>
  <c r="DX21" i="31"/>
  <c r="DW21" i="31"/>
  <c r="DV21" i="31"/>
  <c r="DU21" i="31"/>
  <c r="DT21" i="31"/>
  <c r="DS21" i="31"/>
  <c r="DR21" i="31"/>
  <c r="DQ21" i="31"/>
  <c r="DP21" i="31"/>
  <c r="AS32" i="20" s="1"/>
  <c r="DO21" i="31"/>
  <c r="DN21" i="31"/>
  <c r="AR32" i="20" s="1"/>
  <c r="DM21" i="31"/>
  <c r="DL21" i="31"/>
  <c r="DK21" i="31"/>
  <c r="DJ21" i="31"/>
  <c r="DI21" i="31"/>
  <c r="DH21" i="31"/>
  <c r="DG21" i="31"/>
  <c r="DF21" i="31"/>
  <c r="DE21" i="31"/>
  <c r="DD21" i="31"/>
  <c r="AO32" i="20" s="1"/>
  <c r="DC21" i="31"/>
  <c r="DB21" i="31"/>
  <c r="AN32" i="20" s="1"/>
  <c r="DA21" i="31"/>
  <c r="CZ21" i="31"/>
  <c r="CY21" i="31"/>
  <c r="CX21" i="31"/>
  <c r="CW21" i="31"/>
  <c r="CV21" i="31"/>
  <c r="CU21" i="31"/>
  <c r="CT21" i="31"/>
  <c r="CS21" i="31"/>
  <c r="CR21" i="31"/>
  <c r="CQ21" i="31"/>
  <c r="CP21" i="31"/>
  <c r="CO21" i="31"/>
  <c r="CN21" i="31"/>
  <c r="CM21" i="31"/>
  <c r="CL21" i="31"/>
  <c r="CK21" i="31"/>
  <c r="CJ21" i="31"/>
  <c r="CI21" i="31"/>
  <c r="CH21" i="31"/>
  <c r="CG21" i="31"/>
  <c r="CF21" i="31"/>
  <c r="CE21" i="31"/>
  <c r="CD21" i="31"/>
  <c r="CC21" i="31"/>
  <c r="CB21" i="31"/>
  <c r="CA21" i="31"/>
  <c r="BZ21" i="31"/>
  <c r="BY21" i="31"/>
  <c r="BX21" i="31"/>
  <c r="BW21" i="31"/>
  <c r="BV21" i="31"/>
  <c r="BU21" i="31"/>
  <c r="BT21" i="31"/>
  <c r="BS21" i="31"/>
  <c r="BR21" i="31"/>
  <c r="BQ21" i="31"/>
  <c r="BP21" i="31"/>
  <c r="BO21" i="31"/>
  <c r="BN21" i="31"/>
  <c r="BM21" i="31"/>
  <c r="BL21" i="31"/>
  <c r="BK21" i="31"/>
  <c r="BJ21" i="31"/>
  <c r="BI21" i="31"/>
  <c r="BH21" i="31"/>
  <c r="BG21" i="31"/>
  <c r="BF21" i="31"/>
  <c r="BE21" i="31"/>
  <c r="BD21" i="31"/>
  <c r="BC21" i="31"/>
  <c r="BB21" i="31"/>
  <c r="BA21" i="31"/>
  <c r="AZ21" i="31"/>
  <c r="AY21" i="31"/>
  <c r="AX21" i="31"/>
  <c r="AW21" i="31"/>
  <c r="AV21" i="31"/>
  <c r="AU21" i="31"/>
  <c r="AT21" i="31"/>
  <c r="AS21" i="31"/>
  <c r="AR21" i="31"/>
  <c r="AQ21" i="31"/>
  <c r="AP21" i="31"/>
  <c r="AO21" i="31"/>
  <c r="AN21" i="31"/>
  <c r="AM21" i="31"/>
  <c r="AL21" i="31"/>
  <c r="AK21" i="31"/>
  <c r="AJ21" i="31"/>
  <c r="AI21" i="31"/>
  <c r="AH21" i="31"/>
  <c r="AG21" i="31"/>
  <c r="AF21" i="31"/>
  <c r="AE21" i="31"/>
  <c r="AD21" i="31"/>
  <c r="AC21" i="31"/>
  <c r="AB21" i="31"/>
  <c r="AA21" i="31"/>
  <c r="Z21" i="31"/>
  <c r="Y21" i="31"/>
  <c r="X21" i="31"/>
  <c r="W21" i="31"/>
  <c r="V21" i="31"/>
  <c r="U21" i="31"/>
  <c r="T21" i="31"/>
  <c r="S21" i="31"/>
  <c r="R21" i="31"/>
  <c r="Q21" i="31"/>
  <c r="P21" i="31"/>
  <c r="O21" i="31"/>
  <c r="N21" i="31"/>
  <c r="M21" i="31"/>
  <c r="L21" i="31"/>
  <c r="K21" i="31"/>
  <c r="J21" i="31"/>
  <c r="I21" i="31"/>
  <c r="H21" i="31"/>
  <c r="G21" i="31"/>
  <c r="F21" i="31"/>
  <c r="JX20" i="31"/>
  <c r="JW20" i="31"/>
  <c r="JV20" i="31"/>
  <c r="JU20" i="31"/>
  <c r="JT20" i="31"/>
  <c r="JS20" i="31"/>
  <c r="CT31" i="20" s="1"/>
  <c r="CT11" i="20" s="1"/>
  <c r="JR20" i="31"/>
  <c r="JQ20" i="31"/>
  <c r="CS31" i="20" s="1"/>
  <c r="CS11" i="20" s="1"/>
  <c r="JP20" i="31"/>
  <c r="JO20" i="31"/>
  <c r="JN20" i="31"/>
  <c r="JM20" i="31"/>
  <c r="JL20" i="31"/>
  <c r="JK20" i="31"/>
  <c r="JJ20" i="31"/>
  <c r="JI20" i="31"/>
  <c r="JH20" i="31"/>
  <c r="JG20" i="31"/>
  <c r="CP31" i="20" s="1"/>
  <c r="CP11" i="20" s="1"/>
  <c r="JF20" i="31"/>
  <c r="JE20" i="31"/>
  <c r="CO31" i="20" s="1"/>
  <c r="CO11" i="20" s="1"/>
  <c r="JD20" i="31"/>
  <c r="JC20" i="31"/>
  <c r="JB20" i="31"/>
  <c r="JA20" i="31"/>
  <c r="IZ20" i="31"/>
  <c r="IY20" i="31"/>
  <c r="IX20" i="31"/>
  <c r="IW20" i="31"/>
  <c r="IV20" i="31"/>
  <c r="IU20" i="31"/>
  <c r="CL31" i="20" s="1"/>
  <c r="CL11" i="20" s="1"/>
  <c r="IT20" i="31"/>
  <c r="IS20" i="31"/>
  <c r="IR20" i="31"/>
  <c r="IQ20" i="31"/>
  <c r="IP20" i="31"/>
  <c r="IO20" i="31"/>
  <c r="IN20" i="31"/>
  <c r="IM20" i="31"/>
  <c r="IL20" i="31"/>
  <c r="IK20" i="31"/>
  <c r="IJ20" i="31"/>
  <c r="II20" i="31"/>
  <c r="CH31" i="20" s="1"/>
  <c r="CH11" i="20" s="1"/>
  <c r="IH20" i="31"/>
  <c r="IG20" i="31"/>
  <c r="CG31" i="20" s="1"/>
  <c r="CG11" i="20" s="1"/>
  <c r="IF20" i="31"/>
  <c r="IE20" i="31"/>
  <c r="ID20" i="31"/>
  <c r="IC20" i="31"/>
  <c r="IB20" i="31"/>
  <c r="IA20" i="31"/>
  <c r="HZ20" i="31"/>
  <c r="HY20" i="31"/>
  <c r="HX20" i="31"/>
  <c r="HW20" i="31"/>
  <c r="CD31" i="20" s="1"/>
  <c r="CD11" i="20" s="1"/>
  <c r="HV20" i="31"/>
  <c r="HU20" i="31"/>
  <c r="CC31" i="20" s="1"/>
  <c r="CC11" i="20" s="1"/>
  <c r="HT20" i="31"/>
  <c r="HS20" i="31"/>
  <c r="HR20" i="31"/>
  <c r="HQ20" i="31"/>
  <c r="HP20" i="31"/>
  <c r="HO20" i="31"/>
  <c r="HN20" i="31"/>
  <c r="HM20" i="31"/>
  <c r="HL20" i="31"/>
  <c r="HK20" i="31"/>
  <c r="BZ31" i="20" s="1"/>
  <c r="BZ11" i="20" s="1"/>
  <c r="HJ20" i="31"/>
  <c r="HI20" i="31"/>
  <c r="BY31" i="20" s="1"/>
  <c r="BY11" i="20" s="1"/>
  <c r="HH20" i="31"/>
  <c r="HG20" i="31"/>
  <c r="HF20" i="31"/>
  <c r="HE20" i="31"/>
  <c r="HD20" i="31"/>
  <c r="HC20" i="31"/>
  <c r="HB20" i="31"/>
  <c r="HA20" i="31"/>
  <c r="GZ20" i="31"/>
  <c r="GY20" i="31"/>
  <c r="BV31" i="20" s="1"/>
  <c r="BV11" i="20" s="1"/>
  <c r="GX20" i="31"/>
  <c r="GW20" i="31"/>
  <c r="BU31" i="20" s="1"/>
  <c r="BU11" i="20" s="1"/>
  <c r="GV20" i="31"/>
  <c r="GU20" i="31"/>
  <c r="GT20" i="31"/>
  <c r="GS20" i="31"/>
  <c r="GR20" i="31"/>
  <c r="GQ20" i="31"/>
  <c r="GP20" i="31"/>
  <c r="GO20" i="31"/>
  <c r="GN20" i="31"/>
  <c r="GM20" i="31"/>
  <c r="BR31" i="20" s="1"/>
  <c r="BR11" i="20" s="1"/>
  <c r="GL20" i="31"/>
  <c r="GK20" i="31"/>
  <c r="BQ31" i="20" s="1"/>
  <c r="BQ11" i="20" s="1"/>
  <c r="GJ20" i="31"/>
  <c r="GI20" i="31"/>
  <c r="GH20" i="31"/>
  <c r="GG20" i="31"/>
  <c r="GF20" i="31"/>
  <c r="GE20" i="31"/>
  <c r="GD20" i="31"/>
  <c r="GC20" i="31"/>
  <c r="GB20" i="31"/>
  <c r="GA20" i="31"/>
  <c r="BN31" i="20" s="1"/>
  <c r="BN11" i="20" s="1"/>
  <c r="FZ20" i="31"/>
  <c r="FY20" i="31"/>
  <c r="BM31" i="20" s="1"/>
  <c r="BM11" i="20" s="1"/>
  <c r="FX20" i="31"/>
  <c r="FW20" i="31"/>
  <c r="FV20" i="31"/>
  <c r="FU20" i="31"/>
  <c r="FT20" i="31"/>
  <c r="FS20" i="31"/>
  <c r="FR20" i="31"/>
  <c r="FQ20" i="31"/>
  <c r="FP20" i="31"/>
  <c r="FO20" i="31"/>
  <c r="BJ31" i="20" s="1"/>
  <c r="BJ11" i="20" s="1"/>
  <c r="FN20" i="31"/>
  <c r="FM20" i="31"/>
  <c r="BI31" i="20" s="1"/>
  <c r="BI11" i="20" s="1"/>
  <c r="FL20" i="31"/>
  <c r="FK20" i="31"/>
  <c r="FJ20" i="31"/>
  <c r="FI20" i="31"/>
  <c r="FH20" i="31"/>
  <c r="FG20" i="31"/>
  <c r="FF20" i="31"/>
  <c r="FE20" i="31"/>
  <c r="FD20" i="31"/>
  <c r="FC20" i="31"/>
  <c r="BF31" i="20" s="1"/>
  <c r="BF11" i="20" s="1"/>
  <c r="FB20" i="31"/>
  <c r="FA20" i="31"/>
  <c r="EZ20" i="31"/>
  <c r="EY20" i="31"/>
  <c r="EX20" i="31"/>
  <c r="EW20" i="31"/>
  <c r="EV20" i="31"/>
  <c r="EU20" i="31"/>
  <c r="ET20" i="31"/>
  <c r="ES20" i="31"/>
  <c r="ER20" i="31"/>
  <c r="EQ20" i="31"/>
  <c r="BB31" i="20" s="1"/>
  <c r="BB11" i="20" s="1"/>
  <c r="EP20" i="31"/>
  <c r="EO20" i="31"/>
  <c r="EN20" i="31"/>
  <c r="EM20" i="31"/>
  <c r="EL20" i="31"/>
  <c r="EK20" i="31"/>
  <c r="EJ20" i="31"/>
  <c r="EI20" i="31"/>
  <c r="EH20" i="31"/>
  <c r="EG20" i="31"/>
  <c r="EF20" i="31"/>
  <c r="EE20" i="31"/>
  <c r="AX31" i="20" s="1"/>
  <c r="AX11" i="20" s="1"/>
  <c r="ED20" i="31"/>
  <c r="EC20" i="31"/>
  <c r="AW31" i="20" s="1"/>
  <c r="AW11" i="20" s="1"/>
  <c r="EB20" i="31"/>
  <c r="EA20" i="31"/>
  <c r="DZ20" i="31"/>
  <c r="DY20" i="31"/>
  <c r="DX20" i="31"/>
  <c r="DW20" i="31"/>
  <c r="DV20" i="31"/>
  <c r="DU20" i="31"/>
  <c r="DT20" i="31"/>
  <c r="DS20" i="31"/>
  <c r="AT31" i="20" s="1"/>
  <c r="AT11" i="20" s="1"/>
  <c r="DR20" i="31"/>
  <c r="DQ20" i="31"/>
  <c r="AS31" i="20" s="1"/>
  <c r="AS11" i="20" s="1"/>
  <c r="DP20" i="31"/>
  <c r="DO20" i="31"/>
  <c r="DN20" i="31"/>
  <c r="DM20" i="31"/>
  <c r="DL20" i="31"/>
  <c r="DK20" i="31"/>
  <c r="DJ20" i="31"/>
  <c r="DI20" i="31"/>
  <c r="DH20" i="31"/>
  <c r="DG20" i="31"/>
  <c r="AP31" i="20" s="1"/>
  <c r="AP11" i="20" s="1"/>
  <c r="DF20" i="31"/>
  <c r="DE20" i="31"/>
  <c r="AO31" i="20" s="1"/>
  <c r="AO11" i="20" s="1"/>
  <c r="DD20" i="31"/>
  <c r="DC20" i="31"/>
  <c r="DB20" i="31"/>
  <c r="DA20" i="31"/>
  <c r="CZ20" i="31"/>
  <c r="CY20" i="31"/>
  <c r="CX20" i="31"/>
  <c r="CW20" i="31"/>
  <c r="CV20" i="31"/>
  <c r="CU20" i="31"/>
  <c r="AL31" i="20" s="1"/>
  <c r="AL11" i="20" s="1"/>
  <c r="CT20" i="31"/>
  <c r="CS20" i="31"/>
  <c r="CR20" i="31"/>
  <c r="CQ20" i="31"/>
  <c r="CP20" i="31"/>
  <c r="CO20" i="31"/>
  <c r="CN20" i="31"/>
  <c r="CM20" i="31"/>
  <c r="CL20" i="31"/>
  <c r="CK20" i="31"/>
  <c r="CJ20" i="31"/>
  <c r="CI20" i="31"/>
  <c r="CH20" i="31"/>
  <c r="CG20" i="31"/>
  <c r="CF20" i="31"/>
  <c r="CE20" i="31"/>
  <c r="CD20" i="31"/>
  <c r="CC20" i="31"/>
  <c r="CB20" i="31"/>
  <c r="CA20" i="31"/>
  <c r="BZ20" i="31"/>
  <c r="BY20" i="31"/>
  <c r="BX20" i="31"/>
  <c r="BW20" i="31"/>
  <c r="BV20" i="31"/>
  <c r="BU20" i="31"/>
  <c r="BT20" i="31"/>
  <c r="BS20" i="31"/>
  <c r="BR20" i="31"/>
  <c r="BQ20" i="31"/>
  <c r="BP20" i="31"/>
  <c r="BO20" i="31"/>
  <c r="BN20" i="31"/>
  <c r="BM20" i="31"/>
  <c r="BL20" i="31"/>
  <c r="BK20" i="31"/>
  <c r="BJ20" i="31"/>
  <c r="BI20" i="31"/>
  <c r="BH20" i="31"/>
  <c r="BG20" i="31"/>
  <c r="BF20" i="31"/>
  <c r="BE20" i="31"/>
  <c r="BD20" i="31"/>
  <c r="BC20" i="31"/>
  <c r="BB20" i="31"/>
  <c r="BA20" i="31"/>
  <c r="AZ20" i="31"/>
  <c r="AY20" i="31"/>
  <c r="AX20" i="31"/>
  <c r="AW20" i="31"/>
  <c r="AV20" i="31"/>
  <c r="AU20" i="31"/>
  <c r="AT20" i="31"/>
  <c r="AS20" i="31"/>
  <c r="AR20" i="31"/>
  <c r="AQ20" i="31"/>
  <c r="AP20" i="31"/>
  <c r="AO20" i="31"/>
  <c r="AN20" i="31"/>
  <c r="AM20" i="31"/>
  <c r="AL20" i="31"/>
  <c r="AK20" i="31"/>
  <c r="AJ20" i="31"/>
  <c r="AI20" i="31"/>
  <c r="AH20" i="31"/>
  <c r="AG20" i="31"/>
  <c r="AF20" i="31"/>
  <c r="AE20" i="31"/>
  <c r="AD20" i="31"/>
  <c r="AC20" i="31"/>
  <c r="AB20" i="31"/>
  <c r="AA20" i="31"/>
  <c r="Z20" i="31"/>
  <c r="Y20" i="31"/>
  <c r="X20" i="31"/>
  <c r="W20" i="31"/>
  <c r="V20" i="31"/>
  <c r="U20" i="31"/>
  <c r="T20" i="31"/>
  <c r="S20" i="31"/>
  <c r="R20" i="31"/>
  <c r="Q20" i="31"/>
  <c r="P20" i="31"/>
  <c r="O20" i="31"/>
  <c r="N20" i="31"/>
  <c r="M20" i="31"/>
  <c r="L20" i="31"/>
  <c r="K20" i="31"/>
  <c r="J20" i="31"/>
  <c r="I20" i="31"/>
  <c r="H20" i="31"/>
  <c r="G20" i="31"/>
  <c r="F20" i="31"/>
  <c r="JX19" i="31"/>
  <c r="JW19" i="31"/>
  <c r="JV19" i="31"/>
  <c r="CU30" i="20" s="1"/>
  <c r="JU19" i="31"/>
  <c r="JT19" i="31"/>
  <c r="CT30" i="20" s="1"/>
  <c r="JS19" i="31"/>
  <c r="JR19" i="31"/>
  <c r="JQ19" i="31"/>
  <c r="JP19" i="31"/>
  <c r="JO19" i="31"/>
  <c r="JN19" i="31"/>
  <c r="JM19" i="31"/>
  <c r="JL19" i="31"/>
  <c r="JK19" i="31"/>
  <c r="JJ19" i="31"/>
  <c r="CQ30" i="20" s="1"/>
  <c r="JI19" i="31"/>
  <c r="JH19" i="31"/>
  <c r="CP30" i="20" s="1"/>
  <c r="JG19" i="31"/>
  <c r="JF19" i="31"/>
  <c r="JE19" i="31"/>
  <c r="JD19" i="31"/>
  <c r="JC19" i="31"/>
  <c r="JB19" i="31"/>
  <c r="JA19" i="31"/>
  <c r="IZ19" i="31"/>
  <c r="IY19" i="31"/>
  <c r="IX19" i="31"/>
  <c r="CM30" i="20" s="1"/>
  <c r="IW19" i="31"/>
  <c r="IV19" i="31"/>
  <c r="CL30" i="20" s="1"/>
  <c r="IU19" i="31"/>
  <c r="IT19" i="31"/>
  <c r="IS19" i="31"/>
  <c r="IR19" i="31"/>
  <c r="IQ19" i="31"/>
  <c r="IP19" i="31"/>
  <c r="IO19" i="31"/>
  <c r="IN19" i="31"/>
  <c r="IM19" i="31"/>
  <c r="IL19" i="31"/>
  <c r="CI30" i="20" s="1"/>
  <c r="IK19" i="31"/>
  <c r="IJ19" i="31"/>
  <c r="II19" i="31"/>
  <c r="IH19" i="31"/>
  <c r="IG19" i="31"/>
  <c r="IF19" i="31"/>
  <c r="IE19" i="31"/>
  <c r="ID19" i="31"/>
  <c r="IC19" i="31"/>
  <c r="IB19" i="31"/>
  <c r="IA19" i="31"/>
  <c r="HZ19" i="31"/>
  <c r="CE30" i="20" s="1"/>
  <c r="HY19" i="31"/>
  <c r="HX19" i="31"/>
  <c r="CD30" i="20" s="1"/>
  <c r="HW19" i="31"/>
  <c r="HV19" i="31"/>
  <c r="HU19" i="31"/>
  <c r="HT19" i="31"/>
  <c r="HS19" i="31"/>
  <c r="HR19" i="31"/>
  <c r="HQ19" i="31"/>
  <c r="HP19" i="31"/>
  <c r="HO19" i="31"/>
  <c r="HN19" i="31"/>
  <c r="HM19" i="31"/>
  <c r="HL19" i="31"/>
  <c r="BZ30" i="20" s="1"/>
  <c r="HK19" i="31"/>
  <c r="HJ19" i="31"/>
  <c r="HI19" i="31"/>
  <c r="HH19" i="31"/>
  <c r="HG19" i="31"/>
  <c r="HF19" i="31"/>
  <c r="HE19" i="31"/>
  <c r="HD19" i="31"/>
  <c r="HC19" i="31"/>
  <c r="HB19" i="31"/>
  <c r="HA19" i="31"/>
  <c r="GZ19" i="31"/>
  <c r="BV30" i="20" s="1"/>
  <c r="GY19" i="31"/>
  <c r="GX19" i="31"/>
  <c r="GW19" i="31"/>
  <c r="GV19" i="31"/>
  <c r="GU19" i="31"/>
  <c r="GT19" i="31"/>
  <c r="GS19" i="31"/>
  <c r="GR19" i="31"/>
  <c r="GQ19" i="31"/>
  <c r="GP19" i="31"/>
  <c r="GO19" i="31"/>
  <c r="GN19" i="31"/>
  <c r="BR30" i="20" s="1"/>
  <c r="GM19" i="31"/>
  <c r="GL19" i="31"/>
  <c r="GK19" i="31"/>
  <c r="GJ19" i="31"/>
  <c r="GI19" i="31"/>
  <c r="GH19" i="31"/>
  <c r="GG19" i="31"/>
  <c r="GF19" i="31"/>
  <c r="GE19" i="31"/>
  <c r="GD19" i="31"/>
  <c r="GC19" i="31"/>
  <c r="GB19" i="31"/>
  <c r="BN30" i="20" s="1"/>
  <c r="GA19" i="31"/>
  <c r="FZ19" i="31"/>
  <c r="FY19" i="31"/>
  <c r="FX19" i="31"/>
  <c r="FW19" i="31"/>
  <c r="FV19" i="31"/>
  <c r="FU19" i="31"/>
  <c r="FT19" i="31"/>
  <c r="FS19" i="31"/>
  <c r="FR19" i="31"/>
  <c r="FQ19" i="31"/>
  <c r="FP19" i="31"/>
  <c r="BJ30" i="20" s="1"/>
  <c r="FO19" i="31"/>
  <c r="FN19" i="31"/>
  <c r="FM19" i="31"/>
  <c r="FL19" i="31"/>
  <c r="FK19" i="31"/>
  <c r="FJ19" i="31"/>
  <c r="FI19" i="31"/>
  <c r="FH19" i="31"/>
  <c r="FG19" i="31"/>
  <c r="FF19" i="31"/>
  <c r="FE19" i="31"/>
  <c r="FD19" i="31"/>
  <c r="BF30" i="20" s="1"/>
  <c r="FC19" i="31"/>
  <c r="FB19" i="31"/>
  <c r="FA19" i="31"/>
  <c r="EZ19" i="31"/>
  <c r="EY19" i="31"/>
  <c r="EX19" i="31"/>
  <c r="EW19" i="31"/>
  <c r="EV19" i="31"/>
  <c r="EU19" i="31"/>
  <c r="ET19" i="31"/>
  <c r="ES19" i="31"/>
  <c r="ER19" i="31"/>
  <c r="EQ19" i="31"/>
  <c r="EP19" i="31"/>
  <c r="EO19" i="31"/>
  <c r="EN19" i="31"/>
  <c r="EM19" i="31"/>
  <c r="EL19" i="31"/>
  <c r="EK19" i="31"/>
  <c r="EJ19" i="31"/>
  <c r="EI19" i="31"/>
  <c r="EH19" i="31"/>
  <c r="EG19" i="31"/>
  <c r="EF19" i="31"/>
  <c r="AX30" i="20" s="1"/>
  <c r="EE19" i="31"/>
  <c r="ED19" i="31"/>
  <c r="EC19" i="31"/>
  <c r="EB19" i="31"/>
  <c r="EA19" i="31"/>
  <c r="DZ19" i="31"/>
  <c r="DY19" i="31"/>
  <c r="DX19" i="31"/>
  <c r="DW19" i="31"/>
  <c r="DV19" i="31"/>
  <c r="DU19" i="31"/>
  <c r="DT19" i="31"/>
  <c r="AT30" i="20" s="1"/>
  <c r="DS19" i="31"/>
  <c r="DR19" i="31"/>
  <c r="DQ19" i="31"/>
  <c r="DP19" i="31"/>
  <c r="DO19" i="31"/>
  <c r="DN19" i="31"/>
  <c r="DM19" i="31"/>
  <c r="DL19" i="31"/>
  <c r="DK19" i="31"/>
  <c r="DJ19" i="31"/>
  <c r="DI19" i="31"/>
  <c r="DH19" i="31"/>
  <c r="DG19" i="31"/>
  <c r="DF19" i="31"/>
  <c r="DE19" i="31"/>
  <c r="DD19" i="31"/>
  <c r="DC19" i="31"/>
  <c r="DB19" i="31"/>
  <c r="DA19" i="31"/>
  <c r="CZ19" i="31"/>
  <c r="CY19" i="31"/>
  <c r="CX19" i="31"/>
  <c r="CW19" i="31"/>
  <c r="CV19" i="31"/>
  <c r="AL30" i="20" s="1"/>
  <c r="CU19" i="31"/>
  <c r="CT19" i="31"/>
  <c r="CS19" i="31"/>
  <c r="CR19" i="31"/>
  <c r="CQ19" i="31"/>
  <c r="CP19" i="31"/>
  <c r="CO19" i="31"/>
  <c r="CN19" i="31"/>
  <c r="CM19" i="31"/>
  <c r="CL19" i="31"/>
  <c r="CK19" i="31"/>
  <c r="CJ19" i="31"/>
  <c r="CI19" i="31"/>
  <c r="CH19" i="31"/>
  <c r="CG19" i="31"/>
  <c r="CF19" i="31"/>
  <c r="CE19" i="31"/>
  <c r="CD19" i="31"/>
  <c r="CC19" i="31"/>
  <c r="CB19" i="31"/>
  <c r="CA19" i="31"/>
  <c r="BZ19" i="31"/>
  <c r="BY19" i="31"/>
  <c r="BX19" i="31"/>
  <c r="BW19" i="31"/>
  <c r="BV19" i="31"/>
  <c r="BU19" i="31"/>
  <c r="BT19" i="31"/>
  <c r="BS19" i="31"/>
  <c r="BR19" i="31"/>
  <c r="BQ19" i="31"/>
  <c r="BP19" i="31"/>
  <c r="BO19" i="31"/>
  <c r="BN19" i="31"/>
  <c r="BM19" i="31"/>
  <c r="BL19" i="31"/>
  <c r="BK19" i="31"/>
  <c r="BJ19" i="31"/>
  <c r="BI19" i="31"/>
  <c r="BH19" i="31"/>
  <c r="BG19" i="31"/>
  <c r="BF19" i="31"/>
  <c r="BE19" i="31"/>
  <c r="BD19" i="31"/>
  <c r="BC19" i="31"/>
  <c r="BB19" i="31"/>
  <c r="BA19" i="31"/>
  <c r="AZ19" i="31"/>
  <c r="AY19" i="31"/>
  <c r="AX19" i="31"/>
  <c r="AW19" i="31"/>
  <c r="AV19" i="31"/>
  <c r="AU19" i="31"/>
  <c r="AT19" i="31"/>
  <c r="AS19" i="31"/>
  <c r="AR19" i="31"/>
  <c r="AQ19" i="31"/>
  <c r="AP19" i="31"/>
  <c r="AO19" i="31"/>
  <c r="AN19" i="31"/>
  <c r="AM19" i="31"/>
  <c r="AL19" i="31"/>
  <c r="AK19" i="31"/>
  <c r="AJ19" i="31"/>
  <c r="AI19" i="31"/>
  <c r="AH19" i="31"/>
  <c r="AG19" i="31"/>
  <c r="AF19" i="31"/>
  <c r="AE19" i="31"/>
  <c r="AD19" i="31"/>
  <c r="AC19" i="31"/>
  <c r="AB19" i="31"/>
  <c r="AA19" i="31"/>
  <c r="Z19" i="31"/>
  <c r="Y19" i="31"/>
  <c r="X19" i="31"/>
  <c r="W19" i="31"/>
  <c r="V19" i="31"/>
  <c r="U19" i="31"/>
  <c r="T19" i="31"/>
  <c r="S19" i="31"/>
  <c r="R19" i="31"/>
  <c r="Q19" i="31"/>
  <c r="P19" i="31"/>
  <c r="O19" i="31"/>
  <c r="N19" i="31"/>
  <c r="M19" i="31"/>
  <c r="L19" i="31"/>
  <c r="K19" i="31"/>
  <c r="J19" i="31"/>
  <c r="I19" i="31"/>
  <c r="H19" i="31"/>
  <c r="G19" i="31"/>
  <c r="F19" i="31"/>
  <c r="E19" i="31" s="1"/>
  <c r="JX18" i="31"/>
  <c r="JW18" i="31"/>
  <c r="CU29" i="20" s="1"/>
  <c r="CU10" i="20" s="1"/>
  <c r="JV18" i="31"/>
  <c r="JU18" i="31"/>
  <c r="JT18" i="31"/>
  <c r="JS18" i="31"/>
  <c r="JR18" i="31"/>
  <c r="JQ18" i="31"/>
  <c r="JP18" i="31"/>
  <c r="JO18" i="31"/>
  <c r="JN18" i="31"/>
  <c r="JM18" i="31"/>
  <c r="JL18" i="31"/>
  <c r="JK18" i="31"/>
  <c r="CQ29" i="20" s="1"/>
  <c r="CQ10" i="20" s="1"/>
  <c r="JJ18" i="31"/>
  <c r="JI18" i="31"/>
  <c r="JH18" i="31"/>
  <c r="JG18" i="31"/>
  <c r="JF18" i="31"/>
  <c r="JE18" i="31"/>
  <c r="JD18" i="31"/>
  <c r="JC18" i="31"/>
  <c r="JB18" i="31"/>
  <c r="JA18" i="31"/>
  <c r="IZ18" i="31"/>
  <c r="IY18" i="31"/>
  <c r="CM29" i="20" s="1"/>
  <c r="CM10" i="20" s="1"/>
  <c r="IX18" i="31"/>
  <c r="IW18" i="31"/>
  <c r="IV18" i="31"/>
  <c r="IU18" i="31"/>
  <c r="IT18" i="31"/>
  <c r="IS18" i="31"/>
  <c r="IR18" i="31"/>
  <c r="IQ18" i="31"/>
  <c r="IP18" i="31"/>
  <c r="IO18" i="31"/>
  <c r="IN18" i="31"/>
  <c r="IM18" i="31"/>
  <c r="IL18" i="31"/>
  <c r="IK18" i="31"/>
  <c r="IJ18" i="31"/>
  <c r="II18" i="31"/>
  <c r="IH18" i="31"/>
  <c r="IG18" i="31"/>
  <c r="IF18" i="31"/>
  <c r="IE18" i="31"/>
  <c r="ID18" i="31"/>
  <c r="IC18" i="31"/>
  <c r="IB18" i="31"/>
  <c r="IA18" i="31"/>
  <c r="CE29" i="20" s="1"/>
  <c r="CE10" i="20" s="1"/>
  <c r="HZ18" i="31"/>
  <c r="HY18" i="31"/>
  <c r="HX18" i="31"/>
  <c r="HW18" i="31"/>
  <c r="HV18" i="31"/>
  <c r="HU18" i="31"/>
  <c r="HT18" i="31"/>
  <c r="HS18" i="31"/>
  <c r="HR18" i="31"/>
  <c r="HQ18" i="31"/>
  <c r="HP18" i="31"/>
  <c r="HO18" i="31"/>
  <c r="CA29" i="20" s="1"/>
  <c r="CA10" i="20" s="1"/>
  <c r="HN18" i="31"/>
  <c r="HM18" i="31"/>
  <c r="HL18" i="31"/>
  <c r="HK18" i="31"/>
  <c r="HJ18" i="31"/>
  <c r="HI18" i="31"/>
  <c r="HH18" i="31"/>
  <c r="HG18" i="31"/>
  <c r="HF18" i="31"/>
  <c r="HE18" i="31"/>
  <c r="HD18" i="31"/>
  <c r="HC18" i="31"/>
  <c r="BW29" i="20" s="1"/>
  <c r="BW10" i="20" s="1"/>
  <c r="HB18" i="31"/>
  <c r="HA18" i="31"/>
  <c r="GZ18" i="31"/>
  <c r="GY18" i="31"/>
  <c r="GX18" i="31"/>
  <c r="GW18" i="31"/>
  <c r="GV18" i="31"/>
  <c r="GU18" i="31"/>
  <c r="GT18" i="31"/>
  <c r="GS18" i="31"/>
  <c r="GR18" i="31"/>
  <c r="GQ18" i="31"/>
  <c r="BS29" i="20" s="1"/>
  <c r="BS10" i="20" s="1"/>
  <c r="GP18" i="31"/>
  <c r="GO18" i="31"/>
  <c r="GN18" i="31"/>
  <c r="GM18" i="31"/>
  <c r="GL18" i="31"/>
  <c r="GK18" i="31"/>
  <c r="GJ18" i="31"/>
  <c r="GI18" i="31"/>
  <c r="GH18" i="31"/>
  <c r="GG18" i="31"/>
  <c r="GF18" i="31"/>
  <c r="GE18" i="31"/>
  <c r="BO29" i="20" s="1"/>
  <c r="BO10" i="20" s="1"/>
  <c r="GD18" i="31"/>
  <c r="GC18" i="31"/>
  <c r="GB18" i="31"/>
  <c r="GA18" i="31"/>
  <c r="FZ18" i="31"/>
  <c r="FY18" i="31"/>
  <c r="FX18" i="31"/>
  <c r="FW18" i="31"/>
  <c r="FV18" i="31"/>
  <c r="FU18" i="31"/>
  <c r="FT18" i="31"/>
  <c r="FS18" i="31"/>
  <c r="BK29" i="20" s="1"/>
  <c r="BK10" i="20" s="1"/>
  <c r="FR18" i="31"/>
  <c r="FQ18" i="31"/>
  <c r="FP18" i="31"/>
  <c r="FO18" i="31"/>
  <c r="FN18" i="31"/>
  <c r="FM18" i="31"/>
  <c r="FL18" i="31"/>
  <c r="FK18" i="31"/>
  <c r="FJ18" i="31"/>
  <c r="FI18" i="31"/>
  <c r="FH18" i="31"/>
  <c r="FG18" i="31"/>
  <c r="FF18" i="31"/>
  <c r="FE18" i="31"/>
  <c r="FD18" i="31"/>
  <c r="FC18" i="31"/>
  <c r="FB18" i="31"/>
  <c r="FA18" i="31"/>
  <c r="EZ18" i="31"/>
  <c r="EY18" i="31"/>
  <c r="EX18" i="31"/>
  <c r="EW18" i="31"/>
  <c r="EV18" i="31"/>
  <c r="EU18" i="31"/>
  <c r="ET18" i="31"/>
  <c r="ES18" i="31"/>
  <c r="ER18" i="31"/>
  <c r="EQ18" i="31"/>
  <c r="EP18" i="31"/>
  <c r="EO18" i="31"/>
  <c r="EN18" i="31"/>
  <c r="EM18" i="31"/>
  <c r="EL18" i="31"/>
  <c r="EK18" i="31"/>
  <c r="EJ18" i="31"/>
  <c r="EI18" i="31"/>
  <c r="EH18" i="31"/>
  <c r="EG18" i="31"/>
  <c r="EF18" i="31"/>
  <c r="EE18" i="31"/>
  <c r="ED18" i="31"/>
  <c r="EC18" i="31"/>
  <c r="EB18" i="31"/>
  <c r="EA18" i="31"/>
  <c r="DZ18" i="31"/>
  <c r="DY18" i="31"/>
  <c r="DX18" i="31"/>
  <c r="DW18" i="31"/>
  <c r="DV18" i="31"/>
  <c r="DU18" i="31"/>
  <c r="DT18" i="31"/>
  <c r="DS18" i="31"/>
  <c r="DR18" i="31"/>
  <c r="DQ18" i="31"/>
  <c r="DP18" i="31"/>
  <c r="DO18" i="31"/>
  <c r="DN18" i="31"/>
  <c r="DM18" i="31"/>
  <c r="DL18" i="31"/>
  <c r="DK18" i="31"/>
  <c r="DJ18" i="31"/>
  <c r="DI18" i="31"/>
  <c r="DH18" i="31"/>
  <c r="DG18" i="31"/>
  <c r="DF18" i="31"/>
  <c r="DE18" i="31"/>
  <c r="DD18" i="31"/>
  <c r="DC18" i="31"/>
  <c r="DB18" i="31"/>
  <c r="DA18" i="31"/>
  <c r="CZ18" i="31"/>
  <c r="CY18" i="31"/>
  <c r="AM29" i="20" s="1"/>
  <c r="AM10" i="20" s="1"/>
  <c r="CX18" i="31"/>
  <c r="CW18" i="31"/>
  <c r="CV18" i="31"/>
  <c r="CU18" i="31"/>
  <c r="CT18" i="31"/>
  <c r="CS18" i="31"/>
  <c r="CR18" i="31"/>
  <c r="CQ18" i="31"/>
  <c r="CP18" i="31"/>
  <c r="CO18" i="31"/>
  <c r="CN18" i="31"/>
  <c r="CM18" i="31"/>
  <c r="CL18" i="31"/>
  <c r="CK18" i="31"/>
  <c r="CJ18" i="31"/>
  <c r="CI18" i="31"/>
  <c r="CH18" i="31"/>
  <c r="CG18" i="31"/>
  <c r="CF18" i="31"/>
  <c r="CE18" i="31"/>
  <c r="CD18" i="31"/>
  <c r="CC18" i="31"/>
  <c r="CB18" i="31"/>
  <c r="CA18" i="31"/>
  <c r="BZ18" i="31"/>
  <c r="BY18" i="31"/>
  <c r="BX18" i="31"/>
  <c r="BW18" i="31"/>
  <c r="BV18" i="31"/>
  <c r="BU18" i="31"/>
  <c r="BT18" i="31"/>
  <c r="BS18" i="31"/>
  <c r="BR18" i="31"/>
  <c r="BQ18" i="31"/>
  <c r="BP18" i="31"/>
  <c r="BO18" i="31"/>
  <c r="BN18" i="31"/>
  <c r="BM18" i="31"/>
  <c r="BL18" i="31"/>
  <c r="BK18" i="31"/>
  <c r="BJ18" i="31"/>
  <c r="BI18" i="31"/>
  <c r="BH18" i="31"/>
  <c r="BG18" i="31"/>
  <c r="BF18" i="31"/>
  <c r="BE18" i="31"/>
  <c r="BD18" i="31"/>
  <c r="BC18" i="31"/>
  <c r="BB18" i="31"/>
  <c r="BA18" i="31"/>
  <c r="AZ18" i="31"/>
  <c r="AY18" i="31"/>
  <c r="AX18" i="31"/>
  <c r="AW18" i="31"/>
  <c r="AV18" i="31"/>
  <c r="AU18" i="31"/>
  <c r="AT18" i="31"/>
  <c r="AS18" i="31"/>
  <c r="AR18" i="31"/>
  <c r="AQ18" i="31"/>
  <c r="AP18" i="31"/>
  <c r="AO18" i="31"/>
  <c r="AN18" i="31"/>
  <c r="AM18" i="31"/>
  <c r="AL18" i="31"/>
  <c r="AK18" i="31"/>
  <c r="AJ18" i="31"/>
  <c r="AI18" i="31"/>
  <c r="AH18" i="31"/>
  <c r="AG18" i="31"/>
  <c r="AF18" i="31"/>
  <c r="AE18" i="31"/>
  <c r="AD18" i="31"/>
  <c r="AC18" i="31"/>
  <c r="AB18" i="31"/>
  <c r="AA18" i="31"/>
  <c r="Z18" i="31"/>
  <c r="Y18" i="31"/>
  <c r="X18" i="31"/>
  <c r="W18" i="31"/>
  <c r="V18" i="31"/>
  <c r="U18" i="31"/>
  <c r="T18" i="31"/>
  <c r="S18" i="31"/>
  <c r="R18" i="31"/>
  <c r="Q18" i="31"/>
  <c r="P18" i="31"/>
  <c r="O18" i="31"/>
  <c r="N18" i="31"/>
  <c r="M18" i="31"/>
  <c r="L18" i="31"/>
  <c r="K18" i="31"/>
  <c r="J18" i="31"/>
  <c r="I18" i="31"/>
  <c r="H18" i="31"/>
  <c r="G18" i="31"/>
  <c r="F18" i="31"/>
  <c r="JX17" i="31"/>
  <c r="JW17" i="31"/>
  <c r="JV17" i="31"/>
  <c r="JU17" i="31"/>
  <c r="JT17" i="31"/>
  <c r="JS17" i="31"/>
  <c r="JR17" i="31"/>
  <c r="JQ17" i="31"/>
  <c r="JP17" i="31"/>
  <c r="JO17" i="31"/>
  <c r="JN17" i="31"/>
  <c r="CR28" i="20" s="1"/>
  <c r="JM17" i="31"/>
  <c r="JL17" i="31"/>
  <c r="JK17" i="31"/>
  <c r="JJ17" i="31"/>
  <c r="JI17" i="31"/>
  <c r="JH17" i="31"/>
  <c r="JG17" i="31"/>
  <c r="JF17" i="31"/>
  <c r="JE17" i="31"/>
  <c r="JD17" i="31"/>
  <c r="JC17" i="31"/>
  <c r="JB17" i="31"/>
  <c r="CN28" i="20" s="1"/>
  <c r="JA17" i="31"/>
  <c r="IZ17" i="31"/>
  <c r="IY17" i="31"/>
  <c r="IX17" i="31"/>
  <c r="IW17" i="31"/>
  <c r="IV17" i="31"/>
  <c r="IU17" i="31"/>
  <c r="IT17" i="31"/>
  <c r="IS17" i="31"/>
  <c r="IR17" i="31"/>
  <c r="IQ17" i="31"/>
  <c r="IP17" i="31"/>
  <c r="CJ28" i="20" s="1"/>
  <c r="IO17" i="31"/>
  <c r="IN17" i="31"/>
  <c r="IM17" i="31"/>
  <c r="IL17" i="31"/>
  <c r="IK17" i="31"/>
  <c r="IJ17" i="31"/>
  <c r="II17" i="31"/>
  <c r="IH17" i="31"/>
  <c r="IG17" i="31"/>
  <c r="IF17" i="31"/>
  <c r="IE17" i="31"/>
  <c r="ID17" i="31"/>
  <c r="IC17" i="31"/>
  <c r="IB17" i="31"/>
  <c r="IA17" i="31"/>
  <c r="HZ17" i="31"/>
  <c r="HY17" i="31"/>
  <c r="HX17" i="31"/>
  <c r="HW17" i="31"/>
  <c r="HV17" i="31"/>
  <c r="HU17" i="31"/>
  <c r="HT17" i="31"/>
  <c r="HS17" i="31"/>
  <c r="HR17" i="31"/>
  <c r="CB28" i="20" s="1"/>
  <c r="HQ17" i="31"/>
  <c r="HP17" i="31"/>
  <c r="HO17" i="31"/>
  <c r="HN17" i="31"/>
  <c r="HM17" i="31"/>
  <c r="HL17" i="31"/>
  <c r="HK17" i="31"/>
  <c r="HJ17" i="31"/>
  <c r="HI17" i="31"/>
  <c r="HH17" i="31"/>
  <c r="HG17" i="31"/>
  <c r="HF17" i="31"/>
  <c r="BX28" i="20" s="1"/>
  <c r="HE17" i="31"/>
  <c r="HD17" i="31"/>
  <c r="HC17" i="31"/>
  <c r="HB17" i="31"/>
  <c r="HA17" i="31"/>
  <c r="GZ17" i="31"/>
  <c r="GY17" i="31"/>
  <c r="GX17" i="31"/>
  <c r="GW17" i="31"/>
  <c r="GV17" i="31"/>
  <c r="GU17" i="31"/>
  <c r="GT17" i="31"/>
  <c r="BT28" i="20" s="1"/>
  <c r="GS17" i="31"/>
  <c r="GR17" i="31"/>
  <c r="GQ17" i="31"/>
  <c r="GP17" i="31"/>
  <c r="GO17" i="31"/>
  <c r="GN17" i="31"/>
  <c r="GM17" i="31"/>
  <c r="GL17" i="31"/>
  <c r="GK17" i="31"/>
  <c r="GJ17" i="31"/>
  <c r="GI17" i="31"/>
  <c r="GH17" i="31"/>
  <c r="BP28" i="20" s="1"/>
  <c r="GG17" i="31"/>
  <c r="GF17" i="31"/>
  <c r="GE17" i="31"/>
  <c r="GD17" i="31"/>
  <c r="GC17" i="31"/>
  <c r="GB17" i="31"/>
  <c r="GA17" i="31"/>
  <c r="FZ17" i="31"/>
  <c r="FY17" i="31"/>
  <c r="FX17" i="31"/>
  <c r="FW17" i="31"/>
  <c r="FV17" i="31"/>
  <c r="BL28" i="20" s="1"/>
  <c r="FU17" i="31"/>
  <c r="FT17" i="31"/>
  <c r="FS17" i="31"/>
  <c r="FR17" i="31"/>
  <c r="FQ17" i="31"/>
  <c r="FP17" i="31"/>
  <c r="FO17" i="31"/>
  <c r="FN17" i="31"/>
  <c r="FM17" i="31"/>
  <c r="FL17" i="31"/>
  <c r="FK17" i="31"/>
  <c r="FJ17" i="31"/>
  <c r="FI17" i="31"/>
  <c r="FH17" i="31"/>
  <c r="FG17" i="31"/>
  <c r="FF17" i="31"/>
  <c r="FE17" i="31"/>
  <c r="FD17" i="31"/>
  <c r="FC17" i="31"/>
  <c r="FB17" i="31"/>
  <c r="FA17" i="31"/>
  <c r="EZ17" i="31"/>
  <c r="EY17" i="31"/>
  <c r="EX17" i="31"/>
  <c r="EW17" i="31"/>
  <c r="EV17" i="31"/>
  <c r="EU17" i="31"/>
  <c r="ET17" i="31"/>
  <c r="ES17" i="31"/>
  <c r="ER17" i="31"/>
  <c r="EQ17" i="31"/>
  <c r="EP17" i="31"/>
  <c r="EO17" i="31"/>
  <c r="EN17" i="31"/>
  <c r="EM17" i="31"/>
  <c r="EL17" i="31"/>
  <c r="EK17" i="31"/>
  <c r="EJ17" i="31"/>
  <c r="EI17" i="31"/>
  <c r="EH17" i="31"/>
  <c r="EG17" i="31"/>
  <c r="EF17" i="31"/>
  <c r="EE17" i="31"/>
  <c r="ED17" i="31"/>
  <c r="EC17" i="31"/>
  <c r="EB17" i="31"/>
  <c r="EA17" i="31"/>
  <c r="DZ17" i="31"/>
  <c r="DY17" i="31"/>
  <c r="DX17" i="31"/>
  <c r="DW17" i="31"/>
  <c r="DV17" i="31"/>
  <c r="DU17" i="31"/>
  <c r="DT17" i="31"/>
  <c r="DS17" i="31"/>
  <c r="DR17" i="31"/>
  <c r="DQ17" i="31"/>
  <c r="DP17" i="31"/>
  <c r="DO17" i="31"/>
  <c r="DN17" i="31"/>
  <c r="DM17" i="31"/>
  <c r="DL17" i="31"/>
  <c r="DK17" i="31"/>
  <c r="DJ17" i="31"/>
  <c r="DI17" i="31"/>
  <c r="DH17" i="31"/>
  <c r="DG17" i="31"/>
  <c r="DF17" i="31"/>
  <c r="DE17" i="31"/>
  <c r="DD17" i="31"/>
  <c r="DC17" i="31"/>
  <c r="DB17" i="31"/>
  <c r="DA17" i="31"/>
  <c r="CZ17" i="31"/>
  <c r="CY17" i="31"/>
  <c r="CX17" i="31"/>
  <c r="CW17" i="31"/>
  <c r="CV17" i="31"/>
  <c r="CU17" i="31"/>
  <c r="CT17" i="31"/>
  <c r="CS17" i="31"/>
  <c r="CR17" i="31"/>
  <c r="CQ17" i="31"/>
  <c r="CP17" i="31"/>
  <c r="CO17" i="31"/>
  <c r="CN17" i="31"/>
  <c r="CM17" i="31"/>
  <c r="CL17" i="31"/>
  <c r="CK17" i="31"/>
  <c r="CJ17" i="31"/>
  <c r="CI17" i="31"/>
  <c r="CH17" i="31"/>
  <c r="CG17" i="31"/>
  <c r="CF17" i="31"/>
  <c r="CE17" i="31"/>
  <c r="CD17" i="31"/>
  <c r="CC17" i="31"/>
  <c r="CB17" i="31"/>
  <c r="CA17" i="31"/>
  <c r="BZ17" i="31"/>
  <c r="BY17" i="31"/>
  <c r="BX17" i="31"/>
  <c r="BW17" i="31"/>
  <c r="BV17" i="31"/>
  <c r="BU17" i="31"/>
  <c r="BT17" i="31"/>
  <c r="BS17" i="31"/>
  <c r="BR17" i="31"/>
  <c r="BQ17" i="31"/>
  <c r="BP17" i="31"/>
  <c r="BO17" i="31"/>
  <c r="BN17" i="31"/>
  <c r="BM17" i="31"/>
  <c r="BL17" i="31"/>
  <c r="BK17" i="31"/>
  <c r="BJ17" i="31"/>
  <c r="BI17" i="31"/>
  <c r="BH17" i="31"/>
  <c r="BG17" i="31"/>
  <c r="BF17" i="31"/>
  <c r="BE17" i="31"/>
  <c r="BD17" i="31"/>
  <c r="BC17" i="31"/>
  <c r="BB17" i="31"/>
  <c r="BA17" i="31"/>
  <c r="AZ17" i="31"/>
  <c r="AY17" i="31"/>
  <c r="AX17" i="31"/>
  <c r="AW17" i="31"/>
  <c r="AV17" i="31"/>
  <c r="AU17" i="31"/>
  <c r="AT17" i="31"/>
  <c r="AS17" i="31"/>
  <c r="AR17" i="31"/>
  <c r="AQ17" i="31"/>
  <c r="AP17" i="31"/>
  <c r="AO17" i="31"/>
  <c r="AN17" i="31"/>
  <c r="AM17" i="31"/>
  <c r="AL17" i="31"/>
  <c r="AK17" i="31"/>
  <c r="AJ17" i="31"/>
  <c r="AI17" i="31"/>
  <c r="AH17" i="31"/>
  <c r="AG17" i="31"/>
  <c r="AF17" i="31"/>
  <c r="AE17" i="31"/>
  <c r="AD17" i="31"/>
  <c r="AC17" i="31"/>
  <c r="AB17" i="31"/>
  <c r="AA17" i="31"/>
  <c r="Z17" i="31"/>
  <c r="Y17" i="31"/>
  <c r="X17" i="31"/>
  <c r="W17" i="31"/>
  <c r="V17" i="31"/>
  <c r="U17" i="31"/>
  <c r="T17" i="31"/>
  <c r="S17" i="31"/>
  <c r="R17" i="31"/>
  <c r="Q17" i="31"/>
  <c r="P17" i="31"/>
  <c r="O17" i="31"/>
  <c r="N17" i="31"/>
  <c r="M17" i="31"/>
  <c r="L17" i="31"/>
  <c r="K17" i="31"/>
  <c r="J17" i="31"/>
  <c r="I17" i="31"/>
  <c r="H17" i="31"/>
  <c r="G17" i="31"/>
  <c r="F17" i="31"/>
  <c r="JX16" i="31"/>
  <c r="JW16" i="31"/>
  <c r="JV16" i="31"/>
  <c r="JU16" i="31"/>
  <c r="JT16" i="31"/>
  <c r="JS16" i="31"/>
  <c r="JR16" i="31"/>
  <c r="JQ16" i="31"/>
  <c r="CS27" i="20" s="1"/>
  <c r="CS9" i="20" s="1"/>
  <c r="JP16" i="31"/>
  <c r="JO16" i="31"/>
  <c r="JN16" i="31"/>
  <c r="JM16" i="31"/>
  <c r="JL16" i="31"/>
  <c r="JK16" i="31"/>
  <c r="JJ16" i="31"/>
  <c r="JI16" i="31"/>
  <c r="JH16" i="31"/>
  <c r="JG16" i="31"/>
  <c r="JF16" i="31"/>
  <c r="JE16" i="31"/>
  <c r="CO27" i="20" s="1"/>
  <c r="CO9" i="20" s="1"/>
  <c r="JD16" i="31"/>
  <c r="JC16" i="31"/>
  <c r="JB16" i="31"/>
  <c r="JA16" i="31"/>
  <c r="IZ16" i="31"/>
  <c r="IY16" i="31"/>
  <c r="IX16" i="31"/>
  <c r="IW16" i="31"/>
  <c r="IV16" i="31"/>
  <c r="IU16" i="31"/>
  <c r="IT16" i="31"/>
  <c r="IS16" i="31"/>
  <c r="CK27" i="20" s="1"/>
  <c r="CK9" i="20" s="1"/>
  <c r="IR16" i="31"/>
  <c r="IQ16" i="31"/>
  <c r="IP16" i="31"/>
  <c r="IO16" i="31"/>
  <c r="IN16" i="31"/>
  <c r="IM16" i="31"/>
  <c r="IL16" i="31"/>
  <c r="IK16" i="31"/>
  <c r="IJ16" i="31"/>
  <c r="II16" i="31"/>
  <c r="IH16" i="31"/>
  <c r="IG16" i="31"/>
  <c r="CG27" i="20" s="1"/>
  <c r="CG9" i="20" s="1"/>
  <c r="IF16" i="31"/>
  <c r="IE16" i="31"/>
  <c r="ID16" i="31"/>
  <c r="IC16" i="31"/>
  <c r="IB16" i="31"/>
  <c r="IA16" i="31"/>
  <c r="HZ16" i="31"/>
  <c r="HY16" i="31"/>
  <c r="HX16" i="31"/>
  <c r="HW16" i="31"/>
  <c r="HV16" i="31"/>
  <c r="HU16" i="31"/>
  <c r="CC27" i="20" s="1"/>
  <c r="CC9" i="20" s="1"/>
  <c r="HT16" i="31"/>
  <c r="HS16" i="31"/>
  <c r="HR16" i="31"/>
  <c r="HQ16" i="31"/>
  <c r="HP16" i="31"/>
  <c r="HO16" i="31"/>
  <c r="HN16" i="31"/>
  <c r="HM16" i="31"/>
  <c r="HL16" i="31"/>
  <c r="HK16" i="31"/>
  <c r="HJ16" i="31"/>
  <c r="HI16" i="31"/>
  <c r="BY27" i="20" s="1"/>
  <c r="BY9" i="20" s="1"/>
  <c r="HH16" i="31"/>
  <c r="HG16" i="31"/>
  <c r="HF16" i="31"/>
  <c r="HE16" i="31"/>
  <c r="HD16" i="31"/>
  <c r="HC16" i="31"/>
  <c r="HB16" i="31"/>
  <c r="HA16" i="31"/>
  <c r="GZ16" i="31"/>
  <c r="GY16" i="31"/>
  <c r="GX16" i="31"/>
  <c r="GW16" i="31"/>
  <c r="BU27" i="20" s="1"/>
  <c r="BU9" i="20" s="1"/>
  <c r="GV16" i="31"/>
  <c r="GU16" i="31"/>
  <c r="GT16" i="31"/>
  <c r="GS16" i="31"/>
  <c r="GR16" i="31"/>
  <c r="GQ16" i="31"/>
  <c r="GP16" i="31"/>
  <c r="GO16" i="31"/>
  <c r="GN16" i="31"/>
  <c r="GM16" i="31"/>
  <c r="GL16" i="31"/>
  <c r="GK16" i="31"/>
  <c r="BQ27" i="20" s="1"/>
  <c r="BQ9" i="20" s="1"/>
  <c r="GJ16" i="31"/>
  <c r="GI16" i="31"/>
  <c r="GH16" i="31"/>
  <c r="GG16" i="31"/>
  <c r="GF16" i="31"/>
  <c r="GE16" i="31"/>
  <c r="GD16" i="31"/>
  <c r="GC16" i="31"/>
  <c r="GB16" i="31"/>
  <c r="GA16" i="31"/>
  <c r="BN27" i="20" s="1"/>
  <c r="BN9" i="20" s="1"/>
  <c r="FZ16" i="31"/>
  <c r="FY16" i="31"/>
  <c r="BM27" i="20" s="1"/>
  <c r="BM9" i="20" s="1"/>
  <c r="FX16" i="31"/>
  <c r="FW16" i="31"/>
  <c r="FV16" i="31"/>
  <c r="FU16" i="31"/>
  <c r="FT16" i="31"/>
  <c r="FS16" i="31"/>
  <c r="FR16" i="31"/>
  <c r="FQ16" i="31"/>
  <c r="FP16" i="31"/>
  <c r="FO16" i="31"/>
  <c r="FN16" i="31"/>
  <c r="FM16" i="31"/>
  <c r="FL16" i="31"/>
  <c r="FK16" i="31"/>
  <c r="FJ16" i="31"/>
  <c r="FI16" i="31"/>
  <c r="FH16" i="31"/>
  <c r="FG16" i="31"/>
  <c r="FF16" i="31"/>
  <c r="FE16" i="31"/>
  <c r="FD16" i="31"/>
  <c r="FC16" i="31"/>
  <c r="FB16" i="31"/>
  <c r="FA16" i="31"/>
  <c r="EZ16" i="31"/>
  <c r="EY16" i="31"/>
  <c r="EX16" i="31"/>
  <c r="EW16" i="31"/>
  <c r="BD27" i="20" s="1"/>
  <c r="BD9" i="20" s="1"/>
  <c r="EV16" i="31"/>
  <c r="EU16" i="31"/>
  <c r="ET16" i="31"/>
  <c r="ES16" i="31"/>
  <c r="ER16" i="31"/>
  <c r="EQ16" i="31"/>
  <c r="EP16" i="31"/>
  <c r="EO16" i="31"/>
  <c r="EN16" i="31"/>
  <c r="EM16" i="31"/>
  <c r="EL16" i="31"/>
  <c r="EK16" i="31"/>
  <c r="EJ16" i="31"/>
  <c r="EI16" i="31"/>
  <c r="EH16" i="31"/>
  <c r="EG16" i="31"/>
  <c r="EF16" i="31"/>
  <c r="EE16" i="31"/>
  <c r="ED16" i="31"/>
  <c r="EC16" i="31"/>
  <c r="EB16" i="31"/>
  <c r="EA16" i="31"/>
  <c r="DZ16" i="31"/>
  <c r="DY16" i="31"/>
  <c r="DX16" i="31"/>
  <c r="DW16" i="31"/>
  <c r="DV16" i="31"/>
  <c r="DU16" i="31"/>
  <c r="DT16" i="31"/>
  <c r="DS16" i="31"/>
  <c r="DR16" i="31"/>
  <c r="DQ16" i="31"/>
  <c r="DP16" i="31"/>
  <c r="DO16" i="31"/>
  <c r="DN16" i="31"/>
  <c r="DM16" i="31"/>
  <c r="DL16" i="31"/>
  <c r="DK16" i="31"/>
  <c r="DJ16" i="31"/>
  <c r="DI16" i="31"/>
  <c r="DH16" i="31"/>
  <c r="DG16" i="31"/>
  <c r="DF16" i="31"/>
  <c r="DE16" i="31"/>
  <c r="DD16" i="31"/>
  <c r="DC16" i="31"/>
  <c r="DB16" i="31"/>
  <c r="DA16" i="31"/>
  <c r="CZ16" i="31"/>
  <c r="CY16" i="31"/>
  <c r="CX16" i="31"/>
  <c r="CW16" i="31"/>
  <c r="CV16" i="31"/>
  <c r="CU16" i="31"/>
  <c r="CT16" i="31"/>
  <c r="CS16" i="31"/>
  <c r="CR16" i="31"/>
  <c r="CQ16" i="31"/>
  <c r="CP16" i="31"/>
  <c r="CO16" i="31"/>
  <c r="CN16" i="31"/>
  <c r="CM16" i="31"/>
  <c r="CL16" i="31"/>
  <c r="CK16" i="31"/>
  <c r="CJ16" i="31"/>
  <c r="CI16" i="31"/>
  <c r="CH16" i="31"/>
  <c r="CG16" i="31"/>
  <c r="CF16" i="31"/>
  <c r="CE16" i="31"/>
  <c r="CD16" i="31"/>
  <c r="CC16" i="31"/>
  <c r="CB16" i="31"/>
  <c r="CA16" i="31"/>
  <c r="BZ16" i="31"/>
  <c r="BY16" i="31"/>
  <c r="BX16" i="31"/>
  <c r="BW16" i="31"/>
  <c r="BV16" i="31"/>
  <c r="BU16" i="31"/>
  <c r="BT16" i="31"/>
  <c r="BS16" i="31"/>
  <c r="BR16" i="31"/>
  <c r="BQ16" i="31"/>
  <c r="BP16" i="31"/>
  <c r="BO16" i="31"/>
  <c r="BN16" i="31"/>
  <c r="BM16" i="31"/>
  <c r="BL16" i="31"/>
  <c r="BK16" i="31"/>
  <c r="BJ16" i="31"/>
  <c r="BI16" i="31"/>
  <c r="BH16" i="31"/>
  <c r="BG16" i="31"/>
  <c r="BF16" i="31"/>
  <c r="BE16" i="31"/>
  <c r="BD16" i="31"/>
  <c r="BC16" i="31"/>
  <c r="BB16" i="31"/>
  <c r="BA16" i="31"/>
  <c r="AZ16" i="31"/>
  <c r="AY16" i="31"/>
  <c r="AX16" i="31"/>
  <c r="AW16" i="31"/>
  <c r="AV16" i="31"/>
  <c r="AU16" i="31"/>
  <c r="AT16" i="31"/>
  <c r="AS16" i="31"/>
  <c r="AR16" i="31"/>
  <c r="AQ16" i="31"/>
  <c r="AP16" i="31"/>
  <c r="AO16" i="31"/>
  <c r="AN16" i="31"/>
  <c r="AM16" i="31"/>
  <c r="AL16" i="31"/>
  <c r="AK16" i="31"/>
  <c r="AJ16" i="31"/>
  <c r="AI16" i="31"/>
  <c r="AH16" i="31"/>
  <c r="AG16" i="31"/>
  <c r="AF16" i="31"/>
  <c r="AE16" i="31"/>
  <c r="AD16" i="31"/>
  <c r="AC16" i="31"/>
  <c r="AB16" i="31"/>
  <c r="AA16" i="31"/>
  <c r="Z16" i="31"/>
  <c r="Y16" i="31"/>
  <c r="X16" i="31"/>
  <c r="W16" i="31"/>
  <c r="V16" i="31"/>
  <c r="U16" i="31"/>
  <c r="T16" i="31"/>
  <c r="S16" i="31"/>
  <c r="R16" i="31"/>
  <c r="Q16" i="31"/>
  <c r="P16" i="31"/>
  <c r="O16" i="31"/>
  <c r="N16" i="31"/>
  <c r="M16" i="31"/>
  <c r="L16" i="31"/>
  <c r="K16" i="31"/>
  <c r="J16" i="31"/>
  <c r="I16" i="31"/>
  <c r="H16" i="31"/>
  <c r="G16" i="31"/>
  <c r="F16" i="31"/>
  <c r="JX15" i="31"/>
  <c r="JW15" i="31"/>
  <c r="JV15" i="31"/>
  <c r="JU15" i="31"/>
  <c r="JT15" i="31"/>
  <c r="CT26" i="20" s="1"/>
  <c r="JS15" i="31"/>
  <c r="JR15" i="31"/>
  <c r="JQ15" i="31"/>
  <c r="JP15" i="31"/>
  <c r="JO15" i="31"/>
  <c r="JN15" i="31"/>
  <c r="JM15" i="31"/>
  <c r="JL15" i="31"/>
  <c r="JK15" i="31"/>
  <c r="JJ15" i="31"/>
  <c r="CQ26" i="20" s="1"/>
  <c r="JI15" i="31"/>
  <c r="JH15" i="31"/>
  <c r="CP26" i="20" s="1"/>
  <c r="JG15" i="31"/>
  <c r="JF15" i="31"/>
  <c r="JE15" i="31"/>
  <c r="JD15" i="31"/>
  <c r="JC15" i="31"/>
  <c r="JB15" i="31"/>
  <c r="JA15" i="31"/>
  <c r="IZ15" i="31"/>
  <c r="IY15" i="31"/>
  <c r="IX15" i="31"/>
  <c r="IW15" i="31"/>
  <c r="IV15" i="31"/>
  <c r="CL26" i="20" s="1"/>
  <c r="IU15" i="31"/>
  <c r="IT15" i="31"/>
  <c r="IS15" i="31"/>
  <c r="IR15" i="31"/>
  <c r="IQ15" i="31"/>
  <c r="IP15" i="31"/>
  <c r="IO15" i="31"/>
  <c r="IN15" i="31"/>
  <c r="IM15" i="31"/>
  <c r="IL15" i="31"/>
  <c r="IK15" i="31"/>
  <c r="IJ15" i="31"/>
  <c r="CH26" i="20" s="1"/>
  <c r="II15" i="31"/>
  <c r="IH15" i="31"/>
  <c r="IG15" i="31"/>
  <c r="IF15" i="31"/>
  <c r="CG26" i="20" s="1"/>
  <c r="IE15" i="31"/>
  <c r="ID15" i="31"/>
  <c r="IC15" i="31"/>
  <c r="IB15" i="31"/>
  <c r="IA15" i="31"/>
  <c r="HZ15" i="31"/>
  <c r="HY15" i="31"/>
  <c r="HX15" i="31"/>
  <c r="CD26" i="20" s="1"/>
  <c r="HW15" i="31"/>
  <c r="HV15" i="31"/>
  <c r="HU15" i="31"/>
  <c r="HT15" i="31"/>
  <c r="HS15" i="31"/>
  <c r="HR15" i="31"/>
  <c r="HQ15" i="31"/>
  <c r="HP15" i="31"/>
  <c r="HO15" i="31"/>
  <c r="HN15" i="31"/>
  <c r="HM15" i="31"/>
  <c r="HL15" i="31"/>
  <c r="BZ26" i="20" s="1"/>
  <c r="HK15" i="31"/>
  <c r="HJ15" i="31"/>
  <c r="HI15" i="31"/>
  <c r="HH15" i="31"/>
  <c r="HG15" i="31"/>
  <c r="HF15" i="31"/>
  <c r="HE15" i="31"/>
  <c r="HD15" i="31"/>
  <c r="HC15" i="31"/>
  <c r="HB15" i="31"/>
  <c r="HA15" i="31"/>
  <c r="GZ15" i="31"/>
  <c r="BV26" i="20" s="1"/>
  <c r="GY15" i="31"/>
  <c r="GX15" i="31"/>
  <c r="GW15" i="31"/>
  <c r="GV15" i="31"/>
  <c r="GU15" i="31"/>
  <c r="GT15" i="31"/>
  <c r="GS15" i="31"/>
  <c r="GR15" i="31"/>
  <c r="GQ15" i="31"/>
  <c r="GP15" i="31"/>
  <c r="GO15" i="31"/>
  <c r="GN15" i="31"/>
  <c r="GM15" i="31"/>
  <c r="GL15" i="31"/>
  <c r="GK15" i="31"/>
  <c r="GJ15" i="31"/>
  <c r="GI15" i="31"/>
  <c r="GH15" i="31"/>
  <c r="GG15" i="31"/>
  <c r="GF15" i="31"/>
  <c r="GE15" i="31"/>
  <c r="GD15" i="31"/>
  <c r="GC15" i="31"/>
  <c r="GB15" i="31"/>
  <c r="BN26" i="20" s="1"/>
  <c r="GA15" i="31"/>
  <c r="FZ15" i="31"/>
  <c r="FY15" i="31"/>
  <c r="FX15" i="31"/>
  <c r="FW15" i="31"/>
  <c r="FV15" i="31"/>
  <c r="FU15" i="31"/>
  <c r="FT15" i="31"/>
  <c r="FS15" i="31"/>
  <c r="FR15" i="31"/>
  <c r="FQ15" i="31"/>
  <c r="FP15" i="31"/>
  <c r="BJ26" i="20" s="1"/>
  <c r="FO15" i="31"/>
  <c r="FN15" i="31"/>
  <c r="FM15" i="31"/>
  <c r="FL15" i="31"/>
  <c r="FK15" i="31"/>
  <c r="FJ15" i="31"/>
  <c r="FI15" i="31"/>
  <c r="FH15" i="31"/>
  <c r="FG15" i="31"/>
  <c r="FF15" i="31"/>
  <c r="FE15" i="31"/>
  <c r="FD15" i="31"/>
  <c r="FC15" i="31"/>
  <c r="FB15" i="31"/>
  <c r="FA15" i="31"/>
  <c r="EZ15" i="31"/>
  <c r="EY15" i="31"/>
  <c r="EX15" i="31"/>
  <c r="EW15" i="31"/>
  <c r="EV15" i="31"/>
  <c r="EU15" i="31"/>
  <c r="ET15" i="31"/>
  <c r="ES15" i="31"/>
  <c r="ER15" i="31"/>
  <c r="EQ15" i="31"/>
  <c r="EP15" i="31"/>
  <c r="EO15" i="31"/>
  <c r="EN15" i="31"/>
  <c r="EM15" i="31"/>
  <c r="EL15" i="31"/>
  <c r="EK15" i="31"/>
  <c r="EJ15" i="31"/>
  <c r="EI15" i="31"/>
  <c r="EH15" i="31"/>
  <c r="EG15" i="31"/>
  <c r="EF15" i="31"/>
  <c r="EE15" i="31"/>
  <c r="ED15" i="31"/>
  <c r="EC15" i="31"/>
  <c r="EB15" i="31"/>
  <c r="EA15" i="31"/>
  <c r="DZ15" i="31"/>
  <c r="DY15" i="31"/>
  <c r="DX15" i="31"/>
  <c r="DW15" i="31"/>
  <c r="DV15" i="31"/>
  <c r="DU15" i="31"/>
  <c r="DT15" i="31"/>
  <c r="DS15" i="31"/>
  <c r="DR15" i="31"/>
  <c r="DQ15" i="31"/>
  <c r="DP15" i="31"/>
  <c r="DO15" i="31"/>
  <c r="DN15" i="31"/>
  <c r="DM15" i="31"/>
  <c r="DL15" i="31"/>
  <c r="DK15" i="31"/>
  <c r="DJ15" i="31"/>
  <c r="DI15" i="31"/>
  <c r="DH15" i="31"/>
  <c r="DG15" i="31"/>
  <c r="DF15" i="31"/>
  <c r="DE15" i="31"/>
  <c r="DD15" i="31"/>
  <c r="DC15" i="31"/>
  <c r="DB15" i="31"/>
  <c r="DA15" i="31"/>
  <c r="CZ15" i="31"/>
  <c r="CY15" i="31"/>
  <c r="CX15" i="31"/>
  <c r="CW15" i="31"/>
  <c r="CV15" i="31"/>
  <c r="CU15" i="31"/>
  <c r="CT15" i="31"/>
  <c r="CS15" i="31"/>
  <c r="CR15" i="31"/>
  <c r="CQ15" i="31"/>
  <c r="CP15" i="31"/>
  <c r="CO15" i="31"/>
  <c r="CN15" i="31"/>
  <c r="CM15" i="31"/>
  <c r="CL15" i="31"/>
  <c r="CK15" i="31"/>
  <c r="CJ15" i="31"/>
  <c r="CI15" i="31"/>
  <c r="CH15" i="31"/>
  <c r="CG15" i="31"/>
  <c r="CF15" i="31"/>
  <c r="CE15" i="31"/>
  <c r="CD15" i="31"/>
  <c r="CC15" i="31"/>
  <c r="CB15" i="31"/>
  <c r="CA15" i="31"/>
  <c r="BZ15" i="31"/>
  <c r="BY15" i="31"/>
  <c r="BX15" i="31"/>
  <c r="BW15" i="31"/>
  <c r="BV15" i="31"/>
  <c r="BU15" i="31"/>
  <c r="BT15" i="31"/>
  <c r="BS15" i="31"/>
  <c r="BR15" i="31"/>
  <c r="BQ15" i="31"/>
  <c r="BP15" i="31"/>
  <c r="BO15" i="31"/>
  <c r="BN15" i="31"/>
  <c r="BM15" i="31"/>
  <c r="BL15" i="31"/>
  <c r="BK15" i="31"/>
  <c r="BJ15" i="31"/>
  <c r="BI15" i="31"/>
  <c r="BH15" i="31"/>
  <c r="BG15" i="31"/>
  <c r="BF15" i="31"/>
  <c r="BE15" i="31"/>
  <c r="BD15" i="31"/>
  <c r="BC15" i="31"/>
  <c r="BB15" i="31"/>
  <c r="BA15" i="31"/>
  <c r="AZ15" i="31"/>
  <c r="AY15" i="31"/>
  <c r="AX15" i="31"/>
  <c r="AW15" i="31"/>
  <c r="AV15" i="31"/>
  <c r="AU15" i="31"/>
  <c r="AT15" i="31"/>
  <c r="AS15" i="31"/>
  <c r="AR15" i="31"/>
  <c r="AQ15" i="31"/>
  <c r="AP15" i="31"/>
  <c r="AO15" i="31"/>
  <c r="AN15" i="31"/>
  <c r="AM15" i="31"/>
  <c r="AL15" i="31"/>
  <c r="AK15" i="31"/>
  <c r="AJ15" i="31"/>
  <c r="AI15" i="31"/>
  <c r="AH15" i="31"/>
  <c r="AG15" i="31"/>
  <c r="AF15" i="31"/>
  <c r="AE15" i="31"/>
  <c r="AD15" i="31"/>
  <c r="AC15" i="31"/>
  <c r="AB15" i="31"/>
  <c r="AA15" i="31"/>
  <c r="Z15" i="31"/>
  <c r="Y15" i="31"/>
  <c r="X15" i="31"/>
  <c r="W15" i="31"/>
  <c r="V15" i="31"/>
  <c r="U15" i="31"/>
  <c r="T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JX14" i="31"/>
  <c r="JW14" i="31"/>
  <c r="CU25" i="20" s="1"/>
  <c r="CU8" i="20" s="1"/>
  <c r="JV14" i="31"/>
  <c r="JU14" i="31"/>
  <c r="JT14" i="31"/>
  <c r="JS14" i="31"/>
  <c r="JR14" i="31"/>
  <c r="JQ14" i="31"/>
  <c r="JP14" i="31"/>
  <c r="JO14" i="31"/>
  <c r="JN14" i="31"/>
  <c r="JM14" i="31"/>
  <c r="JL14" i="31"/>
  <c r="JK14" i="31"/>
  <c r="CQ25" i="20" s="1"/>
  <c r="CQ8" i="20" s="1"/>
  <c r="JJ14" i="31"/>
  <c r="JI14" i="31"/>
  <c r="JH14" i="31"/>
  <c r="JG14" i="31"/>
  <c r="JF14" i="31"/>
  <c r="JE14" i="31"/>
  <c r="JD14" i="31"/>
  <c r="JC14" i="31"/>
  <c r="JB14" i="31"/>
  <c r="JA14" i="31"/>
  <c r="IZ14" i="31"/>
  <c r="IY14" i="31"/>
  <c r="CM25" i="20" s="1"/>
  <c r="CM8" i="20" s="1"/>
  <c r="IX14" i="31"/>
  <c r="IW14" i="31"/>
  <c r="IV14" i="31"/>
  <c r="IU14" i="31"/>
  <c r="IT14" i="31"/>
  <c r="IS14" i="31"/>
  <c r="IR14" i="31"/>
  <c r="IQ14" i="31"/>
  <c r="IP14" i="31"/>
  <c r="IO14" i="31"/>
  <c r="IN14" i="31"/>
  <c r="IM14" i="31"/>
  <c r="CI25" i="20" s="1"/>
  <c r="CI8" i="20" s="1"/>
  <c r="IL14" i="31"/>
  <c r="IK14" i="31"/>
  <c r="IJ14" i="31"/>
  <c r="II14" i="31"/>
  <c r="IH14" i="31"/>
  <c r="IG14" i="31"/>
  <c r="IF14" i="31"/>
  <c r="IE14" i="31"/>
  <c r="ID14" i="31"/>
  <c r="IC14" i="31"/>
  <c r="IB14" i="31"/>
  <c r="IA14" i="31"/>
  <c r="CE25" i="20" s="1"/>
  <c r="CE8" i="20" s="1"/>
  <c r="HZ14" i="31"/>
  <c r="HY14" i="31"/>
  <c r="HX14" i="31"/>
  <c r="HW14" i="31"/>
  <c r="HV14" i="31"/>
  <c r="HU14" i="31"/>
  <c r="HT14" i="31"/>
  <c r="HS14" i="31"/>
  <c r="HR14" i="31"/>
  <c r="HQ14" i="31"/>
  <c r="HP14" i="31"/>
  <c r="HO14" i="31"/>
  <c r="CA25" i="20" s="1"/>
  <c r="CA8" i="20" s="1"/>
  <c r="HN14" i="31"/>
  <c r="HM14" i="31"/>
  <c r="HL14" i="31"/>
  <c r="HK14" i="31"/>
  <c r="HJ14" i="31"/>
  <c r="HI14" i="31"/>
  <c r="HH14" i="31"/>
  <c r="HG14" i="31"/>
  <c r="HF14" i="31"/>
  <c r="HE14" i="31"/>
  <c r="HD14" i="31"/>
  <c r="HC14" i="31"/>
  <c r="BW25" i="20" s="1"/>
  <c r="BW8" i="20" s="1"/>
  <c r="HB14" i="31"/>
  <c r="HA14" i="31"/>
  <c r="GZ14" i="31"/>
  <c r="GY14" i="31"/>
  <c r="GX14" i="31"/>
  <c r="GW14" i="31"/>
  <c r="GV14" i="31"/>
  <c r="GU14" i="31"/>
  <c r="GT14" i="31"/>
  <c r="GS14" i="31"/>
  <c r="GR14" i="31"/>
  <c r="GQ14" i="31"/>
  <c r="BS25" i="20" s="1"/>
  <c r="BS8" i="20" s="1"/>
  <c r="GP14" i="31"/>
  <c r="GO14" i="31"/>
  <c r="GN14" i="31"/>
  <c r="GM14" i="31"/>
  <c r="GL14" i="31"/>
  <c r="GK14" i="31"/>
  <c r="GJ14" i="31"/>
  <c r="GI14" i="31"/>
  <c r="GH14" i="31"/>
  <c r="GG14" i="31"/>
  <c r="GF14" i="31"/>
  <c r="GE14" i="31"/>
  <c r="GD14" i="31"/>
  <c r="GC14" i="31"/>
  <c r="GB14" i="31"/>
  <c r="GA14" i="31"/>
  <c r="FZ14" i="31"/>
  <c r="FY14" i="31"/>
  <c r="FX14" i="31"/>
  <c r="FW14" i="31"/>
  <c r="FV14" i="31"/>
  <c r="FU14" i="31"/>
  <c r="FT14" i="31"/>
  <c r="FS14" i="31"/>
  <c r="BK25" i="20" s="1"/>
  <c r="BK8" i="20" s="1"/>
  <c r="FR14" i="31"/>
  <c r="FQ14" i="31"/>
  <c r="FP14" i="31"/>
  <c r="FO14" i="31"/>
  <c r="FN14" i="31"/>
  <c r="FM14" i="31"/>
  <c r="FL14" i="31"/>
  <c r="FK14" i="31"/>
  <c r="FJ14" i="31"/>
  <c r="FI14" i="31"/>
  <c r="BH25" i="20" s="1"/>
  <c r="BH8" i="20" s="1"/>
  <c r="FH14" i="31"/>
  <c r="FG14" i="31"/>
  <c r="FF14" i="31"/>
  <c r="FE14" i="31"/>
  <c r="FD14" i="31"/>
  <c r="FC14" i="31"/>
  <c r="FB14" i="31"/>
  <c r="FA14" i="31"/>
  <c r="EZ14" i="31"/>
  <c r="EY14" i="31"/>
  <c r="EX14" i="31"/>
  <c r="EW14" i="31"/>
  <c r="EV14" i="31"/>
  <c r="EU14" i="31"/>
  <c r="ET14" i="31"/>
  <c r="ES14" i="31"/>
  <c r="ER14" i="31"/>
  <c r="EQ14" i="31"/>
  <c r="EP14" i="31"/>
  <c r="EO14" i="31"/>
  <c r="EN14" i="31"/>
  <c r="EM14" i="31"/>
  <c r="EL14" i="31"/>
  <c r="EK14" i="31"/>
  <c r="EJ14" i="31"/>
  <c r="EI14" i="31"/>
  <c r="EH14" i="31"/>
  <c r="EG14" i="31"/>
  <c r="EF14" i="31"/>
  <c r="EE14" i="31"/>
  <c r="ED14" i="31"/>
  <c r="EC14" i="31"/>
  <c r="EB14" i="31"/>
  <c r="EA14" i="31"/>
  <c r="DZ14" i="31"/>
  <c r="DY14" i="31"/>
  <c r="DX14" i="31"/>
  <c r="DW14" i="31"/>
  <c r="DV14" i="31"/>
  <c r="DU14" i="31"/>
  <c r="DT14" i="31"/>
  <c r="DS14" i="31"/>
  <c r="DR14" i="31"/>
  <c r="DQ14" i="31"/>
  <c r="DP14" i="31"/>
  <c r="DO14" i="31"/>
  <c r="DN14" i="31"/>
  <c r="DM14" i="31"/>
  <c r="DL14" i="31"/>
  <c r="DK14" i="31"/>
  <c r="AQ25" i="20" s="1"/>
  <c r="AQ8" i="20" s="1"/>
  <c r="DJ14" i="31"/>
  <c r="DI14" i="31"/>
  <c r="DH14" i="31"/>
  <c r="DG14" i="31"/>
  <c r="DF14" i="31"/>
  <c r="DE14" i="31"/>
  <c r="DD14" i="31"/>
  <c r="DC14" i="31"/>
  <c r="DB14" i="31"/>
  <c r="DA14" i="31"/>
  <c r="CZ14" i="31"/>
  <c r="CY14" i="31"/>
  <c r="CX14" i="31"/>
  <c r="CW14" i="31"/>
  <c r="CV14" i="31"/>
  <c r="CU14" i="31"/>
  <c r="AL25" i="20" s="1"/>
  <c r="AL8" i="20" s="1"/>
  <c r="CT14" i="31"/>
  <c r="CS14" i="31"/>
  <c r="CR14" i="31"/>
  <c r="CQ14" i="31"/>
  <c r="CP14" i="31"/>
  <c r="CO14" i="31"/>
  <c r="CN14" i="31"/>
  <c r="CM14" i="31"/>
  <c r="CL14" i="31"/>
  <c r="CK14" i="31"/>
  <c r="CJ14" i="31"/>
  <c r="CI14" i="31"/>
  <c r="CH14" i="31"/>
  <c r="CG14" i="31"/>
  <c r="CF14" i="31"/>
  <c r="CE14" i="31"/>
  <c r="CD14" i="31"/>
  <c r="CC14" i="31"/>
  <c r="CB14" i="31"/>
  <c r="CA14" i="31"/>
  <c r="BZ14" i="31"/>
  <c r="BY14" i="31"/>
  <c r="BX14" i="31"/>
  <c r="BW14" i="31"/>
  <c r="BV14" i="31"/>
  <c r="BU14" i="31"/>
  <c r="BT14" i="31"/>
  <c r="BS14" i="31"/>
  <c r="BR14" i="31"/>
  <c r="BQ14" i="31"/>
  <c r="BP14" i="31"/>
  <c r="BO14" i="31"/>
  <c r="BN14" i="31"/>
  <c r="BM14" i="31"/>
  <c r="BL14" i="31"/>
  <c r="BK14" i="31"/>
  <c r="BJ14" i="31"/>
  <c r="BI14" i="31"/>
  <c r="BH14" i="31"/>
  <c r="BG14" i="31"/>
  <c r="BF14" i="31"/>
  <c r="BE14" i="31"/>
  <c r="BD14" i="31"/>
  <c r="BC14" i="31"/>
  <c r="BB14" i="31"/>
  <c r="BA14" i="31"/>
  <c r="AZ14" i="31"/>
  <c r="AY14" i="31"/>
  <c r="AX14" i="31"/>
  <c r="AW14" i="31"/>
  <c r="AV14" i="31"/>
  <c r="AU14" i="31"/>
  <c r="AT14" i="31"/>
  <c r="AS14" i="31"/>
  <c r="AR14" i="31"/>
  <c r="AQ14" i="31"/>
  <c r="AP14" i="31"/>
  <c r="AO14" i="31"/>
  <c r="AN14" i="31"/>
  <c r="AM14" i="31"/>
  <c r="AL14" i="31"/>
  <c r="AK14" i="31"/>
  <c r="AJ14" i="31"/>
  <c r="AI14" i="31"/>
  <c r="AH14" i="31"/>
  <c r="AG14" i="31"/>
  <c r="AF14" i="31"/>
  <c r="AE14" i="31"/>
  <c r="AD14" i="31"/>
  <c r="AC14" i="31"/>
  <c r="AB14" i="31"/>
  <c r="AA14" i="31"/>
  <c r="Z14" i="31"/>
  <c r="Y14" i="31"/>
  <c r="X14" i="31"/>
  <c r="W14" i="31"/>
  <c r="V14" i="31"/>
  <c r="U14" i="31"/>
  <c r="T14" i="31"/>
  <c r="S14" i="31"/>
  <c r="R14" i="31"/>
  <c r="Q14" i="31"/>
  <c r="P14" i="31"/>
  <c r="O14" i="31"/>
  <c r="N14" i="31"/>
  <c r="M14" i="31"/>
  <c r="L14" i="31"/>
  <c r="K14" i="31"/>
  <c r="J14" i="31"/>
  <c r="I14" i="31"/>
  <c r="H14" i="31"/>
  <c r="G14" i="31"/>
  <c r="F14" i="31"/>
  <c r="JX13" i="31"/>
  <c r="JW13" i="31"/>
  <c r="JV13" i="31"/>
  <c r="JU13" i="31"/>
  <c r="JT13" i="31"/>
  <c r="JS13" i="31"/>
  <c r="JR13" i="31"/>
  <c r="JQ13" i="31"/>
  <c r="JP13" i="31"/>
  <c r="JO13" i="31"/>
  <c r="JN13" i="31"/>
  <c r="CR24" i="20" s="1"/>
  <c r="JM13" i="31"/>
  <c r="JL13" i="31"/>
  <c r="JK13" i="31"/>
  <c r="JJ13" i="31"/>
  <c r="JI13" i="31"/>
  <c r="JH13" i="31"/>
  <c r="JG13" i="31"/>
  <c r="JF13" i="31"/>
  <c r="JE13" i="31"/>
  <c r="JD13" i="31"/>
  <c r="JC13" i="31"/>
  <c r="JB13" i="31"/>
  <c r="CN24" i="20" s="1"/>
  <c r="JA13" i="31"/>
  <c r="IZ13" i="31"/>
  <c r="IY13" i="31"/>
  <c r="IX13" i="31"/>
  <c r="IW13" i="31"/>
  <c r="IV13" i="31"/>
  <c r="IU13" i="31"/>
  <c r="IT13" i="31"/>
  <c r="IS13" i="31"/>
  <c r="IR13" i="31"/>
  <c r="IQ13" i="31"/>
  <c r="IP13" i="31"/>
  <c r="CJ24" i="20" s="1"/>
  <c r="IO13" i="31"/>
  <c r="IN13" i="31"/>
  <c r="IM13" i="31"/>
  <c r="IL13" i="31"/>
  <c r="IK13" i="31"/>
  <c r="IJ13" i="31"/>
  <c r="II13" i="31"/>
  <c r="IH13" i="31"/>
  <c r="IG13" i="31"/>
  <c r="IF13" i="31"/>
  <c r="IE13" i="31"/>
  <c r="ID13" i="31"/>
  <c r="CF24" i="20" s="1"/>
  <c r="IC13" i="31"/>
  <c r="IB13" i="31"/>
  <c r="IA13" i="31"/>
  <c r="HZ13" i="31"/>
  <c r="HY13" i="31"/>
  <c r="HX13" i="31"/>
  <c r="HW13" i="31"/>
  <c r="HV13" i="31"/>
  <c r="HU13" i="31"/>
  <c r="HT13" i="31"/>
  <c r="HS13" i="31"/>
  <c r="HR13" i="31"/>
  <c r="CB24" i="20" s="1"/>
  <c r="HQ13" i="31"/>
  <c r="HP13" i="31"/>
  <c r="HO13" i="31"/>
  <c r="HN13" i="31"/>
  <c r="HM13" i="31"/>
  <c r="HL13" i="31"/>
  <c r="HK13" i="31"/>
  <c r="HJ13" i="31"/>
  <c r="HI13" i="31"/>
  <c r="HH13" i="31"/>
  <c r="HG13" i="31"/>
  <c r="HF13" i="31"/>
  <c r="BX24" i="20" s="1"/>
  <c r="HE13" i="31"/>
  <c r="HD13" i="31"/>
  <c r="HC13" i="31"/>
  <c r="HB13" i="31"/>
  <c r="HA13" i="31"/>
  <c r="GZ13" i="31"/>
  <c r="GY13" i="31"/>
  <c r="GX13" i="31"/>
  <c r="GW13" i="31"/>
  <c r="GV13" i="31"/>
  <c r="GU13" i="31"/>
  <c r="GT13" i="31"/>
  <c r="BT24" i="20" s="1"/>
  <c r="GS13" i="31"/>
  <c r="GR13" i="31"/>
  <c r="GQ13" i="31"/>
  <c r="GP13" i="31"/>
  <c r="GO13" i="31"/>
  <c r="GN13" i="31"/>
  <c r="GM13" i="31"/>
  <c r="GL13" i="31"/>
  <c r="GK13" i="31"/>
  <c r="GJ13" i="31"/>
  <c r="GI13" i="31"/>
  <c r="GH13" i="31"/>
  <c r="BP24" i="20" s="1"/>
  <c r="GG13" i="31"/>
  <c r="GF13" i="31"/>
  <c r="GE13" i="31"/>
  <c r="GD13" i="31"/>
  <c r="BO24" i="20" s="1"/>
  <c r="GC13" i="31"/>
  <c r="GB13" i="31"/>
  <c r="GA13" i="31"/>
  <c r="FZ13" i="31"/>
  <c r="FY13" i="31"/>
  <c r="FX13" i="31"/>
  <c r="FW13" i="31"/>
  <c r="FV13" i="31"/>
  <c r="BL24" i="20" s="1"/>
  <c r="FU13" i="31"/>
  <c r="FT13" i="31"/>
  <c r="FS13" i="31"/>
  <c r="FR13" i="31"/>
  <c r="FQ13" i="31"/>
  <c r="FP13" i="31"/>
  <c r="FO13" i="31"/>
  <c r="FN13" i="31"/>
  <c r="FM13" i="31"/>
  <c r="FL13" i="31"/>
  <c r="FK13" i="31"/>
  <c r="FJ13" i="31"/>
  <c r="FI13" i="31"/>
  <c r="FH13" i="31"/>
  <c r="FG13" i="31"/>
  <c r="FF13" i="31"/>
  <c r="FE13" i="31"/>
  <c r="FD13" i="31"/>
  <c r="FC13" i="31"/>
  <c r="FB13" i="31"/>
  <c r="FA13" i="31"/>
  <c r="EZ13" i="31"/>
  <c r="EY13" i="31"/>
  <c r="EX13" i="31"/>
  <c r="EW13" i="31"/>
  <c r="EV13" i="31"/>
  <c r="EU13" i="31"/>
  <c r="ET13" i="31"/>
  <c r="ES13" i="31"/>
  <c r="ER13" i="31"/>
  <c r="EQ13" i="31"/>
  <c r="EP13" i="31"/>
  <c r="EO13" i="31"/>
  <c r="EN13" i="31"/>
  <c r="EM13" i="31"/>
  <c r="EL13" i="31"/>
  <c r="EK13" i="31"/>
  <c r="EJ13" i="31"/>
  <c r="EI13" i="31"/>
  <c r="EH13" i="31"/>
  <c r="EG13" i="31"/>
  <c r="EF13" i="31"/>
  <c r="EE13" i="31"/>
  <c r="ED13" i="31"/>
  <c r="EC13" i="31"/>
  <c r="EB13" i="31"/>
  <c r="EA13" i="31"/>
  <c r="DZ13" i="31"/>
  <c r="DY13" i="31"/>
  <c r="DX13" i="31"/>
  <c r="DW13" i="31"/>
  <c r="DV13" i="31"/>
  <c r="DU13" i="31"/>
  <c r="DT13" i="31"/>
  <c r="DS13" i="31"/>
  <c r="DR13" i="31"/>
  <c r="DQ13" i="31"/>
  <c r="DP13" i="31"/>
  <c r="DO13" i="31"/>
  <c r="DN13" i="31"/>
  <c r="DM13" i="31"/>
  <c r="DL13" i="31"/>
  <c r="DK13" i="31"/>
  <c r="DJ13" i="31"/>
  <c r="DI13" i="31"/>
  <c r="DH13" i="31"/>
  <c r="DG13" i="31"/>
  <c r="DF13" i="31"/>
  <c r="DE13" i="31"/>
  <c r="DD13" i="31"/>
  <c r="DC13" i="31"/>
  <c r="DB13" i="31"/>
  <c r="DA13" i="31"/>
  <c r="CZ13" i="31"/>
  <c r="CY13" i="31"/>
  <c r="CX13" i="31"/>
  <c r="CW13" i="31"/>
  <c r="CV13" i="31"/>
  <c r="CU13" i="31"/>
  <c r="CT13" i="31"/>
  <c r="CS13" i="31"/>
  <c r="CR13" i="31"/>
  <c r="CQ13" i="31"/>
  <c r="CP13" i="31"/>
  <c r="CO13" i="31"/>
  <c r="CN13" i="31"/>
  <c r="CM13" i="31"/>
  <c r="CL13" i="31"/>
  <c r="CK13" i="31"/>
  <c r="CJ13" i="31"/>
  <c r="CI13" i="31"/>
  <c r="CH13" i="31"/>
  <c r="CG13" i="31"/>
  <c r="CF13" i="31"/>
  <c r="CE13" i="31"/>
  <c r="CD13" i="31"/>
  <c r="CC13" i="31"/>
  <c r="CB13" i="31"/>
  <c r="CA13" i="31"/>
  <c r="BZ13" i="31"/>
  <c r="BY13" i="31"/>
  <c r="BX13" i="31"/>
  <c r="BW13" i="31"/>
  <c r="BV13" i="31"/>
  <c r="BU13" i="31"/>
  <c r="BT13" i="31"/>
  <c r="BS13" i="31"/>
  <c r="BR13" i="31"/>
  <c r="BQ13" i="31"/>
  <c r="BP13" i="31"/>
  <c r="BO13" i="31"/>
  <c r="BN13" i="31"/>
  <c r="BM13" i="31"/>
  <c r="BL13" i="31"/>
  <c r="BK13" i="31"/>
  <c r="BJ13" i="31"/>
  <c r="BI13" i="31"/>
  <c r="BH13" i="31"/>
  <c r="BG13" i="31"/>
  <c r="BF13" i="31"/>
  <c r="BE13" i="31"/>
  <c r="BD13" i="31"/>
  <c r="BC13" i="31"/>
  <c r="BB13" i="31"/>
  <c r="BA13" i="31"/>
  <c r="AZ13" i="31"/>
  <c r="AY13" i="31"/>
  <c r="AX13" i="31"/>
  <c r="AW13" i="31"/>
  <c r="AV13" i="31"/>
  <c r="AU13" i="31"/>
  <c r="AT13" i="31"/>
  <c r="AS13" i="31"/>
  <c r="AR13" i="31"/>
  <c r="AQ13" i="31"/>
  <c r="AP13" i="31"/>
  <c r="AO13" i="31"/>
  <c r="AN13" i="31"/>
  <c r="AM13" i="31"/>
  <c r="AL13" i="31"/>
  <c r="AK13" i="31"/>
  <c r="AJ13" i="31"/>
  <c r="AI13" i="31"/>
  <c r="AH13" i="31"/>
  <c r="AG13" i="31"/>
  <c r="AF13" i="31"/>
  <c r="AE13" i="31"/>
  <c r="AD13" i="31"/>
  <c r="AC13" i="31"/>
  <c r="AB13" i="31"/>
  <c r="AA13" i="31"/>
  <c r="Z13" i="31"/>
  <c r="Y13" i="31"/>
  <c r="X13" i="31"/>
  <c r="W13" i="31"/>
  <c r="V13" i="31"/>
  <c r="U13" i="31"/>
  <c r="T13" i="31"/>
  <c r="S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JX12" i="31"/>
  <c r="JW12" i="31"/>
  <c r="JV12" i="31"/>
  <c r="JU12" i="31"/>
  <c r="JT12" i="31"/>
  <c r="JS12" i="31"/>
  <c r="JR12" i="31"/>
  <c r="JQ12" i="31"/>
  <c r="JP12" i="31"/>
  <c r="JO12" i="31"/>
  <c r="JN12" i="31"/>
  <c r="JM12" i="31"/>
  <c r="JL12" i="31"/>
  <c r="JK12" i="31"/>
  <c r="JJ12" i="31"/>
  <c r="JI12" i="31"/>
  <c r="JH12" i="31"/>
  <c r="JG12" i="31"/>
  <c r="JF12" i="31"/>
  <c r="JE12" i="31"/>
  <c r="JD12" i="31"/>
  <c r="JC12" i="31"/>
  <c r="JB12" i="31"/>
  <c r="JA12" i="31"/>
  <c r="IZ12" i="31"/>
  <c r="IY12" i="31"/>
  <c r="IX12" i="31"/>
  <c r="IW12" i="31"/>
  <c r="IV12" i="31"/>
  <c r="IU12" i="31"/>
  <c r="IT12" i="31"/>
  <c r="IS12" i="31"/>
  <c r="IR12" i="31"/>
  <c r="IQ12" i="31"/>
  <c r="IP12" i="31"/>
  <c r="IO12" i="31"/>
  <c r="IN12" i="31"/>
  <c r="IM12" i="31"/>
  <c r="IL12" i="31"/>
  <c r="IK12" i="31"/>
  <c r="IJ12" i="31"/>
  <c r="II12" i="31"/>
  <c r="IH12" i="31"/>
  <c r="IG12" i="31"/>
  <c r="IF12" i="31"/>
  <c r="IE12" i="31"/>
  <c r="ID12" i="31"/>
  <c r="IC12" i="31"/>
  <c r="IB12" i="31"/>
  <c r="IA12" i="31"/>
  <c r="HZ12" i="31"/>
  <c r="HY12" i="31"/>
  <c r="HX12" i="31"/>
  <c r="HW12" i="31"/>
  <c r="HV12" i="31"/>
  <c r="HU12" i="31"/>
  <c r="HT12" i="31"/>
  <c r="HS12" i="31"/>
  <c r="HR12" i="31"/>
  <c r="HQ12" i="31"/>
  <c r="HP12" i="31"/>
  <c r="HO12" i="31"/>
  <c r="HN12" i="31"/>
  <c r="HM12" i="31"/>
  <c r="HL12" i="31"/>
  <c r="HK12" i="31"/>
  <c r="HJ12" i="31"/>
  <c r="HI12" i="31"/>
  <c r="HH12" i="31"/>
  <c r="HG12" i="31"/>
  <c r="HF12" i="31"/>
  <c r="HE12" i="31"/>
  <c r="HD12" i="31"/>
  <c r="HC12" i="31"/>
  <c r="HB12" i="31"/>
  <c r="HA12" i="31"/>
  <c r="GZ12" i="31"/>
  <c r="GY12" i="31"/>
  <c r="GX12" i="31"/>
  <c r="GW12" i="31"/>
  <c r="GV12" i="31"/>
  <c r="GU12" i="31"/>
  <c r="GT12" i="31"/>
  <c r="GS12" i="31"/>
  <c r="GR12" i="31"/>
  <c r="GQ12" i="31"/>
  <c r="GP12" i="31"/>
  <c r="GO12" i="31"/>
  <c r="GN12" i="31"/>
  <c r="GM12" i="31"/>
  <c r="GL12" i="31"/>
  <c r="GK12" i="31"/>
  <c r="GJ12" i="31"/>
  <c r="GI12" i="31"/>
  <c r="GH12" i="31"/>
  <c r="GG12" i="31"/>
  <c r="BP23" i="20" s="1"/>
  <c r="BP7" i="20" s="1"/>
  <c r="GF12" i="31"/>
  <c r="GE12" i="31"/>
  <c r="GD12" i="31"/>
  <c r="GC12" i="31"/>
  <c r="GB12" i="31"/>
  <c r="GA12" i="31"/>
  <c r="FZ12" i="31"/>
  <c r="FY12" i="31"/>
  <c r="FX12" i="31"/>
  <c r="FW12" i="31"/>
  <c r="FV12" i="31"/>
  <c r="FU12" i="31"/>
  <c r="FT12" i="31"/>
  <c r="FS12" i="31"/>
  <c r="FR12" i="31"/>
  <c r="FQ12" i="31"/>
  <c r="FP12" i="31"/>
  <c r="FO12" i="31"/>
  <c r="FN12" i="31"/>
  <c r="FM12" i="31"/>
  <c r="FL12" i="31"/>
  <c r="FK12" i="31"/>
  <c r="FJ12" i="31"/>
  <c r="FI12" i="31"/>
  <c r="FH12" i="31"/>
  <c r="FG12" i="31"/>
  <c r="FF12" i="31"/>
  <c r="FE12" i="31"/>
  <c r="FD12" i="31"/>
  <c r="FC12" i="31"/>
  <c r="FB12" i="31"/>
  <c r="FA12" i="31"/>
  <c r="EZ12" i="31"/>
  <c r="EY12" i="31"/>
  <c r="EX12" i="31"/>
  <c r="EW12" i="31"/>
  <c r="EV12" i="31"/>
  <c r="EU12" i="31"/>
  <c r="ET12" i="31"/>
  <c r="ES12" i="31"/>
  <c r="ER12" i="31"/>
  <c r="EQ12" i="31"/>
  <c r="EP12" i="31"/>
  <c r="EO12" i="31"/>
  <c r="EN12" i="31"/>
  <c r="EM12" i="31"/>
  <c r="EL12" i="31"/>
  <c r="EK12" i="31"/>
  <c r="EJ12" i="31"/>
  <c r="EI12" i="31"/>
  <c r="EH12" i="31"/>
  <c r="EG12" i="31"/>
  <c r="EF12" i="31"/>
  <c r="EE12" i="31"/>
  <c r="ED12" i="31"/>
  <c r="EC12" i="31"/>
  <c r="EB12" i="31"/>
  <c r="EA12" i="31"/>
  <c r="DZ12" i="31"/>
  <c r="DY12" i="31"/>
  <c r="DX12" i="31"/>
  <c r="DW12" i="31"/>
  <c r="DV12" i="31"/>
  <c r="DU12" i="31"/>
  <c r="DT12" i="31"/>
  <c r="DS12" i="31"/>
  <c r="DR12" i="31"/>
  <c r="DQ12" i="31"/>
  <c r="DP12" i="31"/>
  <c r="DO12" i="31"/>
  <c r="DN12" i="31"/>
  <c r="DM12" i="31"/>
  <c r="DL12" i="31"/>
  <c r="DK12" i="31"/>
  <c r="DJ12" i="31"/>
  <c r="DI12" i="31"/>
  <c r="DH12" i="31"/>
  <c r="DG12" i="31"/>
  <c r="DF12" i="31"/>
  <c r="DE12" i="31"/>
  <c r="DD12" i="31"/>
  <c r="DC12" i="31"/>
  <c r="DB12" i="31"/>
  <c r="DA12" i="31"/>
  <c r="CZ12" i="31"/>
  <c r="CY12" i="31"/>
  <c r="CX12" i="31"/>
  <c r="CW12" i="31"/>
  <c r="CV12" i="31"/>
  <c r="CU12" i="31"/>
  <c r="CT12" i="31"/>
  <c r="CS12" i="31"/>
  <c r="CR12" i="31"/>
  <c r="CQ12" i="31"/>
  <c r="CP12" i="31"/>
  <c r="CO12" i="31"/>
  <c r="CN12" i="31"/>
  <c r="CM12" i="31"/>
  <c r="CL12" i="31"/>
  <c r="CK12" i="31"/>
  <c r="CJ12" i="31"/>
  <c r="CI12" i="31"/>
  <c r="CH12" i="31"/>
  <c r="CG12" i="31"/>
  <c r="CF12" i="31"/>
  <c r="CE12" i="31"/>
  <c r="CD12" i="31"/>
  <c r="CC12" i="31"/>
  <c r="CB12" i="31"/>
  <c r="CA12" i="31"/>
  <c r="BZ12" i="31"/>
  <c r="BY12" i="31"/>
  <c r="BX12" i="31"/>
  <c r="BW12" i="31"/>
  <c r="BV12" i="31"/>
  <c r="BU12" i="31"/>
  <c r="BT12" i="31"/>
  <c r="BS12" i="31"/>
  <c r="BR12" i="31"/>
  <c r="BQ12" i="31"/>
  <c r="BP12" i="31"/>
  <c r="BO12" i="31"/>
  <c r="BN12" i="31"/>
  <c r="BM12" i="31"/>
  <c r="BL12" i="31"/>
  <c r="BK12" i="31"/>
  <c r="BJ12" i="31"/>
  <c r="BI12" i="31"/>
  <c r="BH12" i="31"/>
  <c r="BG12" i="31"/>
  <c r="BF12" i="31"/>
  <c r="BE12" i="31"/>
  <c r="BD12" i="31"/>
  <c r="BC12" i="31"/>
  <c r="BB12" i="31"/>
  <c r="BA12" i="31"/>
  <c r="AZ12" i="31"/>
  <c r="AY12" i="31"/>
  <c r="AX12" i="31"/>
  <c r="AW12" i="31"/>
  <c r="AV12" i="31"/>
  <c r="AU12" i="31"/>
  <c r="AT12" i="31"/>
  <c r="AS12" i="31"/>
  <c r="AR12" i="31"/>
  <c r="AQ12" i="31"/>
  <c r="AP12" i="31"/>
  <c r="AO12" i="31"/>
  <c r="AN12" i="31"/>
  <c r="AM12" i="31"/>
  <c r="AL12" i="31"/>
  <c r="AK12" i="31"/>
  <c r="AJ12" i="31"/>
  <c r="AI12" i="31"/>
  <c r="AH12" i="31"/>
  <c r="AG12" i="31"/>
  <c r="AF12" i="31"/>
  <c r="AE12" i="31"/>
  <c r="AD12" i="31"/>
  <c r="AC12" i="31"/>
  <c r="AB12" i="31"/>
  <c r="AA12" i="31"/>
  <c r="Z12" i="31"/>
  <c r="Y12" i="31"/>
  <c r="X12" i="31"/>
  <c r="W12" i="31"/>
  <c r="V12" i="31"/>
  <c r="U12" i="31"/>
  <c r="T12" i="31"/>
  <c r="S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JX11" i="31"/>
  <c r="JW11" i="31"/>
  <c r="JV11" i="31"/>
  <c r="JU11" i="31"/>
  <c r="JT11" i="31"/>
  <c r="JS11" i="31"/>
  <c r="JR11" i="31"/>
  <c r="JQ11" i="31"/>
  <c r="JP11" i="31"/>
  <c r="JO11" i="31"/>
  <c r="JN11" i="31"/>
  <c r="JM11" i="31"/>
  <c r="JL11" i="31"/>
  <c r="JK11" i="31"/>
  <c r="JJ11" i="31"/>
  <c r="JI11" i="31"/>
  <c r="JH11" i="31"/>
  <c r="JG11" i="31"/>
  <c r="JF11" i="31"/>
  <c r="JE11" i="31"/>
  <c r="JD11" i="31"/>
  <c r="JC11" i="31"/>
  <c r="JB11" i="31"/>
  <c r="JA11" i="31"/>
  <c r="IZ11" i="31"/>
  <c r="IY11" i="31"/>
  <c r="IX11" i="31"/>
  <c r="IW11" i="31"/>
  <c r="IV11" i="31"/>
  <c r="IU11" i="31"/>
  <c r="IT11" i="31"/>
  <c r="IS11" i="31"/>
  <c r="IR11" i="31"/>
  <c r="IQ11" i="31"/>
  <c r="IP11" i="31"/>
  <c r="IO11" i="31"/>
  <c r="IN11" i="31"/>
  <c r="IM11" i="31"/>
  <c r="IL11" i="31"/>
  <c r="IK11" i="31"/>
  <c r="IJ11" i="31"/>
  <c r="II11" i="31"/>
  <c r="IH11" i="31"/>
  <c r="IG11" i="31"/>
  <c r="IF11" i="31"/>
  <c r="IE11" i="31"/>
  <c r="ID11" i="31"/>
  <c r="IC11" i="31"/>
  <c r="IB11" i="31"/>
  <c r="IA11" i="31"/>
  <c r="HZ11" i="31"/>
  <c r="HY11" i="31"/>
  <c r="HX11" i="31"/>
  <c r="HW11" i="31"/>
  <c r="HV11" i="31"/>
  <c r="HU11" i="31"/>
  <c r="HT11" i="31"/>
  <c r="HS11" i="31"/>
  <c r="HR11" i="31"/>
  <c r="HQ11" i="31"/>
  <c r="HP11" i="31"/>
  <c r="HO11" i="31"/>
  <c r="HN11" i="31"/>
  <c r="HM11" i="31"/>
  <c r="HL11" i="31"/>
  <c r="HK11" i="31"/>
  <c r="HJ11" i="31"/>
  <c r="HI11" i="31"/>
  <c r="HH11" i="31"/>
  <c r="HG11" i="31"/>
  <c r="HF11" i="31"/>
  <c r="BX22" i="20" s="1"/>
  <c r="HE11" i="31"/>
  <c r="HD11" i="31"/>
  <c r="HC11" i="31"/>
  <c r="HB11" i="31"/>
  <c r="HA11" i="31"/>
  <c r="GZ11" i="31"/>
  <c r="GY11" i="31"/>
  <c r="GX11" i="31"/>
  <c r="GW11" i="31"/>
  <c r="GV11" i="31"/>
  <c r="GU11" i="31"/>
  <c r="GT11" i="31"/>
  <c r="GS11" i="31"/>
  <c r="GR11" i="31"/>
  <c r="GQ11" i="31"/>
  <c r="GP11" i="31"/>
  <c r="GO11" i="31"/>
  <c r="GN11" i="31"/>
  <c r="GM11" i="31"/>
  <c r="GL11" i="31"/>
  <c r="GK11" i="31"/>
  <c r="GJ11" i="31"/>
  <c r="GI11" i="31"/>
  <c r="GH11" i="31"/>
  <c r="GG11" i="31"/>
  <c r="GF11" i="31"/>
  <c r="GE11" i="31"/>
  <c r="GD11" i="31"/>
  <c r="GC11" i="31"/>
  <c r="GB11" i="31"/>
  <c r="GA11" i="31"/>
  <c r="FZ11" i="31"/>
  <c r="FY11" i="31"/>
  <c r="FX11" i="31"/>
  <c r="FW11" i="31"/>
  <c r="FV11" i="31"/>
  <c r="FU11" i="31"/>
  <c r="FT11" i="31"/>
  <c r="FS11" i="31"/>
  <c r="FR11" i="31"/>
  <c r="FQ11" i="31"/>
  <c r="FP11" i="31"/>
  <c r="FO11" i="31"/>
  <c r="FN11" i="31"/>
  <c r="FM11" i="31"/>
  <c r="FL11" i="31"/>
  <c r="FK11" i="31"/>
  <c r="FJ11" i="31"/>
  <c r="FI11" i="31"/>
  <c r="FH11" i="31"/>
  <c r="FG11" i="31"/>
  <c r="FF11" i="31"/>
  <c r="FE11" i="31"/>
  <c r="FD11" i="31"/>
  <c r="FC11" i="31"/>
  <c r="FB11" i="31"/>
  <c r="FA11" i="31"/>
  <c r="EZ11" i="31"/>
  <c r="EY11" i="31"/>
  <c r="EX11" i="31"/>
  <c r="EW11" i="31"/>
  <c r="EV11" i="31"/>
  <c r="EU11" i="31"/>
  <c r="ET11" i="31"/>
  <c r="ES11" i="31"/>
  <c r="ER11" i="31"/>
  <c r="EQ11" i="31"/>
  <c r="EP11" i="31"/>
  <c r="EO11" i="31"/>
  <c r="EN11" i="31"/>
  <c r="EM11" i="31"/>
  <c r="EL11" i="31"/>
  <c r="EK11" i="31"/>
  <c r="EJ11" i="31"/>
  <c r="EI11" i="31"/>
  <c r="EH11" i="31"/>
  <c r="EG11" i="31"/>
  <c r="EF11" i="31"/>
  <c r="EE11" i="31"/>
  <c r="ED11" i="31"/>
  <c r="EC11" i="31"/>
  <c r="EB11" i="31"/>
  <c r="EA11" i="31"/>
  <c r="DZ11" i="31"/>
  <c r="DY11" i="31"/>
  <c r="DX11" i="31"/>
  <c r="DW11" i="31"/>
  <c r="DV11" i="31"/>
  <c r="DU11" i="31"/>
  <c r="DT11" i="31"/>
  <c r="DS11" i="31"/>
  <c r="DR11" i="31"/>
  <c r="DQ11" i="31"/>
  <c r="DP11" i="31"/>
  <c r="DO11" i="31"/>
  <c r="DN11" i="31"/>
  <c r="DM11" i="31"/>
  <c r="DL11" i="31"/>
  <c r="DK11" i="31"/>
  <c r="DJ11" i="31"/>
  <c r="DI11" i="31"/>
  <c r="DH11" i="31"/>
  <c r="DG11" i="31"/>
  <c r="DF11" i="31"/>
  <c r="DE11" i="31"/>
  <c r="DD11" i="31"/>
  <c r="DC11" i="31"/>
  <c r="DB11" i="31"/>
  <c r="DA11" i="31"/>
  <c r="CZ11" i="31"/>
  <c r="CY11" i="31"/>
  <c r="CX11" i="31"/>
  <c r="CW11" i="31"/>
  <c r="CV11" i="31"/>
  <c r="CU11" i="31"/>
  <c r="CT11" i="31"/>
  <c r="CS11" i="31"/>
  <c r="CR11" i="31"/>
  <c r="CQ11" i="31"/>
  <c r="CP11" i="31"/>
  <c r="CO11" i="31"/>
  <c r="CN11" i="31"/>
  <c r="CM11" i="31"/>
  <c r="CL11" i="31"/>
  <c r="CK11" i="31"/>
  <c r="CJ11" i="31"/>
  <c r="CI11" i="31"/>
  <c r="CH11" i="31"/>
  <c r="CG11" i="31"/>
  <c r="CF11" i="31"/>
  <c r="CE11" i="31"/>
  <c r="CD11" i="31"/>
  <c r="CC11" i="31"/>
  <c r="CB11" i="31"/>
  <c r="CA11" i="31"/>
  <c r="BZ11" i="31"/>
  <c r="BY11" i="31"/>
  <c r="BX11" i="31"/>
  <c r="BW11" i="31"/>
  <c r="BV11" i="31"/>
  <c r="BU11" i="31"/>
  <c r="BT11" i="31"/>
  <c r="BS11" i="31"/>
  <c r="BR11" i="31"/>
  <c r="BQ11" i="31"/>
  <c r="BP11" i="31"/>
  <c r="BO11" i="31"/>
  <c r="BN11" i="31"/>
  <c r="BM11" i="31"/>
  <c r="BL11" i="31"/>
  <c r="BK11" i="31"/>
  <c r="BJ11" i="31"/>
  <c r="BI11" i="31"/>
  <c r="BH11" i="31"/>
  <c r="BG11" i="31"/>
  <c r="BF11" i="31"/>
  <c r="BE11" i="31"/>
  <c r="BD11" i="31"/>
  <c r="BC11" i="31"/>
  <c r="BB11" i="31"/>
  <c r="BA11" i="31"/>
  <c r="AZ11" i="31"/>
  <c r="AY11" i="31"/>
  <c r="AX11" i="31"/>
  <c r="AW11" i="31"/>
  <c r="AV11" i="31"/>
  <c r="AU11" i="31"/>
  <c r="AT11" i="31"/>
  <c r="AS11" i="31"/>
  <c r="AR11" i="31"/>
  <c r="AQ11" i="31"/>
  <c r="AP11" i="31"/>
  <c r="AO11" i="31"/>
  <c r="AN11" i="31"/>
  <c r="AM11" i="31"/>
  <c r="AL11" i="31"/>
  <c r="AK11" i="31"/>
  <c r="AJ11" i="31"/>
  <c r="AI11" i="31"/>
  <c r="AH11" i="31"/>
  <c r="AG11" i="31"/>
  <c r="AF11" i="31"/>
  <c r="AE11" i="31"/>
  <c r="AD11" i="31"/>
  <c r="AC11" i="31"/>
  <c r="AB11" i="31"/>
  <c r="AA11" i="31"/>
  <c r="Z11" i="31"/>
  <c r="Y11" i="31"/>
  <c r="X11" i="31"/>
  <c r="W11" i="31"/>
  <c r="V11" i="31"/>
  <c r="U11" i="31"/>
  <c r="T11" i="31"/>
  <c r="S11" i="31"/>
  <c r="R11" i="31"/>
  <c r="Q11" i="31"/>
  <c r="P11" i="31"/>
  <c r="O11" i="31"/>
  <c r="N11" i="31"/>
  <c r="M11" i="31"/>
  <c r="L11" i="31"/>
  <c r="K11" i="31"/>
  <c r="J11" i="31"/>
  <c r="I11" i="31"/>
  <c r="H11" i="31"/>
  <c r="G11" i="31"/>
  <c r="F11" i="31"/>
  <c r="JX10" i="31"/>
  <c r="JW10" i="31"/>
  <c r="JV10" i="31"/>
  <c r="JU10" i="31"/>
  <c r="JT10" i="31"/>
  <c r="JS10" i="31"/>
  <c r="JR10" i="31"/>
  <c r="JQ10" i="31"/>
  <c r="CS21" i="20" s="1"/>
  <c r="CS6" i="20" s="1"/>
  <c r="JP10" i="31"/>
  <c r="JO10" i="31"/>
  <c r="JN10" i="31"/>
  <c r="JM10" i="31"/>
  <c r="JL10" i="31"/>
  <c r="JK10" i="31"/>
  <c r="JJ10" i="31"/>
  <c r="JI10" i="31"/>
  <c r="JH10" i="31"/>
  <c r="JG10" i="31"/>
  <c r="JF10" i="31"/>
  <c r="JE10" i="31"/>
  <c r="JD10" i="31"/>
  <c r="JC10" i="31"/>
  <c r="JB10" i="31"/>
  <c r="JA10" i="31"/>
  <c r="IZ10" i="31"/>
  <c r="IY10" i="31"/>
  <c r="IX10" i="31"/>
  <c r="IW10" i="31"/>
  <c r="IV10" i="31"/>
  <c r="IU10" i="31"/>
  <c r="IT10" i="31"/>
  <c r="IS10" i="31"/>
  <c r="IR10" i="31"/>
  <c r="IQ10" i="31"/>
  <c r="IP10" i="31"/>
  <c r="IO10" i="31"/>
  <c r="IN10" i="31"/>
  <c r="IM10" i="31"/>
  <c r="IL10" i="31"/>
  <c r="IK10" i="31"/>
  <c r="IJ10" i="31"/>
  <c r="II10" i="31"/>
  <c r="IH10" i="31"/>
  <c r="IG10" i="31"/>
  <c r="IF10" i="31"/>
  <c r="IE10" i="31"/>
  <c r="ID10" i="31"/>
  <c r="IC10" i="31"/>
  <c r="IB10" i="31"/>
  <c r="IA10" i="31"/>
  <c r="HZ10" i="31"/>
  <c r="HY10" i="31"/>
  <c r="HX10" i="31"/>
  <c r="HW10" i="31"/>
  <c r="HV10" i="31"/>
  <c r="HU10" i="31"/>
  <c r="HT10" i="31"/>
  <c r="HS10" i="31"/>
  <c r="HR10" i="31"/>
  <c r="HQ10" i="31"/>
  <c r="HP10" i="31"/>
  <c r="HO10" i="31"/>
  <c r="HN10" i="31"/>
  <c r="HM10" i="31"/>
  <c r="HL10" i="31"/>
  <c r="HK10" i="31"/>
  <c r="HJ10" i="31"/>
  <c r="HI10" i="31"/>
  <c r="HH10" i="31"/>
  <c r="HG10" i="31"/>
  <c r="HF10" i="31"/>
  <c r="HE10" i="31"/>
  <c r="HD10" i="31"/>
  <c r="HC10" i="31"/>
  <c r="HB10" i="31"/>
  <c r="HA10" i="31"/>
  <c r="GZ10" i="31"/>
  <c r="GY10" i="31"/>
  <c r="GX10" i="31"/>
  <c r="GW10" i="31"/>
  <c r="GV10" i="31"/>
  <c r="GU10" i="31"/>
  <c r="GT10" i="31"/>
  <c r="GS10" i="31"/>
  <c r="GR10" i="31"/>
  <c r="GQ10" i="31"/>
  <c r="GP10" i="31"/>
  <c r="GO10" i="31"/>
  <c r="GN10" i="31"/>
  <c r="GM10" i="31"/>
  <c r="GL10" i="31"/>
  <c r="GK10" i="31"/>
  <c r="BQ21" i="20" s="1"/>
  <c r="BQ6" i="20" s="1"/>
  <c r="GJ10" i="31"/>
  <c r="GI10" i="31"/>
  <c r="GH10" i="31"/>
  <c r="GG10" i="31"/>
  <c r="GF10" i="31"/>
  <c r="GE10" i="31"/>
  <c r="GD10" i="31"/>
  <c r="GC10" i="31"/>
  <c r="GB10" i="31"/>
  <c r="GA10" i="31"/>
  <c r="FZ10" i="31"/>
  <c r="FY10" i="31"/>
  <c r="FX10" i="31"/>
  <c r="FW10" i="31"/>
  <c r="FV10" i="31"/>
  <c r="FU10" i="31"/>
  <c r="FT10" i="31"/>
  <c r="FS10" i="31"/>
  <c r="FR10" i="31"/>
  <c r="FQ10" i="31"/>
  <c r="FP10" i="31"/>
  <c r="FO10" i="31"/>
  <c r="FN10" i="31"/>
  <c r="FM10" i="31"/>
  <c r="FL10" i="31"/>
  <c r="FK10" i="31"/>
  <c r="FJ10" i="31"/>
  <c r="FI10" i="31"/>
  <c r="FH10" i="31"/>
  <c r="FG10" i="31"/>
  <c r="FF10" i="31"/>
  <c r="FE10" i="31"/>
  <c r="FD10" i="31"/>
  <c r="FC10" i="31"/>
  <c r="FB10" i="31"/>
  <c r="FA10" i="31"/>
  <c r="EZ10" i="31"/>
  <c r="EY10" i="31"/>
  <c r="EX10" i="31"/>
  <c r="EW10" i="31"/>
  <c r="EV10" i="31"/>
  <c r="EU10" i="31"/>
  <c r="ET10" i="31"/>
  <c r="ES10" i="31"/>
  <c r="ER10" i="31"/>
  <c r="EQ10" i="31"/>
  <c r="EP10" i="31"/>
  <c r="EO10" i="31"/>
  <c r="EN10" i="31"/>
  <c r="EM10" i="31"/>
  <c r="EL10" i="31"/>
  <c r="EK10" i="31"/>
  <c r="EJ10" i="31"/>
  <c r="EI10" i="31"/>
  <c r="EH10" i="31"/>
  <c r="EG10" i="31"/>
  <c r="EF10" i="31"/>
  <c r="EE10" i="31"/>
  <c r="ED10" i="31"/>
  <c r="EC10" i="31"/>
  <c r="EB10" i="31"/>
  <c r="EA10" i="31"/>
  <c r="DZ10" i="31"/>
  <c r="DY10" i="31"/>
  <c r="DX10" i="31"/>
  <c r="DW10" i="31"/>
  <c r="DV10" i="31"/>
  <c r="DU10" i="31"/>
  <c r="DT10" i="31"/>
  <c r="DS10" i="31"/>
  <c r="DR10" i="31"/>
  <c r="DQ10" i="31"/>
  <c r="DP10" i="31"/>
  <c r="DO10" i="31"/>
  <c r="DN10" i="31"/>
  <c r="DM10" i="31"/>
  <c r="DL10" i="31"/>
  <c r="DK10" i="31"/>
  <c r="DJ10" i="31"/>
  <c r="DI10" i="31"/>
  <c r="DH10" i="31"/>
  <c r="DG10" i="31"/>
  <c r="DF10" i="31"/>
  <c r="DE10" i="31"/>
  <c r="DD10" i="31"/>
  <c r="DC10" i="31"/>
  <c r="DB10" i="31"/>
  <c r="DA10" i="31"/>
  <c r="CZ10" i="31"/>
  <c r="CY10" i="31"/>
  <c r="CX10" i="31"/>
  <c r="CW10" i="31"/>
  <c r="CV10" i="31"/>
  <c r="CU10" i="31"/>
  <c r="CT10" i="31"/>
  <c r="CS10" i="31"/>
  <c r="CR10" i="31"/>
  <c r="CQ10" i="31"/>
  <c r="CP10" i="31"/>
  <c r="CO10" i="31"/>
  <c r="CN10" i="31"/>
  <c r="CM10" i="31"/>
  <c r="CL10" i="31"/>
  <c r="CK10" i="31"/>
  <c r="CJ10" i="31"/>
  <c r="CI10" i="31"/>
  <c r="CH10" i="31"/>
  <c r="CG10" i="31"/>
  <c r="CF10" i="31"/>
  <c r="CE10" i="31"/>
  <c r="CD10" i="31"/>
  <c r="CC10" i="31"/>
  <c r="CB10" i="31"/>
  <c r="CA10" i="31"/>
  <c r="BZ10" i="31"/>
  <c r="BY10" i="31"/>
  <c r="BX10" i="31"/>
  <c r="BW10" i="31"/>
  <c r="BV10" i="31"/>
  <c r="BU10" i="31"/>
  <c r="BT10" i="31"/>
  <c r="BS10" i="31"/>
  <c r="BR10" i="31"/>
  <c r="BQ10" i="31"/>
  <c r="BP10" i="31"/>
  <c r="BO10" i="31"/>
  <c r="BN10" i="31"/>
  <c r="BM10" i="31"/>
  <c r="BL10" i="31"/>
  <c r="BK10" i="31"/>
  <c r="BJ10" i="31"/>
  <c r="BI10" i="31"/>
  <c r="BH10" i="31"/>
  <c r="BG10" i="31"/>
  <c r="BF10" i="31"/>
  <c r="BE10" i="31"/>
  <c r="BD10" i="31"/>
  <c r="BC10" i="31"/>
  <c r="BB10" i="31"/>
  <c r="BA10" i="31"/>
  <c r="AZ10" i="31"/>
  <c r="AY10" i="31"/>
  <c r="AX10" i="31"/>
  <c r="AW10" i="31"/>
  <c r="AV10" i="31"/>
  <c r="AU10" i="31"/>
  <c r="AT10" i="31"/>
  <c r="AS10" i="31"/>
  <c r="AR10" i="31"/>
  <c r="AQ10" i="31"/>
  <c r="AP10" i="31"/>
  <c r="AO10" i="31"/>
  <c r="AN10" i="31"/>
  <c r="AM10" i="31"/>
  <c r="AL10" i="31"/>
  <c r="AK10" i="31"/>
  <c r="AJ10" i="31"/>
  <c r="AI10" i="31"/>
  <c r="AH10" i="31"/>
  <c r="AG10" i="31"/>
  <c r="AF10" i="31"/>
  <c r="AE10" i="31"/>
  <c r="AD10" i="31"/>
  <c r="AC10" i="31"/>
  <c r="AB10" i="31"/>
  <c r="AA10" i="31"/>
  <c r="Z10" i="31"/>
  <c r="Y10" i="31"/>
  <c r="X10" i="31"/>
  <c r="W10" i="3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JX9" i="31"/>
  <c r="JW9" i="31"/>
  <c r="JV9" i="31"/>
  <c r="JU9" i="31"/>
  <c r="JT9" i="31"/>
  <c r="JS9" i="31"/>
  <c r="JR9" i="31"/>
  <c r="JQ9" i="31"/>
  <c r="JP9" i="31"/>
  <c r="JO9" i="31"/>
  <c r="JN9" i="31"/>
  <c r="CR20" i="20" s="1"/>
  <c r="JM9" i="31"/>
  <c r="JL9" i="31"/>
  <c r="JK9" i="31"/>
  <c r="JJ9" i="31"/>
  <c r="JI9" i="31"/>
  <c r="JH9" i="31"/>
  <c r="JG9" i="31"/>
  <c r="JF9" i="31"/>
  <c r="JE9" i="31"/>
  <c r="JD9" i="31"/>
  <c r="JC9" i="31"/>
  <c r="JB9" i="31"/>
  <c r="CN20" i="20" s="1"/>
  <c r="JA9" i="31"/>
  <c r="IZ9" i="31"/>
  <c r="IY9" i="31"/>
  <c r="IX9" i="31"/>
  <c r="IW9" i="31"/>
  <c r="IV9" i="31"/>
  <c r="IU9" i="31"/>
  <c r="IT9" i="31"/>
  <c r="IS9" i="31"/>
  <c r="IR9" i="31"/>
  <c r="IQ9" i="31"/>
  <c r="IP9" i="31"/>
  <c r="CJ20" i="20" s="1"/>
  <c r="IO9" i="31"/>
  <c r="IN9" i="31"/>
  <c r="IM9" i="31"/>
  <c r="IL9" i="31"/>
  <c r="IK9" i="31"/>
  <c r="IJ9" i="31"/>
  <c r="II9" i="31"/>
  <c r="IH9" i="31"/>
  <c r="IG9" i="31"/>
  <c r="IF9" i="31"/>
  <c r="IE9" i="31"/>
  <c r="ID9" i="31"/>
  <c r="IC9" i="31"/>
  <c r="IB9" i="31"/>
  <c r="IA9" i="31"/>
  <c r="HZ9" i="31"/>
  <c r="HY9" i="31"/>
  <c r="HX9" i="31"/>
  <c r="HW9" i="31"/>
  <c r="HV9" i="31"/>
  <c r="HU9" i="31"/>
  <c r="HT9" i="31"/>
  <c r="HS9" i="31"/>
  <c r="HR9" i="31"/>
  <c r="CB20" i="20" s="1"/>
  <c r="HQ9" i="31"/>
  <c r="HP9" i="31"/>
  <c r="HO9" i="31"/>
  <c r="HN9" i="31"/>
  <c r="HM9" i="31"/>
  <c r="HL9" i="31"/>
  <c r="HK9" i="31"/>
  <c r="HJ9" i="31"/>
  <c r="HI9" i="31"/>
  <c r="HH9" i="31"/>
  <c r="HG9" i="31"/>
  <c r="HF9" i="31"/>
  <c r="BX20" i="20" s="1"/>
  <c r="HE9" i="31"/>
  <c r="HD9" i="31"/>
  <c r="HC9" i="31"/>
  <c r="HB9" i="31"/>
  <c r="HA9" i="31"/>
  <c r="GZ9" i="31"/>
  <c r="GY9" i="31"/>
  <c r="GX9" i="31"/>
  <c r="GW9" i="31"/>
  <c r="GV9" i="31"/>
  <c r="GU9" i="31"/>
  <c r="GT9" i="31"/>
  <c r="BT20" i="20" s="1"/>
  <c r="GS9" i="31"/>
  <c r="GR9" i="31"/>
  <c r="GQ9" i="31"/>
  <c r="GP9" i="31"/>
  <c r="GO9" i="31"/>
  <c r="GN9" i="31"/>
  <c r="GM9" i="31"/>
  <c r="GL9" i="31"/>
  <c r="GK9" i="31"/>
  <c r="GJ9" i="31"/>
  <c r="GI9" i="31"/>
  <c r="GH9" i="31"/>
  <c r="GG9" i="31"/>
  <c r="GF9" i="31"/>
  <c r="GE9" i="31"/>
  <c r="GD9" i="31"/>
  <c r="GC9" i="31"/>
  <c r="GB9" i="31"/>
  <c r="GA9" i="31"/>
  <c r="FZ9" i="31"/>
  <c r="FY9" i="31"/>
  <c r="FX9" i="31"/>
  <c r="FW9" i="31"/>
  <c r="FV9" i="31"/>
  <c r="BL20" i="20" s="1"/>
  <c r="FU9" i="31"/>
  <c r="FT9" i="31"/>
  <c r="FS9" i="31"/>
  <c r="FR9" i="31"/>
  <c r="FQ9" i="31"/>
  <c r="FP9" i="31"/>
  <c r="FO9" i="31"/>
  <c r="FN9" i="31"/>
  <c r="FM9" i="31"/>
  <c r="FL9" i="31"/>
  <c r="FK9" i="31"/>
  <c r="FJ9" i="31"/>
  <c r="FI9" i="31"/>
  <c r="FH9" i="31"/>
  <c r="FG9" i="31"/>
  <c r="FF9" i="31"/>
  <c r="FE9" i="31"/>
  <c r="FD9" i="31"/>
  <c r="FC9" i="31"/>
  <c r="FB9" i="31"/>
  <c r="FA9" i="31"/>
  <c r="EZ9" i="31"/>
  <c r="EY9" i="31"/>
  <c r="EX9" i="31"/>
  <c r="EW9" i="31"/>
  <c r="EV9" i="31"/>
  <c r="EU9" i="31"/>
  <c r="ET9" i="31"/>
  <c r="ES9" i="31"/>
  <c r="ER9" i="31"/>
  <c r="EQ9" i="31"/>
  <c r="EP9" i="31"/>
  <c r="EO9" i="31"/>
  <c r="EN9" i="31"/>
  <c r="EM9" i="31"/>
  <c r="EL9" i="31"/>
  <c r="EK9" i="31"/>
  <c r="EJ9" i="31"/>
  <c r="EI9" i="31"/>
  <c r="EH9" i="31"/>
  <c r="EG9" i="31"/>
  <c r="EF9" i="31"/>
  <c r="EE9" i="31"/>
  <c r="ED9" i="31"/>
  <c r="EC9" i="31"/>
  <c r="EB9" i="31"/>
  <c r="EA9" i="31"/>
  <c r="DZ9" i="31"/>
  <c r="DY9" i="31"/>
  <c r="DX9" i="31"/>
  <c r="DW9" i="31"/>
  <c r="DV9" i="31"/>
  <c r="DU9" i="31"/>
  <c r="DT9" i="31"/>
  <c r="DS9" i="31"/>
  <c r="DR9" i="31"/>
  <c r="DQ9" i="31"/>
  <c r="DP9" i="31"/>
  <c r="DO9" i="31"/>
  <c r="DN9" i="31"/>
  <c r="DM9" i="31"/>
  <c r="DL9" i="31"/>
  <c r="DK9" i="31"/>
  <c r="DJ9" i="31"/>
  <c r="DI9" i="31"/>
  <c r="DH9" i="31"/>
  <c r="DG9" i="31"/>
  <c r="DF9" i="31"/>
  <c r="DE9" i="31"/>
  <c r="DD9" i="31"/>
  <c r="DC9" i="31"/>
  <c r="DB9" i="31"/>
  <c r="DA9" i="31"/>
  <c r="CZ9" i="31"/>
  <c r="CY9" i="31"/>
  <c r="CX9" i="31"/>
  <c r="AM20" i="20" s="1"/>
  <c r="CW9" i="31"/>
  <c r="CV9" i="31"/>
  <c r="CU9" i="31"/>
  <c r="CT9" i="31"/>
  <c r="CS9" i="31"/>
  <c r="CR9" i="31"/>
  <c r="CQ9" i="31"/>
  <c r="CP9" i="31"/>
  <c r="CO9" i="31"/>
  <c r="CN9" i="31"/>
  <c r="CM9" i="31"/>
  <c r="CL9" i="31"/>
  <c r="CK9" i="31"/>
  <c r="CJ9" i="31"/>
  <c r="CI9" i="31"/>
  <c r="CH9" i="31"/>
  <c r="CG9" i="31"/>
  <c r="CF9" i="31"/>
  <c r="CE9" i="31"/>
  <c r="CD9" i="31"/>
  <c r="CC9" i="31"/>
  <c r="CB9" i="31"/>
  <c r="CA9" i="31"/>
  <c r="BZ9" i="31"/>
  <c r="BY9" i="31"/>
  <c r="BX9" i="31"/>
  <c r="BW9" i="31"/>
  <c r="BV9" i="31"/>
  <c r="BU9" i="31"/>
  <c r="BT9" i="31"/>
  <c r="BS9" i="31"/>
  <c r="BR9" i="31"/>
  <c r="BQ9" i="31"/>
  <c r="BP9" i="31"/>
  <c r="BO9" i="31"/>
  <c r="BN9" i="31"/>
  <c r="BM9" i="31"/>
  <c r="BL9" i="31"/>
  <c r="BK9" i="31"/>
  <c r="BJ9" i="31"/>
  <c r="BI9" i="31"/>
  <c r="BH9" i="31"/>
  <c r="BG9" i="31"/>
  <c r="BF9" i="31"/>
  <c r="BE9" i="31"/>
  <c r="BD9" i="31"/>
  <c r="BC9" i="31"/>
  <c r="BB9" i="31"/>
  <c r="BA9" i="31"/>
  <c r="AZ9" i="31"/>
  <c r="AY9" i="31"/>
  <c r="AX9" i="31"/>
  <c r="AW9" i="31"/>
  <c r="AV9" i="31"/>
  <c r="AU9" i="31"/>
  <c r="AT9" i="31"/>
  <c r="AS9" i="31"/>
  <c r="AR9" i="31"/>
  <c r="AQ9" i="31"/>
  <c r="AP9" i="31"/>
  <c r="AO9" i="31"/>
  <c r="AN9" i="31"/>
  <c r="AM9" i="31"/>
  <c r="AL9" i="31"/>
  <c r="AK9" i="31"/>
  <c r="AJ9" i="31"/>
  <c r="AI9" i="31"/>
  <c r="AH9" i="31"/>
  <c r="AG9" i="31"/>
  <c r="AF9" i="31"/>
  <c r="AE9" i="31"/>
  <c r="AD9" i="31"/>
  <c r="AC9" i="31"/>
  <c r="AB9" i="31"/>
  <c r="AA9" i="31"/>
  <c r="Z9" i="31"/>
  <c r="Y9" i="31"/>
  <c r="X9" i="31"/>
  <c r="W9" i="31"/>
  <c r="V9" i="31"/>
  <c r="U9" i="31"/>
  <c r="T9" i="31"/>
  <c r="S9" i="31"/>
  <c r="R9" i="31"/>
  <c r="Q9" i="31"/>
  <c r="P9" i="31"/>
  <c r="O9" i="31"/>
  <c r="N9" i="31"/>
  <c r="M9" i="31"/>
  <c r="L9" i="31"/>
  <c r="K9" i="31"/>
  <c r="J9" i="31"/>
  <c r="I9" i="31"/>
  <c r="H9" i="31"/>
  <c r="G9" i="31"/>
  <c r="F9" i="31"/>
  <c r="JX8" i="31"/>
  <c r="JW8" i="31"/>
  <c r="JV8" i="31"/>
  <c r="JU8" i="31"/>
  <c r="JT8" i="31"/>
  <c r="JS8" i="31"/>
  <c r="JR8" i="31"/>
  <c r="JQ8" i="31"/>
  <c r="CS19" i="20" s="1"/>
  <c r="CS5" i="20" s="1"/>
  <c r="JP8" i="31"/>
  <c r="JO8" i="31"/>
  <c r="JN8" i="31"/>
  <c r="JM8" i="31"/>
  <c r="JL8" i="31"/>
  <c r="JK8" i="31"/>
  <c r="JJ8" i="31"/>
  <c r="JI8" i="31"/>
  <c r="JH8" i="31"/>
  <c r="JG8" i="31"/>
  <c r="JF8" i="31"/>
  <c r="JE8" i="31"/>
  <c r="CO19" i="20" s="1"/>
  <c r="CO5" i="20" s="1"/>
  <c r="JD8" i="31"/>
  <c r="JC8" i="31"/>
  <c r="JB8" i="31"/>
  <c r="JA8" i="31"/>
  <c r="IZ8" i="31"/>
  <c r="IY8" i="31"/>
  <c r="IX8" i="31"/>
  <c r="IW8" i="31"/>
  <c r="IV8" i="31"/>
  <c r="IU8" i="31"/>
  <c r="IT8" i="31"/>
  <c r="IS8" i="31"/>
  <c r="CK19" i="20" s="1"/>
  <c r="CK5" i="20" s="1"/>
  <c r="IR8" i="31"/>
  <c r="IQ8" i="31"/>
  <c r="IP8" i="31"/>
  <c r="IO8" i="31"/>
  <c r="IN8" i="31"/>
  <c r="IM8" i="31"/>
  <c r="IL8" i="31"/>
  <c r="IK8" i="31"/>
  <c r="IJ8" i="31"/>
  <c r="II8" i="31"/>
  <c r="IH8" i="31"/>
  <c r="IG8" i="31"/>
  <c r="IF8" i="31"/>
  <c r="IE8" i="31"/>
  <c r="ID8" i="31"/>
  <c r="IC8" i="31"/>
  <c r="IB8" i="31"/>
  <c r="IA8" i="31"/>
  <c r="HZ8" i="31"/>
  <c r="HY8" i="31"/>
  <c r="HX8" i="31"/>
  <c r="HW8" i="31"/>
  <c r="HV8" i="31"/>
  <c r="HU8" i="31"/>
  <c r="CC19" i="20" s="1"/>
  <c r="CC5" i="20" s="1"/>
  <c r="HT8" i="31"/>
  <c r="HS8" i="31"/>
  <c r="HR8" i="31"/>
  <c r="HQ8" i="31"/>
  <c r="HP8" i="31"/>
  <c r="HO8" i="31"/>
  <c r="HN8" i="31"/>
  <c r="HM8" i="31"/>
  <c r="HL8" i="31"/>
  <c r="HK8" i="31"/>
  <c r="HJ8" i="31"/>
  <c r="HI8" i="31"/>
  <c r="BY19" i="20" s="1"/>
  <c r="BY5" i="20" s="1"/>
  <c r="HH8" i="31"/>
  <c r="HG8" i="31"/>
  <c r="HF8" i="31"/>
  <c r="HE8" i="31"/>
  <c r="BX19" i="20" s="1"/>
  <c r="BX5" i="20" s="1"/>
  <c r="HD8" i="31"/>
  <c r="HC8" i="31"/>
  <c r="HB8" i="31"/>
  <c r="HA8" i="31"/>
  <c r="GZ8" i="31"/>
  <c r="GY8" i="31"/>
  <c r="GX8" i="31"/>
  <c r="GW8" i="31"/>
  <c r="BU19" i="20" s="1"/>
  <c r="BU5" i="20" s="1"/>
  <c r="GV8" i="31"/>
  <c r="GU8" i="31"/>
  <c r="GT8" i="31"/>
  <c r="GS8" i="31"/>
  <c r="GR8" i="31"/>
  <c r="GQ8" i="31"/>
  <c r="GP8" i="31"/>
  <c r="GO8" i="31"/>
  <c r="GN8" i="31"/>
  <c r="GM8" i="31"/>
  <c r="GL8" i="31"/>
  <c r="GK8" i="31"/>
  <c r="GJ8" i="31"/>
  <c r="GI8" i="31"/>
  <c r="GH8" i="31"/>
  <c r="GG8" i="31"/>
  <c r="GF8" i="31"/>
  <c r="GE8" i="31"/>
  <c r="GD8" i="31"/>
  <c r="GC8" i="31"/>
  <c r="GB8" i="31"/>
  <c r="GA8" i="31"/>
  <c r="FZ8" i="31"/>
  <c r="FY8" i="31"/>
  <c r="FX8" i="31"/>
  <c r="FW8" i="31"/>
  <c r="FV8" i="31"/>
  <c r="FU8" i="31"/>
  <c r="FT8" i="31"/>
  <c r="FS8" i="31"/>
  <c r="FR8" i="31"/>
  <c r="FQ8" i="31"/>
  <c r="FP8" i="31"/>
  <c r="FO8" i="31"/>
  <c r="FN8" i="31"/>
  <c r="FM8" i="31"/>
  <c r="FL8" i="31"/>
  <c r="FK8" i="31"/>
  <c r="FJ8" i="31"/>
  <c r="FI8" i="31"/>
  <c r="FH8" i="31"/>
  <c r="FG8" i="31"/>
  <c r="FF8" i="31"/>
  <c r="FE8" i="31"/>
  <c r="FD8" i="31"/>
  <c r="FC8" i="31"/>
  <c r="FB8" i="31"/>
  <c r="FA8" i="31"/>
  <c r="EZ8" i="31"/>
  <c r="EY8" i="31"/>
  <c r="EX8" i="31"/>
  <c r="EW8" i="31"/>
  <c r="EV8" i="31"/>
  <c r="EU8" i="31"/>
  <c r="ET8" i="31"/>
  <c r="ES8" i="31"/>
  <c r="ER8" i="31"/>
  <c r="EQ8" i="31"/>
  <c r="EP8" i="31"/>
  <c r="EO8" i="31"/>
  <c r="EN8" i="31"/>
  <c r="EM8" i="31"/>
  <c r="EL8" i="31"/>
  <c r="EK8" i="31"/>
  <c r="EJ8" i="31"/>
  <c r="EI8" i="31"/>
  <c r="EH8" i="31"/>
  <c r="EG8" i="31"/>
  <c r="EF8" i="31"/>
  <c r="EE8" i="31"/>
  <c r="ED8" i="31"/>
  <c r="EC8" i="31"/>
  <c r="EB8" i="31"/>
  <c r="EA8" i="31"/>
  <c r="DZ8" i="31"/>
  <c r="DY8" i="31"/>
  <c r="DX8" i="31"/>
  <c r="DW8" i="31"/>
  <c r="DV8" i="31"/>
  <c r="DU8" i="31"/>
  <c r="DT8" i="31"/>
  <c r="DS8" i="31"/>
  <c r="DR8" i="31"/>
  <c r="DQ8" i="31"/>
  <c r="DP8" i="31"/>
  <c r="DO8" i="31"/>
  <c r="DN8" i="31"/>
  <c r="DM8" i="31"/>
  <c r="DL8" i="31"/>
  <c r="DK8" i="31"/>
  <c r="DJ8" i="31"/>
  <c r="DI8" i="31"/>
  <c r="DH8" i="31"/>
  <c r="DG8" i="31"/>
  <c r="DF8" i="31"/>
  <c r="DE8" i="31"/>
  <c r="DD8" i="31"/>
  <c r="DC8" i="31"/>
  <c r="DB8" i="31"/>
  <c r="DA8" i="31"/>
  <c r="CZ8" i="31"/>
  <c r="CY8" i="31"/>
  <c r="CX8" i="31"/>
  <c r="CW8" i="31"/>
  <c r="CV8" i="31"/>
  <c r="CU8" i="31"/>
  <c r="CT8" i="31"/>
  <c r="CS8" i="31"/>
  <c r="CR8" i="31"/>
  <c r="CQ8" i="31"/>
  <c r="CP8" i="31"/>
  <c r="CO8" i="31"/>
  <c r="CN8" i="31"/>
  <c r="CM8" i="31"/>
  <c r="CL8" i="31"/>
  <c r="CK8" i="31"/>
  <c r="CJ8" i="31"/>
  <c r="CI8" i="31"/>
  <c r="CH8" i="31"/>
  <c r="CG8" i="31"/>
  <c r="CF8" i="31"/>
  <c r="CE8" i="31"/>
  <c r="CD8" i="31"/>
  <c r="CC8" i="31"/>
  <c r="CB8" i="31"/>
  <c r="CA8" i="31"/>
  <c r="BZ8" i="31"/>
  <c r="BY8" i="31"/>
  <c r="BX8" i="31"/>
  <c r="BW8" i="31"/>
  <c r="BV8" i="31"/>
  <c r="BU8" i="31"/>
  <c r="BT8" i="31"/>
  <c r="BS8" i="31"/>
  <c r="BR8" i="31"/>
  <c r="BQ8" i="31"/>
  <c r="BP8" i="31"/>
  <c r="BO8" i="31"/>
  <c r="BN8" i="31"/>
  <c r="BM8" i="31"/>
  <c r="BL8" i="31"/>
  <c r="BK8" i="31"/>
  <c r="BJ8" i="31"/>
  <c r="BI8" i="31"/>
  <c r="BH8" i="31"/>
  <c r="BG8" i="31"/>
  <c r="BF8" i="31"/>
  <c r="BE8" i="31"/>
  <c r="BD8" i="31"/>
  <c r="BC8" i="31"/>
  <c r="BB8" i="31"/>
  <c r="BA8" i="31"/>
  <c r="AZ8" i="31"/>
  <c r="AY8" i="31"/>
  <c r="AX8" i="31"/>
  <c r="AW8" i="31"/>
  <c r="AV8" i="31"/>
  <c r="AU8" i="31"/>
  <c r="AT8" i="31"/>
  <c r="AS8" i="31"/>
  <c r="AR8" i="31"/>
  <c r="AQ8" i="31"/>
  <c r="AP8" i="31"/>
  <c r="AO8" i="31"/>
  <c r="AN8" i="31"/>
  <c r="AM8" i="31"/>
  <c r="AL8" i="31"/>
  <c r="AK8" i="31"/>
  <c r="AJ8" i="31"/>
  <c r="AI8" i="31"/>
  <c r="AH8" i="31"/>
  <c r="AG8" i="31"/>
  <c r="AF8" i="31"/>
  <c r="AE8" i="31"/>
  <c r="AD8" i="31"/>
  <c r="AC8" i="31"/>
  <c r="AB8" i="31"/>
  <c r="AA8" i="31"/>
  <c r="Z8" i="31"/>
  <c r="Y8" i="31"/>
  <c r="X8" i="31"/>
  <c r="W8" i="31"/>
  <c r="V8" i="31"/>
  <c r="U8" i="31"/>
  <c r="T8" i="31"/>
  <c r="S8" i="31"/>
  <c r="R8" i="31"/>
  <c r="Q8" i="31"/>
  <c r="P8" i="31"/>
  <c r="O8" i="31"/>
  <c r="N8" i="31"/>
  <c r="M8" i="31"/>
  <c r="L8" i="31"/>
  <c r="K8" i="31"/>
  <c r="J8" i="31"/>
  <c r="I8" i="31"/>
  <c r="H8" i="31"/>
  <c r="G8" i="31"/>
  <c r="F8" i="31"/>
  <c r="JX7" i="31"/>
  <c r="JW7" i="31"/>
  <c r="JV7" i="31"/>
  <c r="JU7" i="31"/>
  <c r="JT7" i="31"/>
  <c r="JS7" i="31"/>
  <c r="JR7" i="31"/>
  <c r="JQ7" i="31"/>
  <c r="JP7" i="31"/>
  <c r="CS18" i="20" s="1"/>
  <c r="JO7" i="31"/>
  <c r="JN7" i="31"/>
  <c r="JM7" i="31"/>
  <c r="JL7" i="31"/>
  <c r="JK7" i="31"/>
  <c r="JJ7" i="31"/>
  <c r="JI7" i="31"/>
  <c r="JH7" i="31"/>
  <c r="CP18" i="20" s="1"/>
  <c r="JG7" i="31"/>
  <c r="JF7" i="31"/>
  <c r="JE7" i="31"/>
  <c r="JD7" i="31"/>
  <c r="JC7" i="31"/>
  <c r="JB7" i="31"/>
  <c r="JA7" i="31"/>
  <c r="IZ7" i="31"/>
  <c r="IY7" i="31"/>
  <c r="IX7" i="31"/>
  <c r="IW7" i="31"/>
  <c r="IV7" i="31"/>
  <c r="CL18" i="20" s="1"/>
  <c r="IU7" i="31"/>
  <c r="IT7" i="31"/>
  <c r="IS7" i="31"/>
  <c r="IR7" i="31"/>
  <c r="IQ7" i="31"/>
  <c r="IP7" i="31"/>
  <c r="IO7" i="31"/>
  <c r="IN7" i="31"/>
  <c r="IM7" i="31"/>
  <c r="IL7" i="31"/>
  <c r="IK7" i="31"/>
  <c r="IJ7" i="31"/>
  <c r="CH18" i="20" s="1"/>
  <c r="II7" i="31"/>
  <c r="IH7" i="31"/>
  <c r="IG7" i="31"/>
  <c r="IF7" i="31"/>
  <c r="IE7" i="31"/>
  <c r="ID7" i="31"/>
  <c r="IC7" i="31"/>
  <c r="IB7" i="31"/>
  <c r="IA7" i="31"/>
  <c r="HZ7" i="31"/>
  <c r="CE18" i="20" s="1"/>
  <c r="HY7" i="31"/>
  <c r="HX7" i="31"/>
  <c r="HW7" i="31"/>
  <c r="HV7" i="31"/>
  <c r="HU7" i="31"/>
  <c r="HT7" i="31"/>
  <c r="HS7" i="31"/>
  <c r="HR7" i="31"/>
  <c r="HQ7" i="31"/>
  <c r="HP7" i="31"/>
  <c r="HO7" i="31"/>
  <c r="HN7" i="31"/>
  <c r="HM7" i="31"/>
  <c r="HL7" i="31"/>
  <c r="BZ18" i="20" s="1"/>
  <c r="HK7" i="31"/>
  <c r="HJ7" i="31"/>
  <c r="HI7" i="31"/>
  <c r="HH7" i="31"/>
  <c r="HG7" i="31"/>
  <c r="HF7" i="31"/>
  <c r="HE7" i="31"/>
  <c r="HD7" i="31"/>
  <c r="HC7" i="31"/>
  <c r="HB7" i="31"/>
  <c r="HA7" i="31"/>
  <c r="GZ7" i="31"/>
  <c r="BV18" i="20" s="1"/>
  <c r="GY7" i="31"/>
  <c r="GX7" i="31"/>
  <c r="GW7" i="31"/>
  <c r="GV7" i="31"/>
  <c r="GU7" i="31"/>
  <c r="GT7" i="31"/>
  <c r="GS7" i="31"/>
  <c r="GR7" i="31"/>
  <c r="GQ7" i="31"/>
  <c r="GP7" i="31"/>
  <c r="GO7" i="31"/>
  <c r="GN7" i="31"/>
  <c r="BR18" i="20" s="1"/>
  <c r="GM7" i="31"/>
  <c r="GL7" i="31"/>
  <c r="GK7" i="31"/>
  <c r="GJ7" i="31"/>
  <c r="GI7" i="31"/>
  <c r="GH7" i="31"/>
  <c r="GG7" i="31"/>
  <c r="GF7" i="31"/>
  <c r="GE7" i="31"/>
  <c r="GD7" i="31"/>
  <c r="GC7" i="31"/>
  <c r="GB7" i="31"/>
  <c r="GA7" i="31"/>
  <c r="FZ7" i="31"/>
  <c r="FY7" i="31"/>
  <c r="FX7" i="31"/>
  <c r="FW7" i="31"/>
  <c r="FV7" i="31"/>
  <c r="FU7" i="31"/>
  <c r="FT7" i="31"/>
  <c r="FS7" i="31"/>
  <c r="FR7" i="31"/>
  <c r="FQ7" i="31"/>
  <c r="FP7" i="31"/>
  <c r="BJ18" i="20" s="1"/>
  <c r="FO7" i="31"/>
  <c r="FN7" i="31"/>
  <c r="FM7" i="31"/>
  <c r="FL7" i="31"/>
  <c r="FK7" i="31"/>
  <c r="FJ7" i="31"/>
  <c r="FI7" i="31"/>
  <c r="FH7" i="31"/>
  <c r="FG7" i="31"/>
  <c r="FF7" i="31"/>
  <c r="FE7" i="31"/>
  <c r="FD7" i="31"/>
  <c r="FC7" i="31"/>
  <c r="FB7" i="31"/>
  <c r="FA7" i="31"/>
  <c r="EZ7" i="31"/>
  <c r="EY7" i="31"/>
  <c r="EX7" i="31"/>
  <c r="EW7" i="31"/>
  <c r="EV7" i="31"/>
  <c r="EU7" i="31"/>
  <c r="ET7" i="31"/>
  <c r="ES7" i="31"/>
  <c r="ER7" i="31"/>
  <c r="EQ7" i="31"/>
  <c r="EP7" i="31"/>
  <c r="EO7" i="31"/>
  <c r="EN7" i="31"/>
  <c r="EM7" i="31"/>
  <c r="EL7" i="31"/>
  <c r="EK7" i="31"/>
  <c r="EJ7" i="31"/>
  <c r="EI7" i="31"/>
  <c r="EH7" i="31"/>
  <c r="EG7" i="31"/>
  <c r="EF7" i="31"/>
  <c r="EE7" i="31"/>
  <c r="ED7" i="31"/>
  <c r="EC7" i="31"/>
  <c r="EB7" i="31"/>
  <c r="EA7" i="31"/>
  <c r="DZ7" i="31"/>
  <c r="DY7" i="31"/>
  <c r="DX7" i="31"/>
  <c r="DW7" i="31"/>
  <c r="DV7" i="31"/>
  <c r="DU7" i="31"/>
  <c r="DT7" i="31"/>
  <c r="DS7" i="31"/>
  <c r="DR7" i="31"/>
  <c r="DQ7" i="31"/>
  <c r="DP7" i="31"/>
  <c r="DO7" i="31"/>
  <c r="DN7" i="31"/>
  <c r="DM7" i="31"/>
  <c r="DL7" i="31"/>
  <c r="DK7" i="31"/>
  <c r="DJ7" i="31"/>
  <c r="DI7" i="31"/>
  <c r="DH7" i="31"/>
  <c r="DG7" i="31"/>
  <c r="DF7" i="31"/>
  <c r="DE7" i="31"/>
  <c r="DD7" i="31"/>
  <c r="DC7" i="31"/>
  <c r="DB7" i="31"/>
  <c r="DA7" i="31"/>
  <c r="CZ7" i="31"/>
  <c r="CY7" i="31"/>
  <c r="CX7" i="31"/>
  <c r="CW7" i="31"/>
  <c r="CV7" i="31"/>
  <c r="CU7" i="31"/>
  <c r="CT7" i="31"/>
  <c r="CS7" i="31"/>
  <c r="CR7" i="31"/>
  <c r="CQ7" i="31"/>
  <c r="CP7" i="31"/>
  <c r="CO7" i="31"/>
  <c r="CN7" i="31"/>
  <c r="CM7" i="31"/>
  <c r="CL7" i="31"/>
  <c r="CK7" i="31"/>
  <c r="CJ7" i="31"/>
  <c r="CI7" i="31"/>
  <c r="CH7" i="31"/>
  <c r="CG7" i="31"/>
  <c r="CF7" i="31"/>
  <c r="CE7" i="31"/>
  <c r="CD7" i="31"/>
  <c r="CC7" i="31"/>
  <c r="CB7" i="31"/>
  <c r="CA7" i="31"/>
  <c r="BZ7" i="31"/>
  <c r="BY7" i="31"/>
  <c r="BX7" i="31"/>
  <c r="BW7" i="31"/>
  <c r="BV7" i="31"/>
  <c r="BU7" i="31"/>
  <c r="BT7" i="31"/>
  <c r="BS7" i="31"/>
  <c r="BR7" i="31"/>
  <c r="BQ7" i="31"/>
  <c r="BP7" i="31"/>
  <c r="BO7" i="31"/>
  <c r="BN7" i="31"/>
  <c r="BM7" i="31"/>
  <c r="BL7" i="31"/>
  <c r="BK7" i="31"/>
  <c r="BJ7" i="31"/>
  <c r="BI7" i="31"/>
  <c r="BH7" i="31"/>
  <c r="BG7" i="31"/>
  <c r="BF7" i="31"/>
  <c r="BE7" i="31"/>
  <c r="BD7" i="31"/>
  <c r="BC7" i="31"/>
  <c r="BB7" i="31"/>
  <c r="BA7" i="31"/>
  <c r="AZ7" i="31"/>
  <c r="AY7" i="31"/>
  <c r="AX7" i="31"/>
  <c r="AW7" i="31"/>
  <c r="AV7" i="31"/>
  <c r="AU7" i="31"/>
  <c r="AT7" i="31"/>
  <c r="AS7" i="31"/>
  <c r="AR7" i="31"/>
  <c r="AQ7" i="31"/>
  <c r="AP7" i="31"/>
  <c r="AO7" i="31"/>
  <c r="AN7" i="31"/>
  <c r="AM7" i="31"/>
  <c r="AL7" i="31"/>
  <c r="AK7" i="31"/>
  <c r="AJ7" i="31"/>
  <c r="AI7" i="31"/>
  <c r="AH7" i="31"/>
  <c r="AG7" i="31"/>
  <c r="AF7" i="31"/>
  <c r="AE7" i="31"/>
  <c r="AD7" i="31"/>
  <c r="AC7" i="31"/>
  <c r="AB7" i="31"/>
  <c r="AA7" i="31"/>
  <c r="Z7" i="31"/>
  <c r="Y7" i="31"/>
  <c r="X7" i="31"/>
  <c r="W7" i="31"/>
  <c r="V7" i="31"/>
  <c r="U7" i="31"/>
  <c r="T7" i="31"/>
  <c r="S7" i="31"/>
  <c r="R7" i="31"/>
  <c r="Q7" i="31"/>
  <c r="P7" i="31"/>
  <c r="O7" i="31"/>
  <c r="N7" i="31"/>
  <c r="M7" i="31"/>
  <c r="L7" i="31"/>
  <c r="K7" i="31"/>
  <c r="J7" i="31"/>
  <c r="I7" i="31"/>
  <c r="H7" i="31"/>
  <c r="G7" i="31"/>
  <c r="F7" i="31"/>
  <c r="JX6" i="31"/>
  <c r="JW6" i="31"/>
  <c r="CU17" i="20" s="1"/>
  <c r="CU4" i="20" s="1"/>
  <c r="JV6" i="31"/>
  <c r="JU6" i="31"/>
  <c r="JT6" i="31"/>
  <c r="JS6" i="31"/>
  <c r="JR6" i="31"/>
  <c r="JQ6" i="31"/>
  <c r="JP6" i="31"/>
  <c r="JO6" i="31"/>
  <c r="JN6" i="31"/>
  <c r="JM6" i="31"/>
  <c r="JL6" i="31"/>
  <c r="JK6" i="31"/>
  <c r="JJ6" i="31"/>
  <c r="JI6" i="31"/>
  <c r="JH6" i="31"/>
  <c r="JG6" i="31"/>
  <c r="JF6" i="31"/>
  <c r="JE6" i="31"/>
  <c r="JD6" i="31"/>
  <c r="JC6" i="31"/>
  <c r="JB6" i="31"/>
  <c r="JA6" i="31"/>
  <c r="IZ6" i="31"/>
  <c r="IY6" i="31"/>
  <c r="CM17" i="20" s="1"/>
  <c r="CM4" i="20" s="1"/>
  <c r="IX6" i="31"/>
  <c r="IW6" i="31"/>
  <c r="IV6" i="31"/>
  <c r="IU6" i="31"/>
  <c r="IT6" i="31"/>
  <c r="IS6" i="31"/>
  <c r="IR6" i="31"/>
  <c r="IQ6" i="31"/>
  <c r="IP6" i="31"/>
  <c r="IO6" i="31"/>
  <c r="IN6" i="31"/>
  <c r="IM6" i="31"/>
  <c r="CI17" i="20" s="1"/>
  <c r="CI4" i="20" s="1"/>
  <c r="IL6" i="31"/>
  <c r="IK6" i="31"/>
  <c r="IJ6" i="31"/>
  <c r="II6" i="31"/>
  <c r="IH6" i="31"/>
  <c r="IG6" i="31"/>
  <c r="IF6" i="31"/>
  <c r="IE6" i="31"/>
  <c r="ID6" i="31"/>
  <c r="IC6" i="31"/>
  <c r="IB6" i="31"/>
  <c r="IA6" i="31"/>
  <c r="CE17" i="20" s="1"/>
  <c r="CE4" i="20" s="1"/>
  <c r="HZ6" i="31"/>
  <c r="HY6" i="31"/>
  <c r="HX6" i="31"/>
  <c r="HW6" i="31"/>
  <c r="HV6" i="31"/>
  <c r="HU6" i="31"/>
  <c r="HT6" i="31"/>
  <c r="HS6" i="31"/>
  <c r="HR6" i="31"/>
  <c r="HQ6" i="31"/>
  <c r="HP6" i="31"/>
  <c r="HO6" i="31"/>
  <c r="HN6" i="31"/>
  <c r="HM6" i="31"/>
  <c r="HL6" i="31"/>
  <c r="HK6" i="31"/>
  <c r="HJ6" i="31"/>
  <c r="HI6" i="31"/>
  <c r="HH6" i="31"/>
  <c r="HG6" i="31"/>
  <c r="HF6" i="31"/>
  <c r="HE6" i="31"/>
  <c r="BX17" i="20" s="1"/>
  <c r="BX4" i="20" s="1"/>
  <c r="HD6" i="31"/>
  <c r="HC6" i="31"/>
  <c r="BW17" i="20" s="1"/>
  <c r="BW4" i="20" s="1"/>
  <c r="HB6" i="31"/>
  <c r="HA6" i="31"/>
  <c r="GZ6" i="31"/>
  <c r="GY6" i="31"/>
  <c r="GX6" i="31"/>
  <c r="GW6" i="31"/>
  <c r="GV6" i="31"/>
  <c r="GU6" i="31"/>
  <c r="GT6" i="31"/>
  <c r="GS6" i="31"/>
  <c r="GR6" i="31"/>
  <c r="GQ6" i="31"/>
  <c r="BS17" i="20" s="1"/>
  <c r="BS4" i="20" s="1"/>
  <c r="GP6" i="31"/>
  <c r="GO6" i="31"/>
  <c r="GN6" i="31"/>
  <c r="GM6" i="31"/>
  <c r="BR17" i="20" s="1"/>
  <c r="BR4" i="20" s="1"/>
  <c r="GL6" i="31"/>
  <c r="GK6" i="31"/>
  <c r="GJ6" i="31"/>
  <c r="GI6" i="31"/>
  <c r="GH6" i="31"/>
  <c r="GG6" i="31"/>
  <c r="GF6" i="31"/>
  <c r="GE6" i="31"/>
  <c r="GD6" i="31"/>
  <c r="GC6" i="31"/>
  <c r="GB6" i="31"/>
  <c r="GA6" i="31"/>
  <c r="FZ6" i="31"/>
  <c r="FY6" i="31"/>
  <c r="FX6" i="31"/>
  <c r="FW6" i="31"/>
  <c r="FV6" i="31"/>
  <c r="FU6" i="31"/>
  <c r="FT6" i="31"/>
  <c r="FS6" i="31"/>
  <c r="FR6" i="31"/>
  <c r="FQ6" i="31"/>
  <c r="FP6" i="31"/>
  <c r="FO6" i="31"/>
  <c r="FN6" i="31"/>
  <c r="FM6" i="31"/>
  <c r="FL6" i="31"/>
  <c r="FK6" i="31"/>
  <c r="FJ6" i="31"/>
  <c r="FI6" i="31"/>
  <c r="FH6" i="31"/>
  <c r="FG6" i="31"/>
  <c r="FF6" i="31"/>
  <c r="FE6" i="31"/>
  <c r="FD6" i="31"/>
  <c r="FC6" i="31"/>
  <c r="FB6" i="31"/>
  <c r="FA6" i="31"/>
  <c r="EZ6" i="31"/>
  <c r="EY6" i="31"/>
  <c r="EX6" i="31"/>
  <c r="EW6" i="31"/>
  <c r="EV6" i="31"/>
  <c r="EU6" i="31"/>
  <c r="ET6" i="31"/>
  <c r="ES6" i="31"/>
  <c r="ER6" i="31"/>
  <c r="EQ6" i="31"/>
  <c r="EP6" i="31"/>
  <c r="EO6" i="31"/>
  <c r="EN6" i="31"/>
  <c r="EM6" i="31"/>
  <c r="EL6" i="31"/>
  <c r="EK6" i="31"/>
  <c r="EJ6" i="31"/>
  <c r="EI6" i="31"/>
  <c r="EH6" i="31"/>
  <c r="EG6" i="31"/>
  <c r="EF6" i="31"/>
  <c r="EE6" i="31"/>
  <c r="ED6" i="31"/>
  <c r="EC6" i="31"/>
  <c r="EB6" i="31"/>
  <c r="EA6" i="31"/>
  <c r="DZ6" i="31"/>
  <c r="DY6" i="31"/>
  <c r="DX6" i="31"/>
  <c r="DW6" i="31"/>
  <c r="DV6" i="31"/>
  <c r="DU6" i="31"/>
  <c r="DT6" i="31"/>
  <c r="DS6" i="31"/>
  <c r="DR6" i="31"/>
  <c r="DQ6" i="31"/>
  <c r="DP6" i="31"/>
  <c r="DO6" i="31"/>
  <c r="DN6" i="31"/>
  <c r="DM6" i="31"/>
  <c r="DL6" i="31"/>
  <c r="DK6" i="31"/>
  <c r="DJ6" i="31"/>
  <c r="DI6" i="31"/>
  <c r="DH6" i="31"/>
  <c r="DG6" i="31"/>
  <c r="DF6" i="31"/>
  <c r="DE6" i="31"/>
  <c r="DD6" i="31"/>
  <c r="DC6" i="31"/>
  <c r="DB6" i="31"/>
  <c r="DA6" i="31"/>
  <c r="CZ6" i="31"/>
  <c r="CY6" i="31"/>
  <c r="CX6" i="31"/>
  <c r="CW6" i="31"/>
  <c r="CV6" i="31"/>
  <c r="CU6" i="31"/>
  <c r="CT6" i="31"/>
  <c r="CS6" i="31"/>
  <c r="CR6" i="31"/>
  <c r="CQ6" i="31"/>
  <c r="CP6" i="31"/>
  <c r="CO6" i="31"/>
  <c r="CN6" i="31"/>
  <c r="CM6" i="31"/>
  <c r="CL6" i="31"/>
  <c r="CK6" i="31"/>
  <c r="CJ6" i="31"/>
  <c r="CI6" i="31"/>
  <c r="CH6" i="31"/>
  <c r="CG6" i="31"/>
  <c r="CF6" i="31"/>
  <c r="CE6" i="31"/>
  <c r="CD6" i="31"/>
  <c r="CC6" i="31"/>
  <c r="CB6" i="31"/>
  <c r="CA6" i="31"/>
  <c r="BZ6" i="31"/>
  <c r="BY6" i="31"/>
  <c r="BX6" i="31"/>
  <c r="BW6" i="31"/>
  <c r="BV6" i="31"/>
  <c r="BU6" i="31"/>
  <c r="BT6" i="31"/>
  <c r="BS6" i="31"/>
  <c r="BR6" i="31"/>
  <c r="BQ6" i="31"/>
  <c r="BP6" i="31"/>
  <c r="BO6" i="31"/>
  <c r="BN6" i="31"/>
  <c r="BM6" i="31"/>
  <c r="BL6" i="31"/>
  <c r="BK6" i="31"/>
  <c r="BJ6" i="31"/>
  <c r="BI6" i="31"/>
  <c r="BH6" i="31"/>
  <c r="BG6" i="31"/>
  <c r="BF6" i="31"/>
  <c r="BE6" i="31"/>
  <c r="BD6" i="31"/>
  <c r="BC6" i="31"/>
  <c r="BB6" i="31"/>
  <c r="BA6" i="31"/>
  <c r="AZ6" i="31"/>
  <c r="AY6" i="31"/>
  <c r="AX6" i="31"/>
  <c r="AW6" i="31"/>
  <c r="AV6" i="31"/>
  <c r="AU6" i="31"/>
  <c r="AT6" i="31"/>
  <c r="AS6" i="31"/>
  <c r="AR6" i="31"/>
  <c r="AQ6" i="31"/>
  <c r="AP6" i="31"/>
  <c r="AO6" i="31"/>
  <c r="AN6" i="31"/>
  <c r="AM6" i="31"/>
  <c r="AL6" i="31"/>
  <c r="AK6" i="31"/>
  <c r="AJ6" i="31"/>
  <c r="AI6" i="31"/>
  <c r="AH6" i="31"/>
  <c r="AG6" i="31"/>
  <c r="AF6" i="31"/>
  <c r="AE6" i="31"/>
  <c r="AD6" i="31"/>
  <c r="AC6" i="31"/>
  <c r="AB6" i="31"/>
  <c r="AA6" i="31"/>
  <c r="Z6" i="31"/>
  <c r="Y6" i="31"/>
  <c r="X6" i="31"/>
  <c r="W6" i="31"/>
  <c r="V6" i="31"/>
  <c r="U6" i="31"/>
  <c r="T6" i="31"/>
  <c r="S6" i="31"/>
  <c r="R6" i="31"/>
  <c r="Q6" i="31"/>
  <c r="P6" i="31"/>
  <c r="O6" i="31"/>
  <c r="N6" i="31"/>
  <c r="M6" i="31"/>
  <c r="L6" i="31"/>
  <c r="K6" i="31"/>
  <c r="J6" i="31"/>
  <c r="I6" i="31"/>
  <c r="H6" i="31"/>
  <c r="G6" i="31"/>
  <c r="F6" i="31"/>
  <c r="JX5" i="31"/>
  <c r="JX23" i="31" s="1"/>
  <c r="JX24" i="31" s="1"/>
  <c r="JW5" i="31"/>
  <c r="JV5" i="31"/>
  <c r="JU5" i="31"/>
  <c r="JT5" i="31"/>
  <c r="JS5" i="31"/>
  <c r="JR5" i="31"/>
  <c r="JR23" i="31" s="1"/>
  <c r="JR24" i="31" s="1"/>
  <c r="JQ5" i="31"/>
  <c r="JP5" i="31"/>
  <c r="JO5" i="31"/>
  <c r="JN5" i="31"/>
  <c r="CR16" i="20" s="1"/>
  <c r="JM5" i="31"/>
  <c r="JL5" i="31"/>
  <c r="JK5" i="31"/>
  <c r="JJ5" i="31"/>
  <c r="JI5" i="31"/>
  <c r="JH5" i="31"/>
  <c r="JH23" i="31" s="1"/>
  <c r="JH24" i="31" s="1"/>
  <c r="JG5" i="31"/>
  <c r="JF5" i="31"/>
  <c r="JE5" i="31"/>
  <c r="JD5" i="31"/>
  <c r="JC5" i="31"/>
  <c r="JB5" i="31"/>
  <c r="CN16" i="20" s="1"/>
  <c r="JA5" i="31"/>
  <c r="IZ5" i="31"/>
  <c r="IZ23" i="31" s="1"/>
  <c r="IZ24" i="31" s="1"/>
  <c r="IY5" i="31"/>
  <c r="IX5" i="31"/>
  <c r="IW5" i="31"/>
  <c r="IV5" i="31"/>
  <c r="IU5" i="31"/>
  <c r="IT5" i="31"/>
  <c r="IS5" i="31"/>
  <c r="IR5" i="31"/>
  <c r="IQ5" i="31"/>
  <c r="IP5" i="31"/>
  <c r="CJ16" i="20" s="1"/>
  <c r="IO5" i="31"/>
  <c r="IN5" i="31"/>
  <c r="IM5" i="31"/>
  <c r="IL5" i="31"/>
  <c r="IL23" i="31" s="1"/>
  <c r="IL24" i="31" s="1"/>
  <c r="IK5" i="31"/>
  <c r="IJ5" i="31"/>
  <c r="II5" i="31"/>
  <c r="IH5" i="31"/>
  <c r="IG5" i="31"/>
  <c r="IF5" i="31"/>
  <c r="IE5" i="31"/>
  <c r="ID5" i="31"/>
  <c r="CF16" i="20" s="1"/>
  <c r="IC5" i="31"/>
  <c r="IB5" i="31"/>
  <c r="IB23" i="31" s="1"/>
  <c r="IB24" i="31" s="1"/>
  <c r="IA5" i="31"/>
  <c r="HZ5" i="31"/>
  <c r="HY5" i="31"/>
  <c r="HX5" i="31"/>
  <c r="HW5" i="31"/>
  <c r="HV5" i="31"/>
  <c r="HV23" i="31" s="1"/>
  <c r="HV24" i="31" s="1"/>
  <c r="HU5" i="31"/>
  <c r="HT5" i="31"/>
  <c r="HS5" i="31"/>
  <c r="HR5" i="31"/>
  <c r="CB16" i="20" s="1"/>
  <c r="HQ5" i="31"/>
  <c r="HP5" i="31"/>
  <c r="HO5" i="31"/>
  <c r="HN5" i="31"/>
  <c r="HM5" i="31"/>
  <c r="HL5" i="31"/>
  <c r="HL23" i="31" s="1"/>
  <c r="HL24" i="31" s="1"/>
  <c r="HK5" i="31"/>
  <c r="HJ5" i="31"/>
  <c r="HI5" i="31"/>
  <c r="HH5" i="31"/>
  <c r="HG5" i="31"/>
  <c r="HF5" i="31"/>
  <c r="BX16" i="20" s="1"/>
  <c r="HE5" i="31"/>
  <c r="HD5" i="31"/>
  <c r="HD23" i="31" s="1"/>
  <c r="HD24" i="31" s="1"/>
  <c r="HC5" i="31"/>
  <c r="HB5" i="31"/>
  <c r="HA5" i="31"/>
  <c r="GZ5" i="31"/>
  <c r="GY5" i="31"/>
  <c r="GX5" i="31"/>
  <c r="GW5" i="31"/>
  <c r="GV5" i="31"/>
  <c r="GU5" i="31"/>
  <c r="GT5" i="31"/>
  <c r="BT16" i="20" s="1"/>
  <c r="GS5" i="31"/>
  <c r="GR5" i="31"/>
  <c r="GQ5" i="31"/>
  <c r="GP5" i="31"/>
  <c r="GP23" i="31" s="1"/>
  <c r="GP24" i="31" s="1"/>
  <c r="GO5" i="31"/>
  <c r="GN5" i="31"/>
  <c r="GM5" i="31"/>
  <c r="GL5" i="31"/>
  <c r="GK5" i="31"/>
  <c r="GJ5" i="31"/>
  <c r="GI5" i="31"/>
  <c r="GH5" i="31"/>
  <c r="GG5" i="31"/>
  <c r="GF5" i="31"/>
  <c r="GF23" i="31" s="1"/>
  <c r="GF24" i="31" s="1"/>
  <c r="GE5" i="31"/>
  <c r="GD5" i="31"/>
  <c r="GC5" i="31"/>
  <c r="GB5" i="31"/>
  <c r="GA5" i="31"/>
  <c r="FZ5" i="31"/>
  <c r="FZ23" i="31" s="1"/>
  <c r="FZ24" i="31" s="1"/>
  <c r="FY5" i="31"/>
  <c r="FX5" i="31"/>
  <c r="FW5" i="31"/>
  <c r="FV5" i="31"/>
  <c r="BL16" i="20" s="1"/>
  <c r="FU5" i="31"/>
  <c r="FT5" i="31"/>
  <c r="FS5" i="31"/>
  <c r="FR5" i="31"/>
  <c r="FQ5" i="31"/>
  <c r="FP5" i="31"/>
  <c r="FP23" i="31" s="1"/>
  <c r="FP24" i="31" s="1"/>
  <c r="FO5" i="31"/>
  <c r="FN5" i="31"/>
  <c r="FM5" i="31"/>
  <c r="FL5" i="31"/>
  <c r="FK5" i="31"/>
  <c r="FJ5" i="31"/>
  <c r="FI5" i="31"/>
  <c r="FH5" i="31"/>
  <c r="FH23" i="31" s="1"/>
  <c r="FH24" i="31" s="1"/>
  <c r="FG5" i="31"/>
  <c r="FF5" i="31"/>
  <c r="FE5" i="31"/>
  <c r="FD5" i="31"/>
  <c r="FC5" i="31"/>
  <c r="FB5" i="31"/>
  <c r="FA5" i="31"/>
  <c r="EZ5" i="31"/>
  <c r="EY5" i="31"/>
  <c r="EX5" i="31"/>
  <c r="EW5" i="31"/>
  <c r="EV5" i="31"/>
  <c r="EU5" i="31"/>
  <c r="ET5" i="31"/>
  <c r="ET23" i="31" s="1"/>
  <c r="ES5" i="31"/>
  <c r="ER5" i="31"/>
  <c r="ER23" i="31" s="1"/>
  <c r="EQ5" i="31"/>
  <c r="EP5" i="31"/>
  <c r="EO5" i="31"/>
  <c r="EN5" i="31"/>
  <c r="EM5" i="31"/>
  <c r="EL5" i="31"/>
  <c r="EK5" i="31"/>
  <c r="EJ5" i="31"/>
  <c r="EJ23" i="31" s="1"/>
  <c r="EI5" i="31"/>
  <c r="EH5" i="31"/>
  <c r="EG5" i="31"/>
  <c r="EF5" i="31"/>
  <c r="EF23" i="31" s="1"/>
  <c r="EE5" i="31"/>
  <c r="ED5" i="31"/>
  <c r="EC5" i="31"/>
  <c r="EB5" i="31"/>
  <c r="EA5" i="31"/>
  <c r="DZ5" i="31"/>
  <c r="DY5" i="31"/>
  <c r="DX5" i="31"/>
  <c r="DW5" i="31"/>
  <c r="DW23" i="31" s="1"/>
  <c r="DV5" i="31"/>
  <c r="DU5" i="31"/>
  <c r="DT5" i="31"/>
  <c r="DS5" i="31"/>
  <c r="DR5" i="31"/>
  <c r="DQ5" i="31"/>
  <c r="DP5" i="31"/>
  <c r="DO5" i="31"/>
  <c r="DN5" i="31"/>
  <c r="DM5" i="31"/>
  <c r="DL5" i="31"/>
  <c r="DL23" i="31" s="1"/>
  <c r="DK5" i="31"/>
  <c r="DJ5" i="31"/>
  <c r="DI5" i="31"/>
  <c r="DH5" i="31"/>
  <c r="DH23" i="31" s="1"/>
  <c r="DG5" i="31"/>
  <c r="DF5" i="31"/>
  <c r="DE5" i="31"/>
  <c r="DD5" i="31"/>
  <c r="DC5" i="31"/>
  <c r="DB5" i="31"/>
  <c r="DA5" i="31"/>
  <c r="CZ5" i="31"/>
  <c r="CY5" i="31"/>
  <c r="CX5" i="31"/>
  <c r="CW5" i="31"/>
  <c r="CV5" i="31"/>
  <c r="CV23" i="31" s="1"/>
  <c r="CU5" i="31"/>
  <c r="CT5" i="31"/>
  <c r="CS5" i="31"/>
  <c r="CR5" i="31"/>
  <c r="CQ5" i="31"/>
  <c r="CP5" i="31"/>
  <c r="CO5" i="31"/>
  <c r="CN5" i="31"/>
  <c r="CM5" i="31"/>
  <c r="CL5" i="31"/>
  <c r="CK5" i="31"/>
  <c r="CJ5" i="31"/>
  <c r="CJ23" i="31" s="1"/>
  <c r="CI5" i="31"/>
  <c r="CH5" i="31"/>
  <c r="CG5" i="31"/>
  <c r="CF5" i="31"/>
  <c r="CE5" i="31"/>
  <c r="CD5" i="31"/>
  <c r="CC5" i="31"/>
  <c r="CB5" i="31"/>
  <c r="CB23" i="31" s="1"/>
  <c r="CA5" i="31"/>
  <c r="BZ5" i="31"/>
  <c r="BY5" i="31"/>
  <c r="BX5" i="31"/>
  <c r="BX23" i="31" s="1"/>
  <c r="BW5" i="31"/>
  <c r="BV5" i="31"/>
  <c r="BU5" i="31"/>
  <c r="BU23" i="31" s="1"/>
  <c r="BT5" i="31"/>
  <c r="BS5" i="31"/>
  <c r="BS23" i="31" s="1"/>
  <c r="BR5" i="31"/>
  <c r="BQ5" i="31"/>
  <c r="BP5" i="31"/>
  <c r="BP23" i="31" s="1"/>
  <c r="BO5" i="31"/>
  <c r="BN5" i="31"/>
  <c r="BM5" i="31"/>
  <c r="BL5" i="31"/>
  <c r="BK5" i="31"/>
  <c r="BJ5" i="31"/>
  <c r="BI5" i="31"/>
  <c r="BH5" i="31"/>
  <c r="BG5" i="31"/>
  <c r="BF5" i="31"/>
  <c r="BE5" i="31"/>
  <c r="BD5" i="31"/>
  <c r="BD23" i="31" s="1"/>
  <c r="BC5" i="31"/>
  <c r="BB5" i="31"/>
  <c r="BA5" i="31"/>
  <c r="AZ5" i="31"/>
  <c r="AZ23" i="31" s="1"/>
  <c r="AY5" i="31"/>
  <c r="AX5" i="31"/>
  <c r="AW5" i="31"/>
  <c r="AV5" i="31"/>
  <c r="AU5" i="31"/>
  <c r="AT5" i="31"/>
  <c r="AS5" i="31"/>
  <c r="AR5" i="31"/>
  <c r="AQ5" i="31"/>
  <c r="AP5" i="31"/>
  <c r="AO5" i="31"/>
  <c r="AN5" i="31"/>
  <c r="AM5" i="31"/>
  <c r="AL5" i="31"/>
  <c r="AK5" i="31"/>
  <c r="AJ5" i="31"/>
  <c r="AJ23" i="31" s="1"/>
  <c r="AI5" i="31"/>
  <c r="AH5" i="31"/>
  <c r="AG5" i="31"/>
  <c r="AF5" i="31"/>
  <c r="AE5" i="31"/>
  <c r="AD5" i="31"/>
  <c r="AC5" i="31"/>
  <c r="AB5" i="31"/>
  <c r="AA5" i="31"/>
  <c r="Z5" i="31"/>
  <c r="Y5" i="31"/>
  <c r="X5" i="31"/>
  <c r="W5" i="31"/>
  <c r="V5" i="31"/>
  <c r="U5" i="31"/>
  <c r="T5" i="31"/>
  <c r="T23" i="31" s="1"/>
  <c r="S5" i="31"/>
  <c r="R5" i="31"/>
  <c r="Q5" i="31"/>
  <c r="P5" i="31"/>
  <c r="P23" i="31" s="1"/>
  <c r="O5" i="31"/>
  <c r="N5" i="31"/>
  <c r="M5" i="31"/>
  <c r="L5" i="31"/>
  <c r="K5" i="31"/>
  <c r="J5" i="31"/>
  <c r="I5" i="31"/>
  <c r="H5" i="31"/>
  <c r="G5" i="31"/>
  <c r="F5" i="31"/>
  <c r="JX4" i="31"/>
  <c r="JW4" i="31"/>
  <c r="JW22" i="31" s="1"/>
  <c r="JV4" i="31"/>
  <c r="JU4" i="31"/>
  <c r="JT4" i="31"/>
  <c r="JS4" i="31"/>
  <c r="JR4" i="31"/>
  <c r="JQ4" i="31"/>
  <c r="JP4" i="31"/>
  <c r="JO4" i="31"/>
  <c r="JN4" i="31"/>
  <c r="JM4" i="31"/>
  <c r="JL4" i="31"/>
  <c r="JK4" i="31"/>
  <c r="JK22" i="31" s="1"/>
  <c r="JJ4" i="31"/>
  <c r="JI4" i="31"/>
  <c r="JH4" i="31"/>
  <c r="JG4" i="31"/>
  <c r="JG22" i="31" s="1"/>
  <c r="JF4" i="31"/>
  <c r="JE4" i="31"/>
  <c r="JD4" i="31"/>
  <c r="JC4" i="31"/>
  <c r="JC22" i="31" s="1"/>
  <c r="JB4" i="31"/>
  <c r="JA4" i="31"/>
  <c r="IZ4" i="31"/>
  <c r="IY4" i="31"/>
  <c r="IX4" i="31"/>
  <c r="IW4" i="31"/>
  <c r="IV4" i="31"/>
  <c r="IU4" i="31"/>
  <c r="IT4" i="31"/>
  <c r="IS4" i="31"/>
  <c r="IR4" i="31"/>
  <c r="IQ4" i="31"/>
  <c r="IQ22" i="31" s="1"/>
  <c r="IP4" i="31"/>
  <c r="IO4" i="31"/>
  <c r="IN4" i="31"/>
  <c r="IM4" i="31"/>
  <c r="IL4" i="31"/>
  <c r="IK4" i="31"/>
  <c r="IJ4" i="31"/>
  <c r="II4" i="31"/>
  <c r="IH4" i="31"/>
  <c r="IG4" i="31"/>
  <c r="IF4" i="31"/>
  <c r="IE4" i="31"/>
  <c r="IE22" i="31" s="1"/>
  <c r="ID4" i="31"/>
  <c r="IC4" i="31"/>
  <c r="CF15" i="20" s="1"/>
  <c r="IB4" i="31"/>
  <c r="IA4" i="31"/>
  <c r="IA22" i="31" s="1"/>
  <c r="HZ4" i="31"/>
  <c r="HY4" i="31"/>
  <c r="HX4" i="31"/>
  <c r="HW4" i="31"/>
  <c r="HW22" i="31" s="1"/>
  <c r="HV4" i="31"/>
  <c r="HU4" i="31"/>
  <c r="HT4" i="31"/>
  <c r="HS4" i="31"/>
  <c r="HR4" i="31"/>
  <c r="HQ4" i="31"/>
  <c r="HP4" i="31"/>
  <c r="HO4" i="31"/>
  <c r="HN4" i="31"/>
  <c r="HM4" i="31"/>
  <c r="HL4" i="31"/>
  <c r="HK4" i="31"/>
  <c r="HK22" i="31" s="1"/>
  <c r="HJ4" i="31"/>
  <c r="HI4" i="31"/>
  <c r="HH4" i="31"/>
  <c r="HG4" i="31"/>
  <c r="HF4" i="31"/>
  <c r="HE4" i="31"/>
  <c r="HD4" i="31"/>
  <c r="HC4" i="31"/>
  <c r="HB4" i="31"/>
  <c r="HA4" i="31"/>
  <c r="GZ4" i="31"/>
  <c r="GY4" i="31"/>
  <c r="GY22" i="31" s="1"/>
  <c r="GX4" i="31"/>
  <c r="GW4" i="31"/>
  <c r="GV4" i="31"/>
  <c r="GU4" i="31"/>
  <c r="GU22" i="31" s="1"/>
  <c r="GT4" i="31"/>
  <c r="GS4" i="31"/>
  <c r="GR4" i="31"/>
  <c r="GQ4" i="31"/>
  <c r="GQ22" i="31" s="1"/>
  <c r="GP4" i="31"/>
  <c r="GO4" i="31"/>
  <c r="GN4" i="31"/>
  <c r="GM4" i="31"/>
  <c r="GL4" i="31"/>
  <c r="GK4" i="31"/>
  <c r="GJ4" i="31"/>
  <c r="GI4" i="31"/>
  <c r="GH4" i="31"/>
  <c r="GG4" i="31"/>
  <c r="GF4" i="31"/>
  <c r="GE4" i="31"/>
  <c r="GE22" i="31" s="1"/>
  <c r="GD4" i="31"/>
  <c r="GC4" i="31"/>
  <c r="GB4" i="31"/>
  <c r="GA4" i="31"/>
  <c r="FZ4" i="31"/>
  <c r="FY4" i="31"/>
  <c r="FX4" i="31"/>
  <c r="FW4" i="31"/>
  <c r="FV4" i="31"/>
  <c r="FU4" i="31"/>
  <c r="FT4" i="31"/>
  <c r="FS4" i="31"/>
  <c r="FS22" i="31" s="1"/>
  <c r="FR4" i="31"/>
  <c r="FQ4" i="31"/>
  <c r="FP4" i="31"/>
  <c r="FO4" i="31"/>
  <c r="FN4" i="31"/>
  <c r="FM4" i="31"/>
  <c r="FL4" i="31"/>
  <c r="FK4" i="31"/>
  <c r="FK22" i="31" s="1"/>
  <c r="FJ4" i="31"/>
  <c r="FI4" i="31"/>
  <c r="FH4" i="31"/>
  <c r="FG4" i="31"/>
  <c r="FF4" i="31"/>
  <c r="FE4" i="31"/>
  <c r="FD4" i="31"/>
  <c r="FC4" i="31"/>
  <c r="FB4" i="31"/>
  <c r="FA4" i="31"/>
  <c r="EZ4" i="31"/>
  <c r="EY4" i="31"/>
  <c r="EY22" i="31" s="1"/>
  <c r="EX4" i="31"/>
  <c r="EW4" i="31"/>
  <c r="EV4" i="31"/>
  <c r="EU4" i="31"/>
  <c r="ET4" i="31"/>
  <c r="ES4" i="31"/>
  <c r="ER4" i="31"/>
  <c r="EQ4" i="31"/>
  <c r="EP4" i="31"/>
  <c r="EO4" i="31"/>
  <c r="EN4" i="31"/>
  <c r="EM4" i="31"/>
  <c r="EM22" i="31" s="1"/>
  <c r="EL4" i="31"/>
  <c r="EK4" i="31"/>
  <c r="EJ4" i="31"/>
  <c r="EI4" i="31"/>
  <c r="EI22" i="31" s="1"/>
  <c r="EH4" i="31"/>
  <c r="EG4" i="31"/>
  <c r="EF4" i="31"/>
  <c r="EE4" i="31"/>
  <c r="ED4" i="31"/>
  <c r="EC4" i="31"/>
  <c r="EB4" i="31"/>
  <c r="EA4" i="31"/>
  <c r="EA22" i="31" s="1"/>
  <c r="DZ4" i="31"/>
  <c r="DY4" i="31"/>
  <c r="DX4" i="31"/>
  <c r="DW4" i="31"/>
  <c r="DV4" i="31"/>
  <c r="DU4" i="31"/>
  <c r="DT4" i="31"/>
  <c r="DS4" i="31"/>
  <c r="DS22" i="31" s="1"/>
  <c r="DR4" i="31"/>
  <c r="DQ4" i="31"/>
  <c r="DQ22" i="31" s="1"/>
  <c r="DP4" i="31"/>
  <c r="DO4" i="31"/>
  <c r="DO22" i="31" s="1"/>
  <c r="DN4" i="31"/>
  <c r="DM4" i="31"/>
  <c r="DL4" i="31"/>
  <c r="DK4" i="31"/>
  <c r="DK22" i="31" s="1"/>
  <c r="DJ4" i="31"/>
  <c r="DI4" i="31"/>
  <c r="DH4" i="31"/>
  <c r="DG4" i="31"/>
  <c r="DF4" i="31"/>
  <c r="DE4" i="31"/>
  <c r="DD4" i="31"/>
  <c r="DC4" i="31"/>
  <c r="DC22" i="31" s="1"/>
  <c r="DB4" i="31"/>
  <c r="DA4" i="31"/>
  <c r="CZ4" i="31"/>
  <c r="CY4" i="31"/>
  <c r="CX4" i="31"/>
  <c r="CW4" i="31"/>
  <c r="CV4" i="31"/>
  <c r="CU4" i="31"/>
  <c r="CU22" i="31" s="1"/>
  <c r="CT4" i="31"/>
  <c r="CS4" i="31"/>
  <c r="CR4" i="31"/>
  <c r="CQ4" i="31"/>
  <c r="CQ22" i="31" s="1"/>
  <c r="CP4" i="31"/>
  <c r="CO4" i="31"/>
  <c r="CN4" i="31"/>
  <c r="CM4" i="31"/>
  <c r="CM22" i="31" s="1"/>
  <c r="CL4" i="31"/>
  <c r="CK4" i="31"/>
  <c r="CK22" i="31" s="1"/>
  <c r="CJ4" i="31"/>
  <c r="CI4" i="31"/>
  <c r="CH4" i="31"/>
  <c r="CG4" i="31"/>
  <c r="CF4" i="31"/>
  <c r="CE4" i="31"/>
  <c r="CE22" i="31" s="1"/>
  <c r="CD4" i="31"/>
  <c r="CC4" i="31"/>
  <c r="CB4" i="31"/>
  <c r="CA4" i="31"/>
  <c r="BZ4" i="31"/>
  <c r="BY4" i="31"/>
  <c r="BX4" i="31"/>
  <c r="BW4" i="31"/>
  <c r="BV4" i="31"/>
  <c r="BU4" i="31"/>
  <c r="BT4" i="31"/>
  <c r="BS4" i="31"/>
  <c r="BS22" i="31" s="1"/>
  <c r="BR4" i="31"/>
  <c r="BQ4" i="31"/>
  <c r="BP4" i="31"/>
  <c r="BO4" i="31"/>
  <c r="BO22" i="31" s="1"/>
  <c r="BN4" i="31"/>
  <c r="BM4" i="31"/>
  <c r="BL4" i="31"/>
  <c r="BK4" i="31"/>
  <c r="BJ4" i="31"/>
  <c r="BI4" i="31"/>
  <c r="BH4" i="31"/>
  <c r="BG4" i="31"/>
  <c r="BG22" i="31" s="1"/>
  <c r="BF4" i="31"/>
  <c r="BE4" i="31"/>
  <c r="BE22" i="31" s="1"/>
  <c r="BD4" i="31"/>
  <c r="BC4" i="31"/>
  <c r="BB4" i="31"/>
  <c r="BA4" i="31"/>
  <c r="AZ4" i="31"/>
  <c r="AY4" i="31"/>
  <c r="AY22" i="31" s="1"/>
  <c r="AX4" i="31"/>
  <c r="AW4" i="31"/>
  <c r="AV4" i="31"/>
  <c r="AU4" i="31"/>
  <c r="AU22" i="31" s="1"/>
  <c r="AT4" i="31"/>
  <c r="AS4" i="31"/>
  <c r="AS22" i="31" s="1"/>
  <c r="AR4" i="31"/>
  <c r="AQ4" i="31"/>
  <c r="AQ22" i="31" s="1"/>
  <c r="AP4" i="31"/>
  <c r="AO4" i="31"/>
  <c r="AN4" i="31"/>
  <c r="AM4" i="31"/>
  <c r="AL4" i="31"/>
  <c r="AK4" i="31"/>
  <c r="AJ4" i="31"/>
  <c r="AI4" i="31"/>
  <c r="AI22" i="31" s="1"/>
  <c r="AH4" i="31"/>
  <c r="AG4" i="31"/>
  <c r="AF4" i="31"/>
  <c r="AE4" i="31"/>
  <c r="AD4" i="31"/>
  <c r="AC4" i="31"/>
  <c r="AC22" i="31" s="1"/>
  <c r="AB4" i="31"/>
  <c r="AA4" i="31"/>
  <c r="Z4" i="31"/>
  <c r="Y4" i="31"/>
  <c r="X4" i="31"/>
  <c r="W4" i="31"/>
  <c r="W22" i="31" s="1"/>
  <c r="V4" i="31"/>
  <c r="U4" i="31"/>
  <c r="T4" i="31"/>
  <c r="S4" i="31"/>
  <c r="S22" i="31" s="1"/>
  <c r="R4" i="31"/>
  <c r="Q4" i="31"/>
  <c r="P4" i="31"/>
  <c r="O4" i="31"/>
  <c r="N4" i="31"/>
  <c r="M4" i="31"/>
  <c r="M22" i="31" s="1"/>
  <c r="L4" i="31"/>
  <c r="K4" i="31"/>
  <c r="K22" i="31" s="1"/>
  <c r="J4" i="31"/>
  <c r="I4" i="31"/>
  <c r="H4" i="31"/>
  <c r="G4" i="31"/>
  <c r="F4" i="31"/>
  <c r="JX39" i="32"/>
  <c r="JW39" i="32"/>
  <c r="JV39" i="32"/>
  <c r="JU39" i="32"/>
  <c r="JT39" i="32"/>
  <c r="JS39" i="32"/>
  <c r="JR39" i="32"/>
  <c r="JQ39" i="32"/>
  <c r="JP39" i="32"/>
  <c r="JO39" i="32"/>
  <c r="JN39" i="32"/>
  <c r="JM39" i="32"/>
  <c r="JL39" i="32"/>
  <c r="JK39" i="32"/>
  <c r="JJ39" i="32"/>
  <c r="JI39" i="32"/>
  <c r="JH39" i="32"/>
  <c r="JG39" i="32"/>
  <c r="JF39" i="32"/>
  <c r="JE39" i="32"/>
  <c r="JD39" i="32"/>
  <c r="JC39" i="32"/>
  <c r="JB39" i="32"/>
  <c r="JA39" i="32"/>
  <c r="IZ39" i="32"/>
  <c r="IY39" i="32"/>
  <c r="IX39" i="32"/>
  <c r="IW39" i="32"/>
  <c r="IV39" i="32"/>
  <c r="IU39" i="32"/>
  <c r="IT39" i="32"/>
  <c r="IS39" i="32"/>
  <c r="IR39" i="32"/>
  <c r="IQ39" i="32"/>
  <c r="IP39" i="32"/>
  <c r="IO39" i="32"/>
  <c r="IN39" i="32"/>
  <c r="IM39" i="32"/>
  <c r="IL39" i="32"/>
  <c r="IK39" i="32"/>
  <c r="IJ39" i="32"/>
  <c r="II39" i="32"/>
  <c r="IH39" i="32"/>
  <c r="IG39" i="32"/>
  <c r="IF39" i="32"/>
  <c r="IE39" i="32"/>
  <c r="ID39" i="32"/>
  <c r="IC39" i="32"/>
  <c r="IB39" i="32"/>
  <c r="IA39" i="32"/>
  <c r="HZ39" i="32"/>
  <c r="HY39" i="32"/>
  <c r="HX39" i="32"/>
  <c r="HW39" i="32"/>
  <c r="HV39" i="32"/>
  <c r="HU39" i="32"/>
  <c r="HT39" i="32"/>
  <c r="HS39" i="32"/>
  <c r="HR39" i="32"/>
  <c r="HQ39" i="32"/>
  <c r="HP39" i="32"/>
  <c r="HO39" i="32"/>
  <c r="HN39" i="32"/>
  <c r="HM39" i="32"/>
  <c r="HL39" i="32"/>
  <c r="HK39" i="32"/>
  <c r="HJ39" i="32"/>
  <c r="HI39" i="32"/>
  <c r="HH39" i="32"/>
  <c r="HG39" i="32"/>
  <c r="HF39" i="32"/>
  <c r="HE39" i="32"/>
  <c r="HD39" i="32"/>
  <c r="HC39" i="32"/>
  <c r="HB39" i="32"/>
  <c r="HA39" i="32"/>
  <c r="GZ39" i="32"/>
  <c r="GY39" i="32"/>
  <c r="GX39" i="32"/>
  <c r="GW39" i="32"/>
  <c r="GV39" i="32"/>
  <c r="GU39" i="32"/>
  <c r="GT39" i="32"/>
  <c r="GS39" i="32"/>
  <c r="GR39" i="32"/>
  <c r="GQ39" i="32"/>
  <c r="GP39" i="32"/>
  <c r="GO39" i="32"/>
  <c r="GN39" i="32"/>
  <c r="GM39" i="32"/>
  <c r="GL39" i="32"/>
  <c r="GK39" i="32"/>
  <c r="GJ39" i="32"/>
  <c r="GI39" i="32"/>
  <c r="GH39" i="32"/>
  <c r="GG39" i="32"/>
  <c r="GF39" i="32"/>
  <c r="GE39" i="32"/>
  <c r="GD39" i="32"/>
  <c r="GC39" i="32"/>
  <c r="GB39" i="32"/>
  <c r="GA39" i="32"/>
  <c r="FZ39" i="32"/>
  <c r="FY39" i="32"/>
  <c r="FX39" i="32"/>
  <c r="FW39" i="32"/>
  <c r="FV39" i="32"/>
  <c r="FU39" i="32"/>
  <c r="FT39" i="32"/>
  <c r="FS39" i="32"/>
  <c r="FR39" i="32"/>
  <c r="FQ39" i="32"/>
  <c r="FP39" i="32"/>
  <c r="FO39" i="32"/>
  <c r="FN39" i="32"/>
  <c r="FM39" i="32"/>
  <c r="FL39" i="32"/>
  <c r="FK39" i="32"/>
  <c r="FJ39" i="32"/>
  <c r="FI39" i="32"/>
  <c r="FH39" i="32"/>
  <c r="FG39" i="32"/>
  <c r="FF39" i="32"/>
  <c r="FE39" i="32"/>
  <c r="FD39" i="32"/>
  <c r="FC39" i="32"/>
  <c r="FB39" i="32"/>
  <c r="FA39" i="32"/>
  <c r="EZ39" i="32"/>
  <c r="EY39" i="32"/>
  <c r="EX39" i="32"/>
  <c r="EW39" i="32"/>
  <c r="EV39" i="32"/>
  <c r="EU39" i="32"/>
  <c r="ET39" i="32"/>
  <c r="ES39" i="32"/>
  <c r="ER39" i="32"/>
  <c r="EQ39" i="32"/>
  <c r="EP39" i="32"/>
  <c r="EO39" i="32"/>
  <c r="EN39" i="32"/>
  <c r="EM39" i="32"/>
  <c r="EL39" i="32"/>
  <c r="EK39" i="32"/>
  <c r="EJ39" i="32"/>
  <c r="EI39" i="32"/>
  <c r="EH39" i="32"/>
  <c r="EG39" i="32"/>
  <c r="EF39" i="32"/>
  <c r="EE39" i="32"/>
  <c r="ED39" i="32"/>
  <c r="EC39" i="32"/>
  <c r="EB39" i="32"/>
  <c r="EA39" i="32"/>
  <c r="DZ39" i="32"/>
  <c r="DY39" i="32"/>
  <c r="DX39" i="32"/>
  <c r="DW39" i="32"/>
  <c r="DV39" i="32"/>
  <c r="DU39" i="32"/>
  <c r="DT39" i="32"/>
  <c r="DS39" i="32"/>
  <c r="DR39" i="32"/>
  <c r="DQ39" i="32"/>
  <c r="DP39" i="32"/>
  <c r="DO39" i="32"/>
  <c r="DN39" i="32"/>
  <c r="DM39" i="32"/>
  <c r="DL39" i="32"/>
  <c r="DK39" i="32"/>
  <c r="DJ39" i="32"/>
  <c r="DI39" i="32"/>
  <c r="DH39" i="32"/>
  <c r="DG39" i="32"/>
  <c r="DF39" i="32"/>
  <c r="DE39" i="32"/>
  <c r="DD39" i="32"/>
  <c r="DC39" i="32"/>
  <c r="DB39" i="32"/>
  <c r="DA39" i="32"/>
  <c r="CZ39" i="32"/>
  <c r="CY39" i="32"/>
  <c r="CX39" i="32"/>
  <c r="CW39" i="32"/>
  <c r="CV39" i="32"/>
  <c r="CU39" i="32"/>
  <c r="CT39" i="32"/>
  <c r="CS39" i="32"/>
  <c r="CR39" i="32"/>
  <c r="CQ39" i="32"/>
  <c r="CP39" i="32"/>
  <c r="CO39" i="32"/>
  <c r="CN39" i="32"/>
  <c r="CM39" i="32"/>
  <c r="CL39" i="32"/>
  <c r="CK39" i="32"/>
  <c r="CJ39" i="32"/>
  <c r="CI39" i="32"/>
  <c r="CH39" i="32"/>
  <c r="CG39" i="32"/>
  <c r="CF39" i="32"/>
  <c r="CE39" i="32"/>
  <c r="CD39" i="32"/>
  <c r="CC39" i="32"/>
  <c r="CB39" i="32"/>
  <c r="CA39" i="32"/>
  <c r="BZ39" i="32"/>
  <c r="BY39" i="32"/>
  <c r="BX39" i="32"/>
  <c r="BW39" i="32"/>
  <c r="BV39" i="32"/>
  <c r="BU39" i="32"/>
  <c r="BT39" i="32"/>
  <c r="BS39" i="32"/>
  <c r="BR39" i="32"/>
  <c r="BQ39" i="32"/>
  <c r="BP39" i="32"/>
  <c r="BO39" i="32"/>
  <c r="BN39" i="32"/>
  <c r="BM39" i="32"/>
  <c r="BL39" i="32"/>
  <c r="BK39" i="32"/>
  <c r="BJ39" i="32"/>
  <c r="BI39" i="32"/>
  <c r="BH39" i="32"/>
  <c r="BG39" i="32"/>
  <c r="BF39" i="32"/>
  <c r="BE39" i="32"/>
  <c r="BD39" i="32"/>
  <c r="BC39" i="32"/>
  <c r="BB39" i="32"/>
  <c r="BA39" i="32"/>
  <c r="AZ39" i="32"/>
  <c r="AY39" i="32"/>
  <c r="AX39" i="32"/>
  <c r="AW39" i="32"/>
  <c r="AV39" i="32"/>
  <c r="AU39" i="32"/>
  <c r="AT39" i="32"/>
  <c r="AS39" i="32"/>
  <c r="AR39" i="32"/>
  <c r="AQ39" i="32"/>
  <c r="AP39" i="32"/>
  <c r="AO39" i="32"/>
  <c r="AN39" i="32"/>
  <c r="AM39" i="32"/>
  <c r="AL39" i="32"/>
  <c r="AK39" i="32"/>
  <c r="AJ39" i="32"/>
  <c r="AI39" i="32"/>
  <c r="AH39" i="32"/>
  <c r="AG39" i="32"/>
  <c r="AF39" i="32"/>
  <c r="AE39" i="32"/>
  <c r="AD39" i="32"/>
  <c r="AC39" i="32"/>
  <c r="AB39" i="32"/>
  <c r="AA39" i="32"/>
  <c r="Z39" i="32"/>
  <c r="Y39" i="32"/>
  <c r="X39" i="32"/>
  <c r="W39" i="32"/>
  <c r="V39" i="32"/>
  <c r="U39" i="32"/>
  <c r="T39" i="32"/>
  <c r="S39" i="32"/>
  <c r="R39" i="32"/>
  <c r="Q39" i="32"/>
  <c r="P39" i="32"/>
  <c r="O39" i="32"/>
  <c r="N39" i="32"/>
  <c r="M39" i="32"/>
  <c r="L39" i="32"/>
  <c r="K39" i="32"/>
  <c r="J39" i="32"/>
  <c r="I39" i="32"/>
  <c r="H39" i="32"/>
  <c r="G39" i="32"/>
  <c r="F39" i="32"/>
  <c r="E38" i="32"/>
  <c r="E37" i="32"/>
  <c r="E36" i="32"/>
  <c r="E35" i="32"/>
  <c r="E34" i="32"/>
  <c r="E33" i="32"/>
  <c r="E32" i="32"/>
  <c r="E31" i="32"/>
  <c r="E30" i="32"/>
  <c r="E29" i="32"/>
  <c r="E28" i="32"/>
  <c r="E27" i="32"/>
  <c r="E39" i="32" s="1"/>
  <c r="JX23" i="32"/>
  <c r="JX24" i="32" s="1"/>
  <c r="JW23" i="32"/>
  <c r="JW24" i="32" s="1"/>
  <c r="JV23" i="32"/>
  <c r="JU23" i="32"/>
  <c r="JU24" i="32" s="1"/>
  <c r="JT23" i="32"/>
  <c r="JT24" i="32" s="1"/>
  <c r="JS23" i="32"/>
  <c r="JR23" i="32"/>
  <c r="JR24" i="32" s="1"/>
  <c r="JQ23" i="32"/>
  <c r="JQ24" i="32" s="1"/>
  <c r="JP23" i="32"/>
  <c r="JO23" i="32"/>
  <c r="JO24" i="32" s="1"/>
  <c r="JN23" i="32"/>
  <c r="JN24" i="32" s="1"/>
  <c r="JM23" i="32"/>
  <c r="JL23" i="32"/>
  <c r="JL24" i="32" s="1"/>
  <c r="JK23" i="32"/>
  <c r="JK24" i="32" s="1"/>
  <c r="JJ23" i="32"/>
  <c r="JI23" i="32"/>
  <c r="JI24" i="32" s="1"/>
  <c r="JH23" i="32"/>
  <c r="JH24" i="32" s="1"/>
  <c r="JG23" i="32"/>
  <c r="JF23" i="32"/>
  <c r="JF24" i="32" s="1"/>
  <c r="JE23" i="32"/>
  <c r="JE24" i="32" s="1"/>
  <c r="JD23" i="32"/>
  <c r="JC23" i="32"/>
  <c r="JC24" i="32" s="1"/>
  <c r="JB23" i="32"/>
  <c r="JB24" i="32" s="1"/>
  <c r="JA23" i="32"/>
  <c r="IZ23" i="32"/>
  <c r="IZ24" i="32" s="1"/>
  <c r="IY23" i="32"/>
  <c r="IY24" i="32" s="1"/>
  <c r="IX23" i="32"/>
  <c r="IW23" i="32"/>
  <c r="IW24" i="32" s="1"/>
  <c r="IV23" i="32"/>
  <c r="IV24" i="32" s="1"/>
  <c r="IU23" i="32"/>
  <c r="IT23" i="32"/>
  <c r="IT24" i="32" s="1"/>
  <c r="IS23" i="32"/>
  <c r="IS24" i="32" s="1"/>
  <c r="IR23" i="32"/>
  <c r="IQ23" i="32"/>
  <c r="IQ24" i="32" s="1"/>
  <c r="IP23" i="32"/>
  <c r="IP24" i="32" s="1"/>
  <c r="IO23" i="32"/>
  <c r="IN23" i="32"/>
  <c r="IN24" i="32" s="1"/>
  <c r="IM23" i="32"/>
  <c r="IM24" i="32" s="1"/>
  <c r="IL23" i="32"/>
  <c r="IK23" i="32"/>
  <c r="IK24" i="32" s="1"/>
  <c r="IJ23" i="32"/>
  <c r="IJ24" i="32" s="1"/>
  <c r="II23" i="32"/>
  <c r="IH23" i="32"/>
  <c r="IH24" i="32" s="1"/>
  <c r="IG23" i="32"/>
  <c r="IG24" i="32" s="1"/>
  <c r="IF23" i="32"/>
  <c r="IE23" i="32"/>
  <c r="IE24" i="32" s="1"/>
  <c r="ID23" i="32"/>
  <c r="ID24" i="32" s="1"/>
  <c r="IC23" i="32"/>
  <c r="IB23" i="32"/>
  <c r="IB24" i="32" s="1"/>
  <c r="IA23" i="32"/>
  <c r="IA24" i="32" s="1"/>
  <c r="HZ23" i="32"/>
  <c r="HY23" i="32"/>
  <c r="HY24" i="32" s="1"/>
  <c r="HX23" i="32"/>
  <c r="HX24" i="32" s="1"/>
  <c r="HW23" i="32"/>
  <c r="HV23" i="32"/>
  <c r="HV24" i="32" s="1"/>
  <c r="HU23" i="32"/>
  <c r="HU24" i="32" s="1"/>
  <c r="HT23" i="32"/>
  <c r="HS23" i="32"/>
  <c r="HS24" i="32" s="1"/>
  <c r="HR23" i="32"/>
  <c r="HR24" i="32" s="1"/>
  <c r="HQ23" i="32"/>
  <c r="HP23" i="32"/>
  <c r="HP24" i="32" s="1"/>
  <c r="HO23" i="32"/>
  <c r="HO24" i="32" s="1"/>
  <c r="HN23" i="32"/>
  <c r="HM23" i="32"/>
  <c r="HM24" i="32" s="1"/>
  <c r="HL23" i="32"/>
  <c r="HL24" i="32" s="1"/>
  <c r="HK23" i="32"/>
  <c r="HJ23" i="32"/>
  <c r="HJ24" i="32" s="1"/>
  <c r="HI23" i="32"/>
  <c r="HI24" i="32" s="1"/>
  <c r="HH23" i="32"/>
  <c r="HG23" i="32"/>
  <c r="HG24" i="32" s="1"/>
  <c r="HF23" i="32"/>
  <c r="HF24" i="32" s="1"/>
  <c r="HE23" i="32"/>
  <c r="HD23" i="32"/>
  <c r="HD24" i="32" s="1"/>
  <c r="HC23" i="32"/>
  <c r="HC24" i="32" s="1"/>
  <c r="HB23" i="32"/>
  <c r="HA23" i="32"/>
  <c r="HA24" i="32" s="1"/>
  <c r="GZ23" i="32"/>
  <c r="GZ24" i="32" s="1"/>
  <c r="GY23" i="32"/>
  <c r="GX23" i="32"/>
  <c r="GX24" i="32" s="1"/>
  <c r="GW23" i="32"/>
  <c r="GW24" i="32" s="1"/>
  <c r="GV23" i="32"/>
  <c r="GU23" i="32"/>
  <c r="GU24" i="32" s="1"/>
  <c r="GT23" i="32"/>
  <c r="GT24" i="32" s="1"/>
  <c r="GS23" i="32"/>
  <c r="GR23" i="32"/>
  <c r="GR24" i="32" s="1"/>
  <c r="GQ23" i="32"/>
  <c r="GQ24" i="32" s="1"/>
  <c r="GP23" i="32"/>
  <c r="GO23" i="32"/>
  <c r="GO24" i="32" s="1"/>
  <c r="GN23" i="32"/>
  <c r="GN24" i="32" s="1"/>
  <c r="GM23" i="32"/>
  <c r="GL23" i="32"/>
  <c r="GL24" i="32" s="1"/>
  <c r="GK23" i="32"/>
  <c r="GK24" i="32" s="1"/>
  <c r="GJ23" i="32"/>
  <c r="GI23" i="32"/>
  <c r="GI24" i="32" s="1"/>
  <c r="GH23" i="32"/>
  <c r="GH24" i="32" s="1"/>
  <c r="GG23" i="32"/>
  <c r="GF23" i="32"/>
  <c r="GF24" i="32" s="1"/>
  <c r="GE23" i="32"/>
  <c r="GE24" i="32" s="1"/>
  <c r="GD23" i="32"/>
  <c r="GC23" i="32"/>
  <c r="GC24" i="32" s="1"/>
  <c r="GB23" i="32"/>
  <c r="GB24" i="32" s="1"/>
  <c r="GA23" i="32"/>
  <c r="FZ23" i="32"/>
  <c r="FZ24" i="32" s="1"/>
  <c r="FY23" i="32"/>
  <c r="FY24" i="32" s="1"/>
  <c r="FX23" i="32"/>
  <c r="FW23" i="32"/>
  <c r="FW24" i="32" s="1"/>
  <c r="FV23" i="32"/>
  <c r="FV24" i="32" s="1"/>
  <c r="FU23" i="32"/>
  <c r="FT23" i="32"/>
  <c r="FT24" i="32" s="1"/>
  <c r="FS23" i="32"/>
  <c r="FS24" i="32" s="1"/>
  <c r="FR23" i="32"/>
  <c r="FQ23" i="32"/>
  <c r="FQ24" i="32" s="1"/>
  <c r="FP23" i="32"/>
  <c r="FP24" i="32" s="1"/>
  <c r="FO23" i="32"/>
  <c r="FN23" i="32"/>
  <c r="FN24" i="32" s="1"/>
  <c r="FM23" i="32"/>
  <c r="FM24" i="32" s="1"/>
  <c r="FL23" i="32"/>
  <c r="FK23" i="32"/>
  <c r="FK24" i="32" s="1"/>
  <c r="FJ23" i="32"/>
  <c r="FJ24" i="32" s="1"/>
  <c r="FI23" i="32"/>
  <c r="FH23" i="32"/>
  <c r="FH24" i="32" s="1"/>
  <c r="FG23" i="32"/>
  <c r="FG24" i="32" s="1"/>
  <c r="FF23" i="32"/>
  <c r="FE23" i="32"/>
  <c r="FE24" i="32" s="1"/>
  <c r="FD23" i="32"/>
  <c r="FD24" i="32" s="1"/>
  <c r="FC23" i="32"/>
  <c r="FB23" i="32"/>
  <c r="FB24" i="32" s="1"/>
  <c r="FA23" i="32"/>
  <c r="FA24" i="32" s="1"/>
  <c r="EZ23" i="32"/>
  <c r="EY23" i="32"/>
  <c r="EY24" i="32" s="1"/>
  <c r="EX23" i="32"/>
  <c r="EX24" i="32" s="1"/>
  <c r="EW23" i="32"/>
  <c r="EV23" i="32"/>
  <c r="EV24" i="32" s="1"/>
  <c r="EU23" i="32"/>
  <c r="EU24" i="32" s="1"/>
  <c r="ET23" i="32"/>
  <c r="ES23" i="32"/>
  <c r="ES24" i="32" s="1"/>
  <c r="ER23" i="32"/>
  <c r="ER24" i="32" s="1"/>
  <c r="EQ23" i="32"/>
  <c r="EP23" i="32"/>
  <c r="EP24" i="32" s="1"/>
  <c r="EO23" i="32"/>
  <c r="EO24" i="32" s="1"/>
  <c r="EN23" i="32"/>
  <c r="EM23" i="32"/>
  <c r="EM24" i="32" s="1"/>
  <c r="EL23" i="32"/>
  <c r="EL24" i="32" s="1"/>
  <c r="EK23" i="32"/>
  <c r="EJ23" i="32"/>
  <c r="EJ24" i="32" s="1"/>
  <c r="EI23" i="32"/>
  <c r="EI24" i="32" s="1"/>
  <c r="EH23" i="32"/>
  <c r="EG23" i="32"/>
  <c r="EG24" i="32" s="1"/>
  <c r="EF23" i="32"/>
  <c r="EF24" i="32" s="1"/>
  <c r="EE23" i="32"/>
  <c r="ED23" i="32"/>
  <c r="ED24" i="32" s="1"/>
  <c r="EC23" i="32"/>
  <c r="EC24" i="32" s="1"/>
  <c r="EB23" i="32"/>
  <c r="EA23" i="32"/>
  <c r="EA24" i="32" s="1"/>
  <c r="DZ23" i="32"/>
  <c r="DZ24" i="32" s="1"/>
  <c r="DY23" i="32"/>
  <c r="DX23" i="32"/>
  <c r="DX24" i="32" s="1"/>
  <c r="DW23" i="32"/>
  <c r="DW24" i="32" s="1"/>
  <c r="DV23" i="32"/>
  <c r="DU23" i="32"/>
  <c r="DU24" i="32" s="1"/>
  <c r="DT23" i="32"/>
  <c r="DT24" i="32" s="1"/>
  <c r="DS23" i="32"/>
  <c r="DR23" i="32"/>
  <c r="DR24" i="32" s="1"/>
  <c r="DQ23" i="32"/>
  <c r="DQ24" i="32" s="1"/>
  <c r="DP23" i="32"/>
  <c r="DO23" i="32"/>
  <c r="DO24" i="32" s="1"/>
  <c r="DN23" i="32"/>
  <c r="DN24" i="32" s="1"/>
  <c r="DM23" i="32"/>
  <c r="DL23" i="32"/>
  <c r="DL24" i="32" s="1"/>
  <c r="DK23" i="32"/>
  <c r="DK24" i="32" s="1"/>
  <c r="DJ23" i="32"/>
  <c r="DI23" i="32"/>
  <c r="DI24" i="32" s="1"/>
  <c r="DH23" i="32"/>
  <c r="DH24" i="32" s="1"/>
  <c r="DG23" i="32"/>
  <c r="DF23" i="32"/>
  <c r="DF24" i="32" s="1"/>
  <c r="DE23" i="32"/>
  <c r="DE24" i="32" s="1"/>
  <c r="DD23" i="32"/>
  <c r="DC23" i="32"/>
  <c r="DC24" i="32" s="1"/>
  <c r="DB23" i="32"/>
  <c r="DB24" i="32" s="1"/>
  <c r="DA23" i="32"/>
  <c r="CZ23" i="32"/>
  <c r="CZ24" i="32" s="1"/>
  <c r="CY23" i="32"/>
  <c r="CY24" i="32" s="1"/>
  <c r="CX23" i="32"/>
  <c r="CW23" i="32"/>
  <c r="CW24" i="32" s="1"/>
  <c r="CV23" i="32"/>
  <c r="CV24" i="32" s="1"/>
  <c r="CU23" i="32"/>
  <c r="CT23" i="32"/>
  <c r="CT24" i="32" s="1"/>
  <c r="CS23" i="32"/>
  <c r="CS24" i="32" s="1"/>
  <c r="CR23" i="32"/>
  <c r="CQ23" i="32"/>
  <c r="CQ24" i="32" s="1"/>
  <c r="CP23" i="32"/>
  <c r="CP24" i="32" s="1"/>
  <c r="CO23" i="32"/>
  <c r="CN23" i="32"/>
  <c r="CN24" i="32" s="1"/>
  <c r="CM23" i="32"/>
  <c r="CM24" i="32" s="1"/>
  <c r="CL23" i="32"/>
  <c r="CK23" i="32"/>
  <c r="CK24" i="32" s="1"/>
  <c r="CJ23" i="32"/>
  <c r="CJ24" i="32" s="1"/>
  <c r="CI23" i="32"/>
  <c r="CH23" i="32"/>
  <c r="CH24" i="32" s="1"/>
  <c r="CG23" i="32"/>
  <c r="CG24" i="32" s="1"/>
  <c r="CF23" i="32"/>
  <c r="CE23" i="32"/>
  <c r="CE24" i="32" s="1"/>
  <c r="CD23" i="32"/>
  <c r="CD24" i="32" s="1"/>
  <c r="CC23" i="32"/>
  <c r="CB23" i="32"/>
  <c r="CB24" i="32" s="1"/>
  <c r="CA23" i="32"/>
  <c r="CA24" i="32" s="1"/>
  <c r="BZ23" i="32"/>
  <c r="BY23" i="32"/>
  <c r="BY24" i="32" s="1"/>
  <c r="BX23" i="32"/>
  <c r="BX24" i="32" s="1"/>
  <c r="BW23" i="32"/>
  <c r="BV23" i="32"/>
  <c r="BV24" i="32" s="1"/>
  <c r="BU23" i="32"/>
  <c r="BU24" i="32" s="1"/>
  <c r="BT23" i="32"/>
  <c r="BS23" i="32"/>
  <c r="BS24" i="32" s="1"/>
  <c r="BR23" i="32"/>
  <c r="BR24" i="32" s="1"/>
  <c r="BQ23" i="32"/>
  <c r="BP23" i="32"/>
  <c r="BP24" i="32" s="1"/>
  <c r="BO23" i="32"/>
  <c r="BO24" i="32" s="1"/>
  <c r="BN23" i="32"/>
  <c r="BM23" i="32"/>
  <c r="BM24" i="32" s="1"/>
  <c r="BL23" i="32"/>
  <c r="BL24" i="32" s="1"/>
  <c r="BK23" i="32"/>
  <c r="BJ23" i="32"/>
  <c r="BJ24" i="32" s="1"/>
  <c r="BI23" i="32"/>
  <c r="BI24" i="32" s="1"/>
  <c r="BH23" i="32"/>
  <c r="BG23" i="32"/>
  <c r="BG24" i="32" s="1"/>
  <c r="BF23" i="32"/>
  <c r="BF24" i="32" s="1"/>
  <c r="BE23" i="32"/>
  <c r="BD23" i="32"/>
  <c r="BD24" i="32" s="1"/>
  <c r="BC23" i="32"/>
  <c r="BC24" i="32" s="1"/>
  <c r="BB23" i="32"/>
  <c r="BA23" i="32"/>
  <c r="AZ23" i="32"/>
  <c r="AY23" i="32"/>
  <c r="V78" i="20" s="1"/>
  <c r="AX23" i="32"/>
  <c r="AW23" i="32"/>
  <c r="AV23" i="32"/>
  <c r="AU23" i="32"/>
  <c r="AT23" i="32"/>
  <c r="AS23" i="32"/>
  <c r="T78" i="20" s="1"/>
  <c r="AR23" i="32"/>
  <c r="AQ23" i="32"/>
  <c r="AP23" i="32"/>
  <c r="AO23" i="32"/>
  <c r="AN23" i="32"/>
  <c r="AM23" i="32"/>
  <c r="R78" i="20" s="1"/>
  <c r="AL23" i="32"/>
  <c r="AK23" i="32"/>
  <c r="AJ23" i="32"/>
  <c r="AI23" i="32"/>
  <c r="AH23" i="32"/>
  <c r="AG23" i="32"/>
  <c r="P78" i="20" s="1"/>
  <c r="AF23" i="32"/>
  <c r="AE23" i="32"/>
  <c r="AD23" i="32"/>
  <c r="AC23" i="32"/>
  <c r="AB23" i="32"/>
  <c r="AA23" i="32"/>
  <c r="N78" i="20" s="1"/>
  <c r="Z23" i="32"/>
  <c r="Y23" i="32"/>
  <c r="X23" i="32"/>
  <c r="W23" i="32"/>
  <c r="V23" i="32"/>
  <c r="U23" i="32"/>
  <c r="L78" i="20" s="1"/>
  <c r="T23" i="32"/>
  <c r="S23" i="32"/>
  <c r="R23" i="32"/>
  <c r="Q23" i="32"/>
  <c r="P23" i="32"/>
  <c r="O23" i="32"/>
  <c r="J78" i="20" s="1"/>
  <c r="N23" i="32"/>
  <c r="M23" i="32"/>
  <c r="L23" i="32"/>
  <c r="K23" i="32"/>
  <c r="J23" i="32"/>
  <c r="I23" i="32"/>
  <c r="H78" i="20" s="1"/>
  <c r="H23" i="32"/>
  <c r="G23" i="32"/>
  <c r="F23" i="32"/>
  <c r="JX22" i="32"/>
  <c r="JW22" i="32"/>
  <c r="JV22" i="32"/>
  <c r="CU77" i="20" s="1"/>
  <c r="JU22" i="32"/>
  <c r="JT22" i="32"/>
  <c r="JS22" i="32"/>
  <c r="JR22" i="32"/>
  <c r="JQ22" i="32"/>
  <c r="JP22" i="32"/>
  <c r="CS77" i="20" s="1"/>
  <c r="JO22" i="32"/>
  <c r="JN22" i="32"/>
  <c r="JM22" i="32"/>
  <c r="JL22" i="32"/>
  <c r="JK22" i="32"/>
  <c r="JJ22" i="32"/>
  <c r="CQ77" i="20" s="1"/>
  <c r="JI22" i="32"/>
  <c r="JH22" i="32"/>
  <c r="JG22" i="32"/>
  <c r="JF22" i="32"/>
  <c r="JE22" i="32"/>
  <c r="JD22" i="32"/>
  <c r="CO77" i="20" s="1"/>
  <c r="JC22" i="32"/>
  <c r="JB22" i="32"/>
  <c r="JA22" i="32"/>
  <c r="IZ22" i="32"/>
  <c r="IY22" i="32"/>
  <c r="IX22" i="32"/>
  <c r="CM77" i="20" s="1"/>
  <c r="IW22" i="32"/>
  <c r="IV22" i="32"/>
  <c r="IU22" i="32"/>
  <c r="IT22" i="32"/>
  <c r="IS22" i="32"/>
  <c r="IR22" i="32"/>
  <c r="CK77" i="20" s="1"/>
  <c r="IQ22" i="32"/>
  <c r="IP22" i="32"/>
  <c r="IO22" i="32"/>
  <c r="IN22" i="32"/>
  <c r="IM22" i="32"/>
  <c r="IL22" i="32"/>
  <c r="CI77" i="20" s="1"/>
  <c r="IK22" i="32"/>
  <c r="IJ22" i="32"/>
  <c r="II22" i="32"/>
  <c r="IH22" i="32"/>
  <c r="IG22" i="32"/>
  <c r="IF22" i="32"/>
  <c r="CG77" i="20" s="1"/>
  <c r="IE22" i="32"/>
  <c r="ID22" i="32"/>
  <c r="IC22" i="32"/>
  <c r="IB22" i="32"/>
  <c r="IA22" i="32"/>
  <c r="HZ22" i="32"/>
  <c r="CE77" i="20" s="1"/>
  <c r="HY22" i="32"/>
  <c r="HX22" i="32"/>
  <c r="HW22" i="32"/>
  <c r="HV22" i="32"/>
  <c r="HU22" i="32"/>
  <c r="HT22" i="32"/>
  <c r="CC77" i="20" s="1"/>
  <c r="HS22" i="32"/>
  <c r="HR22" i="32"/>
  <c r="HQ22" i="32"/>
  <c r="HP22" i="32"/>
  <c r="HO22" i="32"/>
  <c r="HN22" i="32"/>
  <c r="CA77" i="20" s="1"/>
  <c r="HM22" i="32"/>
  <c r="HL22" i="32"/>
  <c r="HK22" i="32"/>
  <c r="HJ22" i="32"/>
  <c r="HI22" i="32"/>
  <c r="HH22" i="32"/>
  <c r="BY77" i="20" s="1"/>
  <c r="HG22" i="32"/>
  <c r="HF22" i="32"/>
  <c r="HE22" i="32"/>
  <c r="HD22" i="32"/>
  <c r="HC22" i="32"/>
  <c r="HB22" i="32"/>
  <c r="BW77" i="20" s="1"/>
  <c r="HA22" i="32"/>
  <c r="GZ22" i="32"/>
  <c r="GY22" i="32"/>
  <c r="GX22" i="32"/>
  <c r="GW22" i="32"/>
  <c r="GV22" i="32"/>
  <c r="BU77" i="20" s="1"/>
  <c r="GU22" i="32"/>
  <c r="GT22" i="32"/>
  <c r="GS22" i="32"/>
  <c r="GR22" i="32"/>
  <c r="GQ22" i="32"/>
  <c r="GP22" i="32"/>
  <c r="BS77" i="20" s="1"/>
  <c r="GO22" i="32"/>
  <c r="GN22" i="32"/>
  <c r="GM22" i="32"/>
  <c r="GL22" i="32"/>
  <c r="GK22" i="32"/>
  <c r="GJ22" i="32"/>
  <c r="BQ77" i="20" s="1"/>
  <c r="GI22" i="32"/>
  <c r="GH22" i="32"/>
  <c r="GG22" i="32"/>
  <c r="GF22" i="32"/>
  <c r="GE22" i="32"/>
  <c r="GD22" i="32"/>
  <c r="BO77" i="20" s="1"/>
  <c r="GC22" i="32"/>
  <c r="GB22" i="32"/>
  <c r="GA22" i="32"/>
  <c r="FZ22" i="32"/>
  <c r="FY22" i="32"/>
  <c r="FX22" i="32"/>
  <c r="BM77" i="20" s="1"/>
  <c r="FW22" i="32"/>
  <c r="FV22" i="32"/>
  <c r="FU22" i="32"/>
  <c r="FT22" i="32"/>
  <c r="FS22" i="32"/>
  <c r="FR22" i="32"/>
  <c r="BK77" i="20" s="1"/>
  <c r="FQ22" i="32"/>
  <c r="FP22" i="32"/>
  <c r="FO22" i="32"/>
  <c r="FN22" i="32"/>
  <c r="FM22" i="32"/>
  <c r="FL22" i="32"/>
  <c r="BI77" i="20" s="1"/>
  <c r="FK22" i="32"/>
  <c r="FJ22" i="32"/>
  <c r="FI22" i="32"/>
  <c r="FH22" i="32"/>
  <c r="FG22" i="32"/>
  <c r="FF22" i="32"/>
  <c r="BG77" i="20" s="1"/>
  <c r="FE22" i="32"/>
  <c r="FD22" i="32"/>
  <c r="FC22" i="32"/>
  <c r="FB22" i="32"/>
  <c r="FA22" i="32"/>
  <c r="EZ22" i="32"/>
  <c r="BE77" i="20" s="1"/>
  <c r="EY22" i="32"/>
  <c r="EX22" i="32"/>
  <c r="EW22" i="32"/>
  <c r="EV22" i="32"/>
  <c r="EU22" i="32"/>
  <c r="ET22" i="32"/>
  <c r="BC77" i="20" s="1"/>
  <c r="ES22" i="32"/>
  <c r="ER22" i="32"/>
  <c r="EQ22" i="32"/>
  <c r="EP22" i="32"/>
  <c r="EO22" i="32"/>
  <c r="EN22" i="32"/>
  <c r="BA77" i="20" s="1"/>
  <c r="EM22" i="32"/>
  <c r="EL22" i="32"/>
  <c r="EK22" i="32"/>
  <c r="EJ22" i="32"/>
  <c r="EI22" i="32"/>
  <c r="EH22" i="32"/>
  <c r="AY77" i="20" s="1"/>
  <c r="EG22" i="32"/>
  <c r="EF22" i="32"/>
  <c r="EE22" i="32"/>
  <c r="ED22" i="32"/>
  <c r="EC22" i="32"/>
  <c r="EB22" i="32"/>
  <c r="AW77" i="20" s="1"/>
  <c r="EA22" i="32"/>
  <c r="DZ22" i="32"/>
  <c r="DY22" i="32"/>
  <c r="DX22" i="32"/>
  <c r="DW22" i="32"/>
  <c r="DV22" i="32"/>
  <c r="AU77" i="20" s="1"/>
  <c r="DU22" i="32"/>
  <c r="DT22" i="32"/>
  <c r="DS22" i="32"/>
  <c r="DR22" i="32"/>
  <c r="DQ22" i="32"/>
  <c r="DP22" i="32"/>
  <c r="AS77" i="20" s="1"/>
  <c r="DO22" i="32"/>
  <c r="DN22" i="32"/>
  <c r="DM22" i="32"/>
  <c r="DL22" i="32"/>
  <c r="DK22" i="32"/>
  <c r="DJ22" i="32"/>
  <c r="AQ77" i="20" s="1"/>
  <c r="DI22" i="32"/>
  <c r="DH22" i="32"/>
  <c r="DG22" i="32"/>
  <c r="DF22" i="32"/>
  <c r="DE22" i="32"/>
  <c r="DD22" i="32"/>
  <c r="AO77" i="20" s="1"/>
  <c r="DC22" i="32"/>
  <c r="DB22" i="32"/>
  <c r="DA22" i="32"/>
  <c r="CZ22" i="32"/>
  <c r="CY22" i="32"/>
  <c r="CX22" i="32"/>
  <c r="AM77" i="20" s="1"/>
  <c r="CW22" i="32"/>
  <c r="CV22" i="32"/>
  <c r="CU22" i="32"/>
  <c r="CT22" i="32"/>
  <c r="CS22" i="32"/>
  <c r="CR22" i="32"/>
  <c r="AK77" i="20" s="1"/>
  <c r="CQ22" i="32"/>
  <c r="CP22" i="32"/>
  <c r="CO22" i="32"/>
  <c r="CN22" i="32"/>
  <c r="CM22" i="32"/>
  <c r="CL22" i="32"/>
  <c r="AI77" i="20" s="1"/>
  <c r="CK22" i="32"/>
  <c r="CJ22" i="32"/>
  <c r="CI22" i="32"/>
  <c r="CH22" i="32"/>
  <c r="CG22" i="32"/>
  <c r="CF22" i="32"/>
  <c r="AG77" i="20" s="1"/>
  <c r="CE22" i="32"/>
  <c r="CD22" i="32"/>
  <c r="CC22" i="32"/>
  <c r="CB22" i="32"/>
  <c r="CA22" i="32"/>
  <c r="BZ22" i="32"/>
  <c r="AE77" i="20" s="1"/>
  <c r="BY22" i="32"/>
  <c r="BX22" i="32"/>
  <c r="BW22" i="32"/>
  <c r="BV22" i="32"/>
  <c r="BU22" i="32"/>
  <c r="BT22" i="32"/>
  <c r="AC77" i="20" s="1"/>
  <c r="BS22" i="32"/>
  <c r="BR22" i="32"/>
  <c r="BQ22" i="32"/>
  <c r="BP22" i="32"/>
  <c r="BO22" i="32"/>
  <c r="BN22" i="32"/>
  <c r="AA77" i="20" s="1"/>
  <c r="BM22" i="32"/>
  <c r="BL22" i="32"/>
  <c r="BK22" i="32"/>
  <c r="BJ22" i="32"/>
  <c r="BI22" i="32"/>
  <c r="BH22" i="32"/>
  <c r="Y77" i="20" s="1"/>
  <c r="BG22" i="32"/>
  <c r="BF22" i="32"/>
  <c r="BE22" i="32"/>
  <c r="BD22" i="32"/>
  <c r="BC22" i="32"/>
  <c r="BB22" i="32"/>
  <c r="W77" i="20" s="1"/>
  <c r="BA22" i="32"/>
  <c r="AZ22" i="32"/>
  <c r="AY22" i="32"/>
  <c r="AX22" i="32"/>
  <c r="AW22" i="32"/>
  <c r="AV22" i="32"/>
  <c r="U77" i="20" s="1"/>
  <c r="AU22" i="32"/>
  <c r="AT22" i="32"/>
  <c r="AS22" i="32"/>
  <c r="AR22" i="32"/>
  <c r="AQ22" i="32"/>
  <c r="AP22" i="32"/>
  <c r="S77" i="20" s="1"/>
  <c r="AO22" i="32"/>
  <c r="AN22" i="32"/>
  <c r="AM22" i="32"/>
  <c r="AL22" i="32"/>
  <c r="AK22" i="32"/>
  <c r="AJ22" i="32"/>
  <c r="Q77" i="20" s="1"/>
  <c r="AI22" i="32"/>
  <c r="AH22" i="32"/>
  <c r="AG22" i="32"/>
  <c r="AF22" i="32"/>
  <c r="AE22" i="32"/>
  <c r="AD22" i="32"/>
  <c r="O77" i="20" s="1"/>
  <c r="AC22" i="32"/>
  <c r="AB22" i="32"/>
  <c r="AA22" i="32"/>
  <c r="Z22" i="32"/>
  <c r="Y22" i="32"/>
  <c r="X22" i="32"/>
  <c r="M77" i="20" s="1"/>
  <c r="W22" i="32"/>
  <c r="V22" i="32"/>
  <c r="U22" i="32"/>
  <c r="T22" i="32"/>
  <c r="S22" i="32"/>
  <c r="R22" i="32"/>
  <c r="K77" i="20" s="1"/>
  <c r="Q22" i="32"/>
  <c r="P22" i="32"/>
  <c r="O22" i="32"/>
  <c r="N22" i="32"/>
  <c r="M22" i="32"/>
  <c r="L22" i="32"/>
  <c r="I77" i="20" s="1"/>
  <c r="K22" i="32"/>
  <c r="J22" i="32"/>
  <c r="I22" i="32"/>
  <c r="H22" i="32"/>
  <c r="G22" i="32"/>
  <c r="F22" i="32"/>
  <c r="G77" i="20" s="1"/>
  <c r="E21" i="32"/>
  <c r="E20" i="32"/>
  <c r="E19" i="32"/>
  <c r="E18" i="32"/>
  <c r="E17" i="32"/>
  <c r="E16" i="32"/>
  <c r="E15" i="32"/>
  <c r="E14" i="32"/>
  <c r="E13" i="32"/>
  <c r="E12" i="32"/>
  <c r="E11" i="32"/>
  <c r="E10" i="32"/>
  <c r="E9" i="32"/>
  <c r="E8" i="32"/>
  <c r="E7" i="32"/>
  <c r="E6" i="32"/>
  <c r="E5" i="32"/>
  <c r="E23" i="32" s="1"/>
  <c r="C23" i="32" s="1"/>
  <c r="E4" i="32"/>
  <c r="CN49" i="20"/>
  <c r="CN64" i="20" s="1"/>
  <c r="CH49" i="20"/>
  <c r="CH64" i="20" s="1"/>
  <c r="CB49" i="20"/>
  <c r="CB64" i="20" s="1"/>
  <c r="BU49" i="20"/>
  <c r="BU64" i="20" s="1"/>
  <c r="BP49" i="20"/>
  <c r="BP64" i="20" s="1"/>
  <c r="BH49" i="20"/>
  <c r="BH64" i="20" s="1"/>
  <c r="BB49" i="20"/>
  <c r="BB64" i="20" s="1"/>
  <c r="AV49" i="20"/>
  <c r="AV64" i="20" s="1"/>
  <c r="AO49" i="20"/>
  <c r="AO64" i="20" s="1"/>
  <c r="CS48" i="20"/>
  <c r="CS63" i="20" s="1"/>
  <c r="CE48" i="20"/>
  <c r="CE63" i="20" s="1"/>
  <c r="BR48" i="20"/>
  <c r="BR63" i="20" s="1"/>
  <c r="BE48" i="20"/>
  <c r="BE63" i="20" s="1"/>
  <c r="AS48" i="20"/>
  <c r="AS63" i="20" s="1"/>
  <c r="CL47" i="20"/>
  <c r="CL62" i="20" s="1"/>
  <c r="BV47" i="20"/>
  <c r="BV62" i="20" s="1"/>
  <c r="BF47" i="20"/>
  <c r="BF62" i="20" s="1"/>
  <c r="AP47" i="20"/>
  <c r="AP62" i="20" s="1"/>
  <c r="CM46" i="20"/>
  <c r="CM61" i="20" s="1"/>
  <c r="BW46" i="20"/>
  <c r="BW61" i="20" s="1"/>
  <c r="BG46" i="20"/>
  <c r="BG61" i="20" s="1"/>
  <c r="AQ46" i="20"/>
  <c r="AQ61" i="20" s="1"/>
  <c r="BV45" i="20"/>
  <c r="BV60" i="20" s="1"/>
  <c r="AV45" i="20"/>
  <c r="AV60" i="20" s="1"/>
  <c r="BY44" i="20"/>
  <c r="BY59" i="20" s="1"/>
  <c r="AS44" i="20"/>
  <c r="AS59" i="20" s="1"/>
  <c r="BV43" i="20"/>
  <c r="BV58" i="20" s="1"/>
  <c r="AP43" i="20"/>
  <c r="AP58" i="20" s="1"/>
  <c r="BY42" i="20"/>
  <c r="BY57" i="20" s="1"/>
  <c r="AU42" i="20"/>
  <c r="AU57" i="20" s="1"/>
  <c r="BX41" i="20"/>
  <c r="BX56" i="20" s="1"/>
  <c r="AV41" i="20"/>
  <c r="AV56" i="20" s="1"/>
  <c r="CD40" i="20"/>
  <c r="CD55" i="20" s="1"/>
  <c r="BE40" i="20"/>
  <c r="BE55" i="20" s="1"/>
  <c r="CL39" i="20"/>
  <c r="CL54" i="20" s="1"/>
  <c r="BV39" i="20"/>
  <c r="BV54" i="20" s="1"/>
  <c r="BF39" i="20"/>
  <c r="BF54" i="20" s="1"/>
  <c r="AT39" i="20"/>
  <c r="AT54" i="20" s="1"/>
  <c r="CM38" i="20"/>
  <c r="BX38" i="20"/>
  <c r="BN38" i="20"/>
  <c r="AY38" i="20"/>
  <c r="CN32" i="20"/>
  <c r="BH32" i="20"/>
  <c r="CK31" i="20"/>
  <c r="CK11" i="20" s="1"/>
  <c r="BE31" i="20"/>
  <c r="BE11" i="20" s="1"/>
  <c r="CH30" i="20"/>
  <c r="BB30" i="20"/>
  <c r="CI29" i="20"/>
  <c r="CI10" i="20" s="1"/>
  <c r="BC29" i="20"/>
  <c r="BC10" i="20" s="1"/>
  <c r="CF28" i="20"/>
  <c r="AZ28" i="20"/>
  <c r="BI27" i="20"/>
  <c r="BI9" i="20" s="1"/>
  <c r="BR26" i="20"/>
  <c r="BO25" i="20"/>
  <c r="BO8" i="20" s="1"/>
  <c r="BZ24" i="20"/>
  <c r="F46" i="31"/>
  <c r="G46" i="31"/>
  <c r="H46" i="31"/>
  <c r="I46" i="31"/>
  <c r="J46" i="31"/>
  <c r="K46" i="31"/>
  <c r="L46" i="31"/>
  <c r="M46" i="31"/>
  <c r="N46" i="31"/>
  <c r="O46" i="31"/>
  <c r="P46" i="31"/>
  <c r="Q46" i="31"/>
  <c r="R46" i="31"/>
  <c r="S46" i="31"/>
  <c r="T46" i="31"/>
  <c r="U46" i="31"/>
  <c r="V46" i="31"/>
  <c r="W46" i="31"/>
  <c r="X46" i="31"/>
  <c r="Y46" i="31"/>
  <c r="Z46" i="31"/>
  <c r="AA46" i="31"/>
  <c r="AB46" i="31"/>
  <c r="AC46" i="31"/>
  <c r="AD46" i="31"/>
  <c r="AE46" i="31"/>
  <c r="AF46" i="31"/>
  <c r="AG46" i="31"/>
  <c r="AH46" i="31"/>
  <c r="AI46" i="31"/>
  <c r="AJ46" i="31"/>
  <c r="AK46" i="31"/>
  <c r="AL46" i="31"/>
  <c r="AM46" i="31"/>
  <c r="AN46" i="31"/>
  <c r="AO46" i="31"/>
  <c r="AP46" i="31"/>
  <c r="AQ46" i="31"/>
  <c r="AR46" i="31"/>
  <c r="AS46" i="31"/>
  <c r="AT46" i="31"/>
  <c r="AU46" i="31"/>
  <c r="AV46" i="31"/>
  <c r="AW46" i="31"/>
  <c r="AX46" i="31"/>
  <c r="AY46" i="31"/>
  <c r="AZ46" i="31"/>
  <c r="BA46" i="31"/>
  <c r="BB46" i="31"/>
  <c r="BC46" i="31"/>
  <c r="BD46" i="31"/>
  <c r="BE46" i="31"/>
  <c r="BF46" i="31"/>
  <c r="BG46" i="31"/>
  <c r="BH46" i="31"/>
  <c r="BI46" i="31"/>
  <c r="BJ46" i="31"/>
  <c r="BK46" i="31"/>
  <c r="BL46" i="31"/>
  <c r="BM46" i="31"/>
  <c r="BN46" i="31"/>
  <c r="BO46" i="31"/>
  <c r="BP46" i="31"/>
  <c r="BQ46" i="31"/>
  <c r="BR46" i="31"/>
  <c r="BS46" i="31"/>
  <c r="BT46" i="31"/>
  <c r="BU46" i="31"/>
  <c r="BV46" i="31"/>
  <c r="BW46" i="31"/>
  <c r="BX46" i="31"/>
  <c r="BY46" i="31"/>
  <c r="BZ46" i="31"/>
  <c r="CA46" i="31"/>
  <c r="CB46" i="31"/>
  <c r="CC46" i="31"/>
  <c r="CD46" i="31"/>
  <c r="CE46" i="31"/>
  <c r="CF46" i="31"/>
  <c r="CG46" i="31"/>
  <c r="CH46" i="31"/>
  <c r="CI46" i="31"/>
  <c r="CJ46" i="31"/>
  <c r="CK46" i="31"/>
  <c r="CL46" i="31"/>
  <c r="CM46" i="31"/>
  <c r="CN46" i="31"/>
  <c r="CO46" i="31"/>
  <c r="CP46" i="31"/>
  <c r="CQ46" i="31"/>
  <c r="CR46" i="31"/>
  <c r="CS46" i="31"/>
  <c r="CT46" i="31"/>
  <c r="CU46" i="31"/>
  <c r="CV46" i="31"/>
  <c r="CW46" i="31"/>
  <c r="CX46" i="31"/>
  <c r="CY46" i="31"/>
  <c r="CZ46" i="31"/>
  <c r="DA46" i="31"/>
  <c r="DB46" i="31"/>
  <c r="DC46" i="31"/>
  <c r="DD46" i="31"/>
  <c r="DE46" i="31"/>
  <c r="DF46" i="31"/>
  <c r="DG46" i="31"/>
  <c r="DH46" i="31"/>
  <c r="DI46" i="31"/>
  <c r="DJ46" i="31"/>
  <c r="DK46" i="31"/>
  <c r="DL46" i="31"/>
  <c r="DM46" i="31"/>
  <c r="DN46" i="31"/>
  <c r="DO46" i="31"/>
  <c r="DP46" i="31"/>
  <c r="DQ46" i="31"/>
  <c r="DR46" i="31"/>
  <c r="DS46" i="31"/>
  <c r="DT46" i="31"/>
  <c r="DU46" i="31"/>
  <c r="DV46" i="31"/>
  <c r="DW46" i="31"/>
  <c r="DX46" i="31"/>
  <c r="DY46" i="31"/>
  <c r="DZ46" i="31"/>
  <c r="EA46" i="31"/>
  <c r="EB46" i="31"/>
  <c r="EC46" i="31"/>
  <c r="ED46" i="31"/>
  <c r="EE46" i="31"/>
  <c r="EF46" i="31"/>
  <c r="EG46" i="31"/>
  <c r="EH46" i="31"/>
  <c r="EI46" i="31"/>
  <c r="EJ46" i="31"/>
  <c r="EK46" i="31"/>
  <c r="EL46" i="31"/>
  <c r="EM46" i="31"/>
  <c r="EN46" i="31"/>
  <c r="EO46" i="31"/>
  <c r="EP46" i="31"/>
  <c r="EQ46" i="31"/>
  <c r="ER46" i="31"/>
  <c r="ES46" i="31"/>
  <c r="ET46" i="31"/>
  <c r="EU46" i="31"/>
  <c r="EV46" i="31"/>
  <c r="EW46" i="31"/>
  <c r="EX46" i="31"/>
  <c r="EY46" i="31"/>
  <c r="EZ46" i="31"/>
  <c r="FA46" i="31"/>
  <c r="FB46" i="31"/>
  <c r="FC46" i="31"/>
  <c r="FD46" i="31"/>
  <c r="FE46" i="31"/>
  <c r="FF46" i="31"/>
  <c r="FG46" i="31"/>
  <c r="FH46" i="31"/>
  <c r="FI46" i="31"/>
  <c r="FJ46" i="31"/>
  <c r="FK46" i="31"/>
  <c r="FL46" i="31"/>
  <c r="FM46" i="31"/>
  <c r="FN46" i="31"/>
  <c r="FO46" i="31"/>
  <c r="FP46" i="31"/>
  <c r="FQ46" i="31"/>
  <c r="FR46" i="31"/>
  <c r="FS46" i="31"/>
  <c r="FT46" i="31"/>
  <c r="FU46" i="31"/>
  <c r="FV46" i="31"/>
  <c r="FW46" i="31"/>
  <c r="FX46" i="31"/>
  <c r="FY46" i="31"/>
  <c r="FZ46" i="31"/>
  <c r="GA46" i="31"/>
  <c r="GB46" i="31"/>
  <c r="GC46" i="31"/>
  <c r="GD46" i="31"/>
  <c r="GE46" i="31"/>
  <c r="GF46" i="31"/>
  <c r="GG46" i="31"/>
  <c r="GH46" i="31"/>
  <c r="GI46" i="31"/>
  <c r="GJ46" i="31"/>
  <c r="GK46" i="31"/>
  <c r="GL46" i="31"/>
  <c r="GM46" i="31"/>
  <c r="GN46" i="31"/>
  <c r="GO46" i="31"/>
  <c r="GP46" i="31"/>
  <c r="GQ46" i="31"/>
  <c r="GR46" i="31"/>
  <c r="GS46" i="31"/>
  <c r="GT46" i="31"/>
  <c r="GU46" i="31"/>
  <c r="GV46" i="31"/>
  <c r="GW46" i="31"/>
  <c r="GX46" i="31"/>
  <c r="GY46" i="31"/>
  <c r="GZ46" i="31"/>
  <c r="HA46" i="31"/>
  <c r="HB46" i="31"/>
  <c r="HC46" i="31"/>
  <c r="HD46" i="31"/>
  <c r="HE46" i="31"/>
  <c r="HF46" i="31"/>
  <c r="HG46" i="31"/>
  <c r="HH46" i="31"/>
  <c r="HI46" i="31"/>
  <c r="HJ46" i="31"/>
  <c r="HK46" i="31"/>
  <c r="HL46" i="31"/>
  <c r="HM46" i="31"/>
  <c r="HN46" i="31"/>
  <c r="HO46" i="31"/>
  <c r="HP46" i="31"/>
  <c r="HQ46" i="31"/>
  <c r="HR46" i="31"/>
  <c r="HS46" i="31"/>
  <c r="HT46" i="31"/>
  <c r="HU46" i="31"/>
  <c r="HV46" i="31"/>
  <c r="HW46" i="31"/>
  <c r="HX46" i="31"/>
  <c r="HY46" i="31"/>
  <c r="HZ46" i="31"/>
  <c r="IA46" i="31"/>
  <c r="IB46" i="31"/>
  <c r="IC46" i="31"/>
  <c r="ID46" i="31"/>
  <c r="IE46" i="31"/>
  <c r="IF46" i="31"/>
  <c r="IG46" i="31"/>
  <c r="IH46" i="31"/>
  <c r="II46" i="31"/>
  <c r="IJ46" i="31"/>
  <c r="IK46" i="31"/>
  <c r="IL46" i="31"/>
  <c r="IM46" i="31"/>
  <c r="IN46" i="31"/>
  <c r="IO46" i="31"/>
  <c r="IP46" i="31"/>
  <c r="IQ46" i="31"/>
  <c r="IR46" i="31"/>
  <c r="IS46" i="31"/>
  <c r="IT46" i="31"/>
  <c r="IU46" i="31"/>
  <c r="IV46" i="31"/>
  <c r="IW46" i="31"/>
  <c r="IX46" i="31"/>
  <c r="IY46" i="31"/>
  <c r="IZ46" i="31"/>
  <c r="JA46" i="31"/>
  <c r="JB46" i="31"/>
  <c r="JC46" i="31"/>
  <c r="JD46" i="31"/>
  <c r="JE46" i="31"/>
  <c r="JF46" i="31"/>
  <c r="JG46" i="31"/>
  <c r="JH46" i="31"/>
  <c r="JI46" i="31"/>
  <c r="JJ46" i="31"/>
  <c r="JK46" i="31"/>
  <c r="JL46" i="31"/>
  <c r="JM46" i="31"/>
  <c r="JN46" i="31"/>
  <c r="JO46" i="31"/>
  <c r="JP46" i="31"/>
  <c r="JQ46" i="31"/>
  <c r="JR46" i="31"/>
  <c r="JS46" i="31"/>
  <c r="JT46" i="31"/>
  <c r="JU46" i="31"/>
  <c r="JV46" i="31"/>
  <c r="JW46" i="31"/>
  <c r="JX46" i="31"/>
  <c r="F47" i="31"/>
  <c r="G47" i="31"/>
  <c r="H47" i="31"/>
  <c r="I47" i="31"/>
  <c r="J47" i="31"/>
  <c r="K47" i="31"/>
  <c r="L47" i="31"/>
  <c r="M47" i="31"/>
  <c r="N47" i="31"/>
  <c r="O47" i="31"/>
  <c r="P47" i="31"/>
  <c r="Q47" i="31"/>
  <c r="R47" i="31"/>
  <c r="S47" i="31"/>
  <c r="T47" i="31"/>
  <c r="U47" i="31"/>
  <c r="V47" i="31"/>
  <c r="W47" i="31"/>
  <c r="X47" i="31"/>
  <c r="Y47" i="31"/>
  <c r="Z47" i="31"/>
  <c r="AA47" i="31"/>
  <c r="AB47" i="31"/>
  <c r="AC47" i="31"/>
  <c r="AD47" i="31"/>
  <c r="AE47" i="31"/>
  <c r="AF47" i="31"/>
  <c r="AG47" i="31"/>
  <c r="AH47" i="31"/>
  <c r="AI47" i="31"/>
  <c r="AJ47" i="31"/>
  <c r="AK47" i="31"/>
  <c r="AL47" i="31"/>
  <c r="AM47" i="31"/>
  <c r="AN47" i="31"/>
  <c r="AO47" i="31"/>
  <c r="AP47" i="31"/>
  <c r="AQ47" i="31"/>
  <c r="AR47" i="31"/>
  <c r="AS47" i="31"/>
  <c r="AT47" i="31"/>
  <c r="AU47" i="31"/>
  <c r="AV47" i="31"/>
  <c r="AW47" i="31"/>
  <c r="AX47" i="31"/>
  <c r="AY47" i="31"/>
  <c r="AZ47" i="31"/>
  <c r="BA47" i="31"/>
  <c r="BB47" i="31"/>
  <c r="BC47" i="31"/>
  <c r="BD47" i="31"/>
  <c r="BE47" i="31"/>
  <c r="BF47" i="31"/>
  <c r="BG47" i="31"/>
  <c r="BH47" i="31"/>
  <c r="BI47" i="31"/>
  <c r="BJ47" i="31"/>
  <c r="BK47" i="31"/>
  <c r="BL47" i="31"/>
  <c r="BM47" i="31"/>
  <c r="BN47" i="31"/>
  <c r="BO47" i="31"/>
  <c r="BP47" i="31"/>
  <c r="BQ47" i="31"/>
  <c r="BR47" i="31"/>
  <c r="BS47" i="31"/>
  <c r="BT47" i="31"/>
  <c r="BU47" i="31"/>
  <c r="BV47" i="31"/>
  <c r="BW47" i="31"/>
  <c r="BX47" i="31"/>
  <c r="BY47" i="31"/>
  <c r="BZ47" i="31"/>
  <c r="CA47" i="31"/>
  <c r="CB47" i="31"/>
  <c r="CC47" i="31"/>
  <c r="CD47" i="31"/>
  <c r="CE47" i="31"/>
  <c r="CF47" i="31"/>
  <c r="CG47" i="31"/>
  <c r="CH47" i="31"/>
  <c r="CI47" i="31"/>
  <c r="CJ47" i="31"/>
  <c r="CK47" i="31"/>
  <c r="CL47" i="31"/>
  <c r="CM47" i="31"/>
  <c r="CN47" i="31"/>
  <c r="CO47" i="31"/>
  <c r="CP47" i="31"/>
  <c r="CQ47" i="31"/>
  <c r="CR47" i="31"/>
  <c r="CS47" i="31"/>
  <c r="CT47" i="31"/>
  <c r="CU47" i="31"/>
  <c r="CV47" i="31"/>
  <c r="CW47" i="31"/>
  <c r="CX47" i="31"/>
  <c r="CY47" i="31"/>
  <c r="CZ47" i="31"/>
  <c r="DA47" i="31"/>
  <c r="DB47" i="31"/>
  <c r="DC47" i="31"/>
  <c r="DD47" i="31"/>
  <c r="DE47" i="31"/>
  <c r="DF47" i="31"/>
  <c r="DG47" i="31"/>
  <c r="DH47" i="31"/>
  <c r="DI47" i="31"/>
  <c r="DJ47" i="31"/>
  <c r="DK47" i="31"/>
  <c r="DL47" i="31"/>
  <c r="DM47" i="31"/>
  <c r="DN47" i="31"/>
  <c r="DO47" i="31"/>
  <c r="DP47" i="31"/>
  <c r="DQ47" i="31"/>
  <c r="DR47" i="31"/>
  <c r="DS47" i="31"/>
  <c r="DT47" i="31"/>
  <c r="DU47" i="31"/>
  <c r="DV47" i="31"/>
  <c r="DW47" i="31"/>
  <c r="DX47" i="31"/>
  <c r="DY47" i="31"/>
  <c r="DZ47" i="31"/>
  <c r="EA47" i="31"/>
  <c r="EB47" i="31"/>
  <c r="EC47" i="31"/>
  <c r="ED47" i="31"/>
  <c r="EE47" i="31"/>
  <c r="EF47" i="31"/>
  <c r="EG47" i="31"/>
  <c r="EH47" i="31"/>
  <c r="EI47" i="31"/>
  <c r="EJ47" i="31"/>
  <c r="EK47" i="31"/>
  <c r="EL47" i="31"/>
  <c r="EM47" i="31"/>
  <c r="EN47" i="31"/>
  <c r="EO47" i="31"/>
  <c r="EP47" i="31"/>
  <c r="EQ47" i="31"/>
  <c r="ER47" i="31"/>
  <c r="ES47" i="31"/>
  <c r="ET47" i="31"/>
  <c r="EU47" i="31"/>
  <c r="EV47" i="31"/>
  <c r="EW47" i="31"/>
  <c r="EX47" i="31"/>
  <c r="EY47" i="31"/>
  <c r="EZ47" i="31"/>
  <c r="FA47" i="31"/>
  <c r="FB47" i="31"/>
  <c r="FC47" i="31"/>
  <c r="FD47" i="31"/>
  <c r="FE47" i="31"/>
  <c r="FF47" i="31"/>
  <c r="FG47" i="31"/>
  <c r="FH47" i="31"/>
  <c r="FI47" i="31"/>
  <c r="FJ47" i="31"/>
  <c r="FK47" i="31"/>
  <c r="FL47" i="31"/>
  <c r="FM47" i="31"/>
  <c r="FN47" i="31"/>
  <c r="FO47" i="31"/>
  <c r="FP47" i="31"/>
  <c r="FQ47" i="31"/>
  <c r="FR47" i="31"/>
  <c r="FS47" i="31"/>
  <c r="FT47" i="31"/>
  <c r="FU47" i="31"/>
  <c r="FV47" i="31"/>
  <c r="FW47" i="31"/>
  <c r="FX47" i="31"/>
  <c r="FY47" i="31"/>
  <c r="FZ47" i="31"/>
  <c r="GA47" i="31"/>
  <c r="GB47" i="31"/>
  <c r="GC47" i="31"/>
  <c r="GD47" i="31"/>
  <c r="GE47" i="31"/>
  <c r="GF47" i="31"/>
  <c r="GG47" i="31"/>
  <c r="GH47" i="31"/>
  <c r="GI47" i="31"/>
  <c r="GJ47" i="31"/>
  <c r="GK47" i="31"/>
  <c r="GL47" i="31"/>
  <c r="GM47" i="31"/>
  <c r="GN47" i="31"/>
  <c r="GO47" i="31"/>
  <c r="GP47" i="31"/>
  <c r="GQ47" i="31"/>
  <c r="GR47" i="31"/>
  <c r="GS47" i="31"/>
  <c r="GT47" i="31"/>
  <c r="GU47" i="31"/>
  <c r="GV47" i="31"/>
  <c r="GW47" i="31"/>
  <c r="GX47" i="31"/>
  <c r="GY47" i="31"/>
  <c r="GZ47" i="31"/>
  <c r="HA47" i="31"/>
  <c r="HB47" i="31"/>
  <c r="HC47" i="31"/>
  <c r="HD47" i="31"/>
  <c r="HE47" i="31"/>
  <c r="HF47" i="31"/>
  <c r="HG47" i="31"/>
  <c r="HH47" i="31"/>
  <c r="HI47" i="31"/>
  <c r="HJ47" i="31"/>
  <c r="HK47" i="31"/>
  <c r="HL47" i="31"/>
  <c r="HM47" i="31"/>
  <c r="HN47" i="31"/>
  <c r="HO47" i="31"/>
  <c r="HP47" i="31"/>
  <c r="HQ47" i="31"/>
  <c r="HR47" i="31"/>
  <c r="HS47" i="31"/>
  <c r="HT47" i="31"/>
  <c r="HU47" i="31"/>
  <c r="HV47" i="31"/>
  <c r="HW47" i="31"/>
  <c r="HX47" i="31"/>
  <c r="HY47" i="31"/>
  <c r="HZ47" i="31"/>
  <c r="IA47" i="31"/>
  <c r="IB47" i="31"/>
  <c r="IC47" i="31"/>
  <c r="ID47" i="31"/>
  <c r="IE47" i="31"/>
  <c r="IF47" i="31"/>
  <c r="IG47" i="31"/>
  <c r="IH47" i="31"/>
  <c r="II47" i="31"/>
  <c r="IJ47" i="31"/>
  <c r="IK47" i="31"/>
  <c r="IL47" i="31"/>
  <c r="IM47" i="31"/>
  <c r="IN47" i="31"/>
  <c r="IO47" i="31"/>
  <c r="IP47" i="31"/>
  <c r="IQ47" i="31"/>
  <c r="IR47" i="31"/>
  <c r="IS47" i="31"/>
  <c r="IT47" i="31"/>
  <c r="IU47" i="31"/>
  <c r="IV47" i="31"/>
  <c r="IW47" i="31"/>
  <c r="IX47" i="31"/>
  <c r="IY47" i="31"/>
  <c r="IZ47" i="31"/>
  <c r="JA47" i="31"/>
  <c r="JB47" i="31"/>
  <c r="JC47" i="31"/>
  <c r="JD47" i="31"/>
  <c r="JE47" i="31"/>
  <c r="JF47" i="31"/>
  <c r="JG47" i="31"/>
  <c r="JH47" i="31"/>
  <c r="JI47" i="31"/>
  <c r="JJ47" i="31"/>
  <c r="JK47" i="31"/>
  <c r="JL47" i="31"/>
  <c r="JM47" i="31"/>
  <c r="JN47" i="31"/>
  <c r="JO47" i="31"/>
  <c r="JP47" i="31"/>
  <c r="JQ47" i="31"/>
  <c r="JR47" i="31"/>
  <c r="JS47" i="31"/>
  <c r="JT47" i="31"/>
  <c r="JU47" i="31"/>
  <c r="JV47" i="31"/>
  <c r="JW47" i="31"/>
  <c r="JX47" i="31"/>
  <c r="F48" i="31"/>
  <c r="G48" i="31"/>
  <c r="H48" i="31"/>
  <c r="I48" i="31"/>
  <c r="J48" i="31"/>
  <c r="K48" i="31"/>
  <c r="L48" i="31"/>
  <c r="M48" i="31"/>
  <c r="N48" i="31"/>
  <c r="O48" i="31"/>
  <c r="P48" i="31"/>
  <c r="Q48" i="31"/>
  <c r="R48" i="31"/>
  <c r="S48" i="31"/>
  <c r="T48" i="31"/>
  <c r="U48" i="31"/>
  <c r="V48" i="31"/>
  <c r="W48" i="31"/>
  <c r="X48" i="31"/>
  <c r="Y48" i="31"/>
  <c r="Z48" i="31"/>
  <c r="AA48" i="31"/>
  <c r="AB48" i="31"/>
  <c r="AC48" i="31"/>
  <c r="AD48" i="31"/>
  <c r="AE48" i="31"/>
  <c r="AF48" i="31"/>
  <c r="AG48" i="31"/>
  <c r="AH48" i="31"/>
  <c r="AI48" i="31"/>
  <c r="AJ48" i="31"/>
  <c r="AK48" i="31"/>
  <c r="AL48" i="31"/>
  <c r="AM48" i="31"/>
  <c r="AN48" i="31"/>
  <c r="AO48" i="31"/>
  <c r="AP48" i="31"/>
  <c r="AQ48" i="31"/>
  <c r="AR48" i="31"/>
  <c r="AS48" i="31"/>
  <c r="AT48" i="31"/>
  <c r="AU48" i="31"/>
  <c r="AV48" i="31"/>
  <c r="AW48" i="31"/>
  <c r="AX48" i="31"/>
  <c r="AY48" i="31"/>
  <c r="AZ48" i="31"/>
  <c r="BA48" i="31"/>
  <c r="BB48" i="31"/>
  <c r="BC48" i="31"/>
  <c r="BD48" i="31"/>
  <c r="BE48" i="31"/>
  <c r="BF48" i="31"/>
  <c r="BG48" i="31"/>
  <c r="BH48" i="31"/>
  <c r="BI48" i="31"/>
  <c r="BJ48" i="31"/>
  <c r="BK48" i="31"/>
  <c r="BL48" i="31"/>
  <c r="BM48" i="31"/>
  <c r="BN48" i="31"/>
  <c r="BO48" i="31"/>
  <c r="BP48" i="31"/>
  <c r="BQ48" i="31"/>
  <c r="BR48" i="31"/>
  <c r="BS48" i="31"/>
  <c r="BT48" i="31"/>
  <c r="BU48" i="31"/>
  <c r="BV48" i="31"/>
  <c r="BW48" i="31"/>
  <c r="BX48" i="31"/>
  <c r="BY48" i="31"/>
  <c r="BZ48" i="31"/>
  <c r="CA48" i="31"/>
  <c r="CB48" i="31"/>
  <c r="CC48" i="31"/>
  <c r="CD48" i="31"/>
  <c r="CE48" i="31"/>
  <c r="CF48" i="31"/>
  <c r="CG48" i="31"/>
  <c r="CH48" i="31"/>
  <c r="CI48" i="31"/>
  <c r="CJ48" i="31"/>
  <c r="CK48" i="31"/>
  <c r="CL48" i="31"/>
  <c r="CM48" i="31"/>
  <c r="CN48" i="31"/>
  <c r="CO48" i="31"/>
  <c r="CP48" i="31"/>
  <c r="CQ48" i="31"/>
  <c r="CR48" i="31"/>
  <c r="CS48" i="31"/>
  <c r="CT48" i="31"/>
  <c r="CU48" i="31"/>
  <c r="CV48" i="31"/>
  <c r="CW48" i="31"/>
  <c r="CX48" i="31"/>
  <c r="CY48" i="31"/>
  <c r="CZ48" i="31"/>
  <c r="DA48" i="31"/>
  <c r="DB48" i="31"/>
  <c r="DC48" i="31"/>
  <c r="DD48" i="31"/>
  <c r="DE48" i="31"/>
  <c r="DF48" i="31"/>
  <c r="DG48" i="31"/>
  <c r="DH48" i="31"/>
  <c r="DI48" i="31"/>
  <c r="DJ48" i="31"/>
  <c r="DK48" i="31"/>
  <c r="DL48" i="31"/>
  <c r="DM48" i="31"/>
  <c r="DN48" i="31"/>
  <c r="DO48" i="31"/>
  <c r="DP48" i="31"/>
  <c r="DQ48" i="31"/>
  <c r="DR48" i="31"/>
  <c r="DS48" i="31"/>
  <c r="DT48" i="31"/>
  <c r="DU48" i="31"/>
  <c r="DV48" i="31"/>
  <c r="DW48" i="31"/>
  <c r="DX48" i="31"/>
  <c r="DY48" i="31"/>
  <c r="DZ48" i="31"/>
  <c r="EA48" i="31"/>
  <c r="EB48" i="31"/>
  <c r="EC48" i="31"/>
  <c r="ED48" i="31"/>
  <c r="EE48" i="31"/>
  <c r="EF48" i="31"/>
  <c r="EG48" i="31"/>
  <c r="EH48" i="31"/>
  <c r="EI48" i="31"/>
  <c r="EJ48" i="31"/>
  <c r="EK48" i="31"/>
  <c r="EL48" i="31"/>
  <c r="EM48" i="31"/>
  <c r="EN48" i="31"/>
  <c r="EO48" i="31"/>
  <c r="EP48" i="31"/>
  <c r="EQ48" i="31"/>
  <c r="ER48" i="31"/>
  <c r="ES48" i="31"/>
  <c r="ET48" i="31"/>
  <c r="EU48" i="31"/>
  <c r="EV48" i="31"/>
  <c r="EW48" i="31"/>
  <c r="EX48" i="31"/>
  <c r="EY48" i="31"/>
  <c r="EZ48" i="31"/>
  <c r="FA48" i="31"/>
  <c r="FB48" i="31"/>
  <c r="FC48" i="31"/>
  <c r="FD48" i="31"/>
  <c r="FE48" i="31"/>
  <c r="FF48" i="31"/>
  <c r="FG48" i="31"/>
  <c r="FH48" i="31"/>
  <c r="FI48" i="31"/>
  <c r="FJ48" i="31"/>
  <c r="FK48" i="31"/>
  <c r="FL48" i="31"/>
  <c r="FM48" i="31"/>
  <c r="FN48" i="31"/>
  <c r="FO48" i="31"/>
  <c r="FP48" i="31"/>
  <c r="FQ48" i="31"/>
  <c r="FR48" i="31"/>
  <c r="FS48" i="31"/>
  <c r="FT48" i="31"/>
  <c r="FU48" i="31"/>
  <c r="FV48" i="31"/>
  <c r="FW48" i="31"/>
  <c r="FX48" i="31"/>
  <c r="FY48" i="31"/>
  <c r="FZ48" i="31"/>
  <c r="GA48" i="31"/>
  <c r="GB48" i="31"/>
  <c r="GC48" i="31"/>
  <c r="GD48" i="31"/>
  <c r="GE48" i="31"/>
  <c r="GF48" i="31"/>
  <c r="GG48" i="31"/>
  <c r="GH48" i="31"/>
  <c r="GI48" i="31"/>
  <c r="GJ48" i="31"/>
  <c r="GK48" i="31"/>
  <c r="GL48" i="31"/>
  <c r="GM48" i="31"/>
  <c r="GN48" i="31"/>
  <c r="GO48" i="31"/>
  <c r="GP48" i="31"/>
  <c r="GQ48" i="31"/>
  <c r="GR48" i="31"/>
  <c r="GS48" i="31"/>
  <c r="GT48" i="31"/>
  <c r="GU48" i="31"/>
  <c r="GV48" i="31"/>
  <c r="GW48" i="31"/>
  <c r="GX48" i="31"/>
  <c r="GY48" i="31"/>
  <c r="GZ48" i="31"/>
  <c r="HA48" i="31"/>
  <c r="HB48" i="31"/>
  <c r="HC48" i="31"/>
  <c r="HD48" i="31"/>
  <c r="HE48" i="31"/>
  <c r="HF48" i="31"/>
  <c r="HG48" i="31"/>
  <c r="HH48" i="31"/>
  <c r="HI48" i="31"/>
  <c r="HJ48" i="31"/>
  <c r="HK48" i="31"/>
  <c r="HL48" i="31"/>
  <c r="HM48" i="31"/>
  <c r="HN48" i="31"/>
  <c r="HO48" i="31"/>
  <c r="HP48" i="31"/>
  <c r="HQ48" i="31"/>
  <c r="HR48" i="31"/>
  <c r="HS48" i="31"/>
  <c r="HT48" i="31"/>
  <c r="HU48" i="31"/>
  <c r="HV48" i="31"/>
  <c r="HW48" i="31"/>
  <c r="HX48" i="31"/>
  <c r="HY48" i="31"/>
  <c r="HZ48" i="31"/>
  <c r="IA48" i="31"/>
  <c r="IB48" i="31"/>
  <c r="IC48" i="31"/>
  <c r="ID48" i="31"/>
  <c r="IE48" i="31"/>
  <c r="IF48" i="31"/>
  <c r="IG48" i="31"/>
  <c r="IH48" i="31"/>
  <c r="II48" i="31"/>
  <c r="IJ48" i="31"/>
  <c r="IK48" i="31"/>
  <c r="IL48" i="31"/>
  <c r="IM48" i="31"/>
  <c r="IN48" i="31"/>
  <c r="IO48" i="31"/>
  <c r="IP48" i="31"/>
  <c r="IQ48" i="31"/>
  <c r="IR48" i="31"/>
  <c r="IS48" i="31"/>
  <c r="IT48" i="31"/>
  <c r="IU48" i="31"/>
  <c r="IV48" i="31"/>
  <c r="IW48" i="31"/>
  <c r="IX48" i="31"/>
  <c r="IY48" i="31"/>
  <c r="IZ48" i="31"/>
  <c r="JA48" i="31"/>
  <c r="JB48" i="31"/>
  <c r="JC48" i="31"/>
  <c r="JD48" i="31"/>
  <c r="JE48" i="31"/>
  <c r="JF48" i="31"/>
  <c r="JG48" i="31"/>
  <c r="JH48" i="31"/>
  <c r="JI48" i="31"/>
  <c r="JJ48" i="31"/>
  <c r="JK48" i="31"/>
  <c r="JL48" i="31"/>
  <c r="JM48" i="31"/>
  <c r="JN48" i="31"/>
  <c r="JO48" i="31"/>
  <c r="JP48" i="31"/>
  <c r="JQ48" i="31"/>
  <c r="JR48" i="31"/>
  <c r="JS48" i="31"/>
  <c r="JT48" i="31"/>
  <c r="JU48" i="31"/>
  <c r="JV48" i="31"/>
  <c r="JW48" i="31"/>
  <c r="JX48" i="31"/>
  <c r="F49" i="31"/>
  <c r="G49" i="31"/>
  <c r="H49" i="31"/>
  <c r="I49" i="31"/>
  <c r="J49" i="31"/>
  <c r="K49" i="31"/>
  <c r="L49" i="31"/>
  <c r="M49" i="31"/>
  <c r="N49" i="31"/>
  <c r="O49" i="31"/>
  <c r="P49" i="31"/>
  <c r="Q49" i="31"/>
  <c r="R49" i="31"/>
  <c r="S49" i="31"/>
  <c r="T49" i="31"/>
  <c r="U49" i="31"/>
  <c r="V49" i="31"/>
  <c r="W49" i="31"/>
  <c r="X49" i="31"/>
  <c r="Y49" i="31"/>
  <c r="Z49" i="31"/>
  <c r="AA49" i="31"/>
  <c r="AB49" i="31"/>
  <c r="AC49" i="31"/>
  <c r="AD49" i="31"/>
  <c r="AE49" i="31"/>
  <c r="AF49" i="31"/>
  <c r="AG49" i="31"/>
  <c r="AH49" i="31"/>
  <c r="AI49" i="31"/>
  <c r="AJ49" i="31"/>
  <c r="AK49" i="31"/>
  <c r="AL49" i="31"/>
  <c r="AM49" i="31"/>
  <c r="AN49" i="31"/>
  <c r="AO49" i="31"/>
  <c r="AP49" i="31"/>
  <c r="AQ49" i="31"/>
  <c r="AR49" i="31"/>
  <c r="AS49" i="31"/>
  <c r="AT49" i="31"/>
  <c r="AU49" i="31"/>
  <c r="AV49" i="31"/>
  <c r="AW49" i="31"/>
  <c r="AX49" i="31"/>
  <c r="AY49" i="31"/>
  <c r="AZ49" i="31"/>
  <c r="BA49" i="31"/>
  <c r="BB49" i="31"/>
  <c r="BC49" i="31"/>
  <c r="BD49" i="31"/>
  <c r="BE49" i="31"/>
  <c r="BF49" i="31"/>
  <c r="BG49" i="31"/>
  <c r="BH49" i="31"/>
  <c r="BI49" i="31"/>
  <c r="BJ49" i="31"/>
  <c r="BK49" i="31"/>
  <c r="BL49" i="31"/>
  <c r="BM49" i="31"/>
  <c r="BN49" i="31"/>
  <c r="BO49" i="31"/>
  <c r="BP49" i="31"/>
  <c r="BQ49" i="31"/>
  <c r="BR49" i="31"/>
  <c r="BS49" i="31"/>
  <c r="BT49" i="31"/>
  <c r="BU49" i="31"/>
  <c r="BV49" i="31"/>
  <c r="BW49" i="31"/>
  <c r="BX49" i="31"/>
  <c r="BY49" i="31"/>
  <c r="BZ49" i="31"/>
  <c r="CA49" i="31"/>
  <c r="CB49" i="31"/>
  <c r="CC49" i="31"/>
  <c r="CD49" i="31"/>
  <c r="CE49" i="31"/>
  <c r="CF49" i="31"/>
  <c r="CG49" i="31"/>
  <c r="CH49" i="31"/>
  <c r="CI49" i="31"/>
  <c r="CJ49" i="31"/>
  <c r="CK49" i="31"/>
  <c r="CL49" i="31"/>
  <c r="CM49" i="31"/>
  <c r="CN49" i="31"/>
  <c r="CO49" i="31"/>
  <c r="CP49" i="31"/>
  <c r="CQ49" i="31"/>
  <c r="CR49" i="31"/>
  <c r="CS49" i="31"/>
  <c r="CT49" i="31"/>
  <c r="CU49" i="31"/>
  <c r="CV49" i="31"/>
  <c r="CW49" i="31"/>
  <c r="CX49" i="31"/>
  <c r="CY49" i="31"/>
  <c r="CZ49" i="31"/>
  <c r="DA49" i="31"/>
  <c r="DB49" i="31"/>
  <c r="DC49" i="31"/>
  <c r="DD49" i="31"/>
  <c r="DE49" i="31"/>
  <c r="DF49" i="31"/>
  <c r="DG49" i="31"/>
  <c r="DH49" i="31"/>
  <c r="DI49" i="31"/>
  <c r="DJ49" i="31"/>
  <c r="DK49" i="31"/>
  <c r="DL49" i="31"/>
  <c r="DM49" i="31"/>
  <c r="DN49" i="31"/>
  <c r="DO49" i="31"/>
  <c r="DP49" i="31"/>
  <c r="DQ49" i="31"/>
  <c r="DR49" i="31"/>
  <c r="DS49" i="31"/>
  <c r="DT49" i="31"/>
  <c r="DU49" i="31"/>
  <c r="DV49" i="31"/>
  <c r="DW49" i="31"/>
  <c r="DX49" i="31"/>
  <c r="DY49" i="31"/>
  <c r="DZ49" i="31"/>
  <c r="EA49" i="31"/>
  <c r="EB49" i="31"/>
  <c r="EC49" i="31"/>
  <c r="ED49" i="31"/>
  <c r="EE49" i="31"/>
  <c r="EF49" i="31"/>
  <c r="EG49" i="31"/>
  <c r="EH49" i="31"/>
  <c r="EI49" i="31"/>
  <c r="EJ49" i="31"/>
  <c r="EK49" i="31"/>
  <c r="EL49" i="31"/>
  <c r="EM49" i="31"/>
  <c r="EN49" i="31"/>
  <c r="EO49" i="31"/>
  <c r="EP49" i="31"/>
  <c r="EQ49" i="31"/>
  <c r="ER49" i="31"/>
  <c r="ES49" i="31"/>
  <c r="ET49" i="31"/>
  <c r="EU49" i="31"/>
  <c r="EV49" i="31"/>
  <c r="EW49" i="31"/>
  <c r="EX49" i="31"/>
  <c r="EY49" i="31"/>
  <c r="EZ49" i="31"/>
  <c r="FA49" i="31"/>
  <c r="FB49" i="31"/>
  <c r="FC49" i="31"/>
  <c r="FD49" i="31"/>
  <c r="FE49" i="31"/>
  <c r="FF49" i="31"/>
  <c r="FG49" i="31"/>
  <c r="FH49" i="31"/>
  <c r="FI49" i="31"/>
  <c r="FJ49" i="31"/>
  <c r="FK49" i="31"/>
  <c r="FL49" i="31"/>
  <c r="FM49" i="31"/>
  <c r="FN49" i="31"/>
  <c r="FO49" i="31"/>
  <c r="FP49" i="31"/>
  <c r="FQ49" i="31"/>
  <c r="FR49" i="31"/>
  <c r="FS49" i="31"/>
  <c r="FT49" i="31"/>
  <c r="FU49" i="31"/>
  <c r="FV49" i="31"/>
  <c r="FW49" i="31"/>
  <c r="FX49" i="31"/>
  <c r="FY49" i="31"/>
  <c r="FZ49" i="31"/>
  <c r="GA49" i="31"/>
  <c r="GB49" i="31"/>
  <c r="GC49" i="31"/>
  <c r="GD49" i="31"/>
  <c r="GE49" i="31"/>
  <c r="GF49" i="31"/>
  <c r="GG49" i="31"/>
  <c r="GH49" i="31"/>
  <c r="GI49" i="31"/>
  <c r="GJ49" i="31"/>
  <c r="GK49" i="31"/>
  <c r="GL49" i="31"/>
  <c r="GM49" i="31"/>
  <c r="GN49" i="31"/>
  <c r="GO49" i="31"/>
  <c r="GP49" i="31"/>
  <c r="GQ49" i="31"/>
  <c r="GR49" i="31"/>
  <c r="GS49" i="31"/>
  <c r="GT49" i="31"/>
  <c r="GU49" i="31"/>
  <c r="GV49" i="31"/>
  <c r="GW49" i="31"/>
  <c r="GX49" i="31"/>
  <c r="GY49" i="31"/>
  <c r="GZ49" i="31"/>
  <c r="HA49" i="31"/>
  <c r="HB49" i="31"/>
  <c r="HC49" i="31"/>
  <c r="HD49" i="31"/>
  <c r="HE49" i="31"/>
  <c r="HF49" i="31"/>
  <c r="HG49" i="31"/>
  <c r="HH49" i="31"/>
  <c r="HI49" i="31"/>
  <c r="HJ49" i="31"/>
  <c r="HK49" i="31"/>
  <c r="HL49" i="31"/>
  <c r="HM49" i="31"/>
  <c r="HN49" i="31"/>
  <c r="HO49" i="31"/>
  <c r="HP49" i="31"/>
  <c r="HQ49" i="31"/>
  <c r="HR49" i="31"/>
  <c r="HS49" i="31"/>
  <c r="HT49" i="31"/>
  <c r="HU49" i="31"/>
  <c r="HV49" i="31"/>
  <c r="HW49" i="31"/>
  <c r="HX49" i="31"/>
  <c r="HY49" i="31"/>
  <c r="HZ49" i="31"/>
  <c r="IA49" i="31"/>
  <c r="IB49" i="31"/>
  <c r="IC49" i="31"/>
  <c r="ID49" i="31"/>
  <c r="IE49" i="31"/>
  <c r="IF49" i="31"/>
  <c r="IG49" i="31"/>
  <c r="IH49" i="31"/>
  <c r="II49" i="31"/>
  <c r="IJ49" i="31"/>
  <c r="IK49" i="31"/>
  <c r="IL49" i="31"/>
  <c r="IM49" i="31"/>
  <c r="IN49" i="31"/>
  <c r="IO49" i="31"/>
  <c r="IP49" i="31"/>
  <c r="IQ49" i="31"/>
  <c r="IR49" i="31"/>
  <c r="IS49" i="31"/>
  <c r="IT49" i="31"/>
  <c r="IU49" i="31"/>
  <c r="IV49" i="31"/>
  <c r="IW49" i="31"/>
  <c r="IX49" i="31"/>
  <c r="IY49" i="31"/>
  <c r="IZ49" i="31"/>
  <c r="JA49" i="31"/>
  <c r="JB49" i="31"/>
  <c r="JC49" i="31"/>
  <c r="JD49" i="31"/>
  <c r="JE49" i="31"/>
  <c r="JF49" i="31"/>
  <c r="JG49" i="31"/>
  <c r="JH49" i="31"/>
  <c r="JI49" i="31"/>
  <c r="JJ49" i="31"/>
  <c r="JK49" i="31"/>
  <c r="JL49" i="31"/>
  <c r="JM49" i="31"/>
  <c r="JN49" i="31"/>
  <c r="JO49" i="31"/>
  <c r="JP49" i="31"/>
  <c r="JQ49" i="31"/>
  <c r="JR49" i="31"/>
  <c r="JS49" i="31"/>
  <c r="JT49" i="31"/>
  <c r="JU49" i="31"/>
  <c r="JV49" i="31"/>
  <c r="JW49" i="31"/>
  <c r="JX49" i="31"/>
  <c r="F50" i="31"/>
  <c r="G50" i="31"/>
  <c r="H50" i="31"/>
  <c r="I50" i="31"/>
  <c r="J50" i="31"/>
  <c r="K50" i="31"/>
  <c r="L50" i="31"/>
  <c r="M50" i="31"/>
  <c r="N50" i="31"/>
  <c r="O50" i="31"/>
  <c r="P50" i="31"/>
  <c r="Q50" i="31"/>
  <c r="R50" i="31"/>
  <c r="S50" i="31"/>
  <c r="T50" i="31"/>
  <c r="U50" i="31"/>
  <c r="V50" i="31"/>
  <c r="W50" i="31"/>
  <c r="X50" i="31"/>
  <c r="Y50" i="31"/>
  <c r="Z50" i="31"/>
  <c r="AA50" i="31"/>
  <c r="AB50" i="31"/>
  <c r="AC50" i="31"/>
  <c r="AD50" i="31"/>
  <c r="AE50" i="31"/>
  <c r="AF50" i="31"/>
  <c r="AG50" i="31"/>
  <c r="AH50" i="31"/>
  <c r="AI50" i="31"/>
  <c r="AJ50" i="31"/>
  <c r="AK50" i="31"/>
  <c r="AL50" i="31"/>
  <c r="AM50" i="31"/>
  <c r="AN50" i="31"/>
  <c r="AO50" i="31"/>
  <c r="AP50" i="31"/>
  <c r="AQ50" i="31"/>
  <c r="AR50" i="31"/>
  <c r="AS50" i="31"/>
  <c r="AT50" i="31"/>
  <c r="AU50" i="31"/>
  <c r="AV50" i="31"/>
  <c r="AW50" i="31"/>
  <c r="AX50" i="31"/>
  <c r="AY50" i="31"/>
  <c r="AZ50" i="31"/>
  <c r="BA50" i="31"/>
  <c r="BB50" i="31"/>
  <c r="BC50" i="31"/>
  <c r="BD50" i="31"/>
  <c r="BE50" i="31"/>
  <c r="BF50" i="31"/>
  <c r="BG50" i="31"/>
  <c r="BH50" i="31"/>
  <c r="BI50" i="31"/>
  <c r="BJ50" i="31"/>
  <c r="BK50" i="31"/>
  <c r="BL50" i="31"/>
  <c r="BM50" i="31"/>
  <c r="BN50" i="31"/>
  <c r="BO50" i="31"/>
  <c r="BP50" i="31"/>
  <c r="BQ50" i="31"/>
  <c r="BR50" i="31"/>
  <c r="BS50" i="31"/>
  <c r="BT50" i="31"/>
  <c r="BU50" i="31"/>
  <c r="BV50" i="31"/>
  <c r="BW50" i="31"/>
  <c r="BX50" i="31"/>
  <c r="BY50" i="31"/>
  <c r="BZ50" i="31"/>
  <c r="CA50" i="31"/>
  <c r="CB50" i="31"/>
  <c r="CC50" i="31"/>
  <c r="CD50" i="31"/>
  <c r="CE50" i="31"/>
  <c r="CF50" i="31"/>
  <c r="CG50" i="31"/>
  <c r="CH50" i="31"/>
  <c r="CI50" i="31"/>
  <c r="CJ50" i="31"/>
  <c r="CK50" i="31"/>
  <c r="CL50" i="31"/>
  <c r="CM50" i="31"/>
  <c r="CN50" i="31"/>
  <c r="CO50" i="31"/>
  <c r="CP50" i="31"/>
  <c r="CQ50" i="31"/>
  <c r="CR50" i="31"/>
  <c r="CS50" i="31"/>
  <c r="CT50" i="31"/>
  <c r="CU50" i="31"/>
  <c r="CV50" i="31"/>
  <c r="CW50" i="31"/>
  <c r="CX50" i="31"/>
  <c r="CY50" i="31"/>
  <c r="CZ50" i="31"/>
  <c r="DA50" i="31"/>
  <c r="DB50" i="31"/>
  <c r="DC50" i="31"/>
  <c r="DD50" i="31"/>
  <c r="DE50" i="31"/>
  <c r="DF50" i="31"/>
  <c r="DG50" i="31"/>
  <c r="DH50" i="31"/>
  <c r="DI50" i="31"/>
  <c r="DJ50" i="31"/>
  <c r="DK50" i="31"/>
  <c r="DL50" i="31"/>
  <c r="DM50" i="31"/>
  <c r="DN50" i="31"/>
  <c r="DO50" i="31"/>
  <c r="DP50" i="31"/>
  <c r="DQ50" i="31"/>
  <c r="DR50" i="31"/>
  <c r="DS50" i="31"/>
  <c r="DT50" i="31"/>
  <c r="DU50" i="31"/>
  <c r="DV50" i="31"/>
  <c r="DW50" i="31"/>
  <c r="DX50" i="31"/>
  <c r="DY50" i="31"/>
  <c r="DZ50" i="31"/>
  <c r="EA50" i="31"/>
  <c r="EB50" i="31"/>
  <c r="EC50" i="31"/>
  <c r="ED50" i="31"/>
  <c r="EE50" i="31"/>
  <c r="EF50" i="31"/>
  <c r="EG50" i="31"/>
  <c r="EH50" i="31"/>
  <c r="EI50" i="31"/>
  <c r="EJ50" i="31"/>
  <c r="EK50" i="31"/>
  <c r="EL50" i="31"/>
  <c r="EM50" i="31"/>
  <c r="EN50" i="31"/>
  <c r="EO50" i="31"/>
  <c r="EP50" i="31"/>
  <c r="EQ50" i="31"/>
  <c r="ER50" i="31"/>
  <c r="ES50" i="31"/>
  <c r="ET50" i="31"/>
  <c r="EU50" i="31"/>
  <c r="EV50" i="31"/>
  <c r="EW50" i="31"/>
  <c r="EX50" i="31"/>
  <c r="EY50" i="31"/>
  <c r="EZ50" i="31"/>
  <c r="FA50" i="31"/>
  <c r="FB50" i="31"/>
  <c r="FC50" i="31"/>
  <c r="FD50" i="31"/>
  <c r="FE50" i="31"/>
  <c r="FF50" i="31"/>
  <c r="FG50" i="31"/>
  <c r="FH50" i="31"/>
  <c r="FI50" i="31"/>
  <c r="FJ50" i="31"/>
  <c r="FK50" i="31"/>
  <c r="FL50" i="31"/>
  <c r="FM50" i="31"/>
  <c r="FN50" i="31"/>
  <c r="FO50" i="31"/>
  <c r="FP50" i="31"/>
  <c r="FQ50" i="31"/>
  <c r="FR50" i="31"/>
  <c r="FS50" i="31"/>
  <c r="FT50" i="31"/>
  <c r="FU50" i="31"/>
  <c r="FV50" i="31"/>
  <c r="FW50" i="31"/>
  <c r="FX50" i="31"/>
  <c r="FY50" i="31"/>
  <c r="FZ50" i="31"/>
  <c r="GA50" i="31"/>
  <c r="GB50" i="31"/>
  <c r="GC50" i="31"/>
  <c r="GD50" i="31"/>
  <c r="GE50" i="31"/>
  <c r="GF50" i="31"/>
  <c r="GG50" i="31"/>
  <c r="GH50" i="31"/>
  <c r="GI50" i="31"/>
  <c r="GJ50" i="31"/>
  <c r="GK50" i="31"/>
  <c r="GL50" i="31"/>
  <c r="GM50" i="31"/>
  <c r="GN50" i="31"/>
  <c r="GO50" i="31"/>
  <c r="GP50" i="31"/>
  <c r="GQ50" i="31"/>
  <c r="GR50" i="31"/>
  <c r="GS50" i="31"/>
  <c r="GT50" i="31"/>
  <c r="GU50" i="31"/>
  <c r="GV50" i="31"/>
  <c r="GW50" i="31"/>
  <c r="GX50" i="31"/>
  <c r="GY50" i="31"/>
  <c r="GZ50" i="31"/>
  <c r="HA50" i="31"/>
  <c r="HB50" i="31"/>
  <c r="HC50" i="31"/>
  <c r="HD50" i="31"/>
  <c r="HE50" i="31"/>
  <c r="HF50" i="31"/>
  <c r="HG50" i="31"/>
  <c r="HH50" i="31"/>
  <c r="HI50" i="31"/>
  <c r="HJ50" i="31"/>
  <c r="HK50" i="31"/>
  <c r="HL50" i="31"/>
  <c r="HM50" i="31"/>
  <c r="HN50" i="31"/>
  <c r="HO50" i="31"/>
  <c r="HP50" i="31"/>
  <c r="HQ50" i="31"/>
  <c r="HR50" i="31"/>
  <c r="HS50" i="31"/>
  <c r="HT50" i="31"/>
  <c r="HU50" i="31"/>
  <c r="HV50" i="31"/>
  <c r="HW50" i="31"/>
  <c r="HX50" i="31"/>
  <c r="HY50" i="31"/>
  <c r="HZ50" i="31"/>
  <c r="IA50" i="31"/>
  <c r="IB50" i="31"/>
  <c r="IC50" i="31"/>
  <c r="ID50" i="31"/>
  <c r="IE50" i="31"/>
  <c r="IF50" i="31"/>
  <c r="IG50" i="31"/>
  <c r="IH50" i="31"/>
  <c r="II50" i="31"/>
  <c r="IJ50" i="31"/>
  <c r="IK50" i="31"/>
  <c r="IL50" i="31"/>
  <c r="IM50" i="31"/>
  <c r="IN50" i="31"/>
  <c r="IO50" i="31"/>
  <c r="IP50" i="31"/>
  <c r="IQ50" i="31"/>
  <c r="IR50" i="31"/>
  <c r="IS50" i="31"/>
  <c r="IT50" i="31"/>
  <c r="IU50" i="31"/>
  <c r="IV50" i="31"/>
  <c r="IW50" i="31"/>
  <c r="IX50" i="31"/>
  <c r="IY50" i="31"/>
  <c r="IZ50" i="31"/>
  <c r="JA50" i="31"/>
  <c r="JB50" i="31"/>
  <c r="JC50" i="31"/>
  <c r="JD50" i="31"/>
  <c r="JE50" i="31"/>
  <c r="JF50" i="31"/>
  <c r="JG50" i="31"/>
  <c r="JH50" i="31"/>
  <c r="JI50" i="31"/>
  <c r="JJ50" i="31"/>
  <c r="JK50" i="31"/>
  <c r="JL50" i="31"/>
  <c r="JM50" i="31"/>
  <c r="JN50" i="31"/>
  <c r="JO50" i="31"/>
  <c r="JP50" i="31"/>
  <c r="JQ50" i="31"/>
  <c r="JR50" i="31"/>
  <c r="JS50" i="31"/>
  <c r="JT50" i="31"/>
  <c r="JU50" i="31"/>
  <c r="JV50" i="31"/>
  <c r="JW50" i="31"/>
  <c r="JX50" i="31"/>
  <c r="F51" i="31"/>
  <c r="G51" i="31"/>
  <c r="H51" i="31"/>
  <c r="I51" i="31"/>
  <c r="J51" i="31"/>
  <c r="K51" i="31"/>
  <c r="L51" i="31"/>
  <c r="M51" i="31"/>
  <c r="N51" i="31"/>
  <c r="O51" i="31"/>
  <c r="P51" i="31"/>
  <c r="Q51" i="31"/>
  <c r="R51" i="31"/>
  <c r="S51" i="31"/>
  <c r="T51" i="31"/>
  <c r="U51" i="31"/>
  <c r="V51" i="31"/>
  <c r="W51" i="31"/>
  <c r="X51" i="31"/>
  <c r="Y51" i="31"/>
  <c r="Z51" i="31"/>
  <c r="AA51" i="31"/>
  <c r="AB51" i="31"/>
  <c r="AC51" i="31"/>
  <c r="AD51" i="31"/>
  <c r="AE51" i="31"/>
  <c r="AF51" i="31"/>
  <c r="AG51" i="31"/>
  <c r="AH51" i="31"/>
  <c r="AI51" i="31"/>
  <c r="AJ51" i="31"/>
  <c r="AK51" i="31"/>
  <c r="AL51" i="31"/>
  <c r="AM51" i="31"/>
  <c r="AN51" i="31"/>
  <c r="AO51" i="31"/>
  <c r="AP51" i="31"/>
  <c r="AQ51" i="31"/>
  <c r="AR51" i="31"/>
  <c r="AS51" i="31"/>
  <c r="AT51" i="31"/>
  <c r="AU51" i="31"/>
  <c r="AV51" i="31"/>
  <c r="AW51" i="31"/>
  <c r="AX51" i="31"/>
  <c r="AY51" i="31"/>
  <c r="AZ51" i="31"/>
  <c r="BA51" i="31"/>
  <c r="BB51" i="31"/>
  <c r="BC51" i="31"/>
  <c r="BD51" i="31"/>
  <c r="BE51" i="31"/>
  <c r="BF51" i="31"/>
  <c r="BG51" i="31"/>
  <c r="BH51" i="31"/>
  <c r="BI51" i="31"/>
  <c r="BJ51" i="31"/>
  <c r="BK51" i="31"/>
  <c r="BL51" i="31"/>
  <c r="BM51" i="31"/>
  <c r="BN51" i="31"/>
  <c r="BO51" i="31"/>
  <c r="BP51" i="31"/>
  <c r="BQ51" i="31"/>
  <c r="BR51" i="31"/>
  <c r="BS51" i="31"/>
  <c r="BT51" i="31"/>
  <c r="BU51" i="31"/>
  <c r="BV51" i="31"/>
  <c r="BW51" i="31"/>
  <c r="BX51" i="31"/>
  <c r="BY51" i="31"/>
  <c r="BZ51" i="31"/>
  <c r="CA51" i="31"/>
  <c r="CB51" i="31"/>
  <c r="CC51" i="31"/>
  <c r="CD51" i="31"/>
  <c r="CE51" i="31"/>
  <c r="CF51" i="31"/>
  <c r="CG51" i="31"/>
  <c r="CH51" i="31"/>
  <c r="CI51" i="31"/>
  <c r="CJ51" i="31"/>
  <c r="CK51" i="31"/>
  <c r="CL51" i="31"/>
  <c r="CM51" i="31"/>
  <c r="CN51" i="31"/>
  <c r="CO51" i="31"/>
  <c r="CP51" i="31"/>
  <c r="CQ51" i="31"/>
  <c r="CR51" i="31"/>
  <c r="CS51" i="31"/>
  <c r="CT51" i="31"/>
  <c r="CU51" i="31"/>
  <c r="CV51" i="31"/>
  <c r="CW51" i="31"/>
  <c r="CX51" i="31"/>
  <c r="CY51" i="31"/>
  <c r="CZ51" i="31"/>
  <c r="DA51" i="31"/>
  <c r="DB51" i="31"/>
  <c r="DC51" i="31"/>
  <c r="DD51" i="31"/>
  <c r="DE51" i="31"/>
  <c r="DF51" i="31"/>
  <c r="DG51" i="31"/>
  <c r="DH51" i="31"/>
  <c r="DI51" i="31"/>
  <c r="DJ51" i="31"/>
  <c r="DK51" i="31"/>
  <c r="DL51" i="31"/>
  <c r="DM51" i="31"/>
  <c r="DN51" i="31"/>
  <c r="DO51" i="31"/>
  <c r="DP51" i="31"/>
  <c r="DQ51" i="31"/>
  <c r="DR51" i="31"/>
  <c r="DS51" i="31"/>
  <c r="DT51" i="31"/>
  <c r="DU51" i="31"/>
  <c r="DV51" i="31"/>
  <c r="DW51" i="31"/>
  <c r="DX51" i="31"/>
  <c r="DY51" i="31"/>
  <c r="DZ51" i="31"/>
  <c r="EA51" i="31"/>
  <c r="EB51" i="31"/>
  <c r="EC51" i="31"/>
  <c r="ED51" i="31"/>
  <c r="EE51" i="31"/>
  <c r="EF51" i="31"/>
  <c r="EG51" i="31"/>
  <c r="EH51" i="31"/>
  <c r="EI51" i="31"/>
  <c r="EJ51" i="31"/>
  <c r="EK51" i="31"/>
  <c r="EL51" i="31"/>
  <c r="EM51" i="31"/>
  <c r="EN51" i="31"/>
  <c r="EO51" i="31"/>
  <c r="EP51" i="31"/>
  <c r="EQ51" i="31"/>
  <c r="ER51" i="31"/>
  <c r="ES51" i="31"/>
  <c r="ET51" i="31"/>
  <c r="EU51" i="31"/>
  <c r="EV51" i="31"/>
  <c r="EW51" i="31"/>
  <c r="EX51" i="31"/>
  <c r="EY51" i="31"/>
  <c r="EZ51" i="31"/>
  <c r="FA51" i="31"/>
  <c r="FB51" i="31"/>
  <c r="FC51" i="31"/>
  <c r="FD51" i="31"/>
  <c r="FE51" i="31"/>
  <c r="FF51" i="31"/>
  <c r="FG51" i="31"/>
  <c r="FH51" i="31"/>
  <c r="FI51" i="31"/>
  <c r="FJ51" i="31"/>
  <c r="FK51" i="31"/>
  <c r="FL51" i="31"/>
  <c r="FM51" i="31"/>
  <c r="FN51" i="31"/>
  <c r="FO51" i="31"/>
  <c r="FP51" i="31"/>
  <c r="FQ51" i="31"/>
  <c r="FR51" i="31"/>
  <c r="FS51" i="31"/>
  <c r="FT51" i="31"/>
  <c r="FU51" i="31"/>
  <c r="FV51" i="31"/>
  <c r="FW51" i="31"/>
  <c r="FX51" i="31"/>
  <c r="FY51" i="31"/>
  <c r="FZ51" i="31"/>
  <c r="GA51" i="31"/>
  <c r="GB51" i="31"/>
  <c r="GC51" i="31"/>
  <c r="GD51" i="31"/>
  <c r="GE51" i="31"/>
  <c r="GF51" i="31"/>
  <c r="GG51" i="31"/>
  <c r="GH51" i="31"/>
  <c r="GI51" i="31"/>
  <c r="GJ51" i="31"/>
  <c r="GK51" i="31"/>
  <c r="GL51" i="31"/>
  <c r="GM51" i="31"/>
  <c r="GN51" i="31"/>
  <c r="GO51" i="31"/>
  <c r="GP51" i="31"/>
  <c r="GQ51" i="31"/>
  <c r="GR51" i="31"/>
  <c r="GS51" i="31"/>
  <c r="GT51" i="31"/>
  <c r="GU51" i="31"/>
  <c r="GV51" i="31"/>
  <c r="GW51" i="31"/>
  <c r="GX51" i="31"/>
  <c r="GY51" i="31"/>
  <c r="GZ51" i="31"/>
  <c r="HA51" i="31"/>
  <c r="HB51" i="31"/>
  <c r="HC51" i="31"/>
  <c r="HD51" i="31"/>
  <c r="HE51" i="31"/>
  <c r="HF51" i="31"/>
  <c r="HG51" i="31"/>
  <c r="HH51" i="31"/>
  <c r="HI51" i="31"/>
  <c r="HJ51" i="31"/>
  <c r="HK51" i="31"/>
  <c r="HL51" i="31"/>
  <c r="HM51" i="31"/>
  <c r="HN51" i="31"/>
  <c r="HO51" i="31"/>
  <c r="HP51" i="31"/>
  <c r="HQ51" i="31"/>
  <c r="HR51" i="31"/>
  <c r="HS51" i="31"/>
  <c r="HT51" i="31"/>
  <c r="HU51" i="31"/>
  <c r="HV51" i="31"/>
  <c r="HW51" i="31"/>
  <c r="HX51" i="31"/>
  <c r="HY51" i="31"/>
  <c r="HZ51" i="31"/>
  <c r="IA51" i="31"/>
  <c r="IB51" i="31"/>
  <c r="IC51" i="31"/>
  <c r="ID51" i="31"/>
  <c r="IE51" i="31"/>
  <c r="IF51" i="31"/>
  <c r="IG51" i="31"/>
  <c r="IH51" i="31"/>
  <c r="II51" i="31"/>
  <c r="IJ51" i="31"/>
  <c r="IK51" i="31"/>
  <c r="IL51" i="31"/>
  <c r="IM51" i="31"/>
  <c r="IN51" i="31"/>
  <c r="IO51" i="31"/>
  <c r="IP51" i="31"/>
  <c r="IQ51" i="31"/>
  <c r="IR51" i="31"/>
  <c r="IS51" i="31"/>
  <c r="IT51" i="31"/>
  <c r="IU51" i="31"/>
  <c r="IV51" i="31"/>
  <c r="IW51" i="31"/>
  <c r="IX51" i="31"/>
  <c r="IY51" i="31"/>
  <c r="IZ51" i="31"/>
  <c r="JA51" i="31"/>
  <c r="JB51" i="31"/>
  <c r="JC51" i="31"/>
  <c r="JD51" i="31"/>
  <c r="JE51" i="31"/>
  <c r="JF51" i="31"/>
  <c r="JG51" i="31"/>
  <c r="JH51" i="31"/>
  <c r="JI51" i="31"/>
  <c r="JJ51" i="31"/>
  <c r="JK51" i="31"/>
  <c r="JL51" i="31"/>
  <c r="JM51" i="31"/>
  <c r="JN51" i="31"/>
  <c r="JO51" i="31"/>
  <c r="JP51" i="31"/>
  <c r="JQ51" i="31"/>
  <c r="JR51" i="31"/>
  <c r="JS51" i="31"/>
  <c r="JT51" i="31"/>
  <c r="JU51" i="31"/>
  <c r="JV51" i="31"/>
  <c r="JW51" i="31"/>
  <c r="JX51" i="31"/>
  <c r="F52" i="31"/>
  <c r="G52" i="31"/>
  <c r="H52" i="31"/>
  <c r="I52" i="31"/>
  <c r="J52" i="31"/>
  <c r="K52" i="31"/>
  <c r="L52" i="31"/>
  <c r="M52" i="31"/>
  <c r="N52" i="31"/>
  <c r="O52" i="31"/>
  <c r="P52" i="31"/>
  <c r="Q52" i="31"/>
  <c r="R52" i="31"/>
  <c r="S52" i="31"/>
  <c r="T52" i="31"/>
  <c r="U52" i="31"/>
  <c r="V52" i="31"/>
  <c r="W52" i="31"/>
  <c r="X52" i="31"/>
  <c r="Y52" i="31"/>
  <c r="Z52" i="31"/>
  <c r="AA52" i="31"/>
  <c r="AB52" i="31"/>
  <c r="AC52" i="31"/>
  <c r="AD52" i="31"/>
  <c r="AE52" i="31"/>
  <c r="AF52" i="31"/>
  <c r="AG52" i="31"/>
  <c r="AH52" i="31"/>
  <c r="AI52" i="31"/>
  <c r="AJ52" i="31"/>
  <c r="AK52" i="31"/>
  <c r="AL52" i="31"/>
  <c r="AM52" i="31"/>
  <c r="AN52" i="31"/>
  <c r="AO52" i="31"/>
  <c r="AP52" i="31"/>
  <c r="AQ52" i="31"/>
  <c r="AR52" i="31"/>
  <c r="AS52" i="31"/>
  <c r="AT52" i="31"/>
  <c r="AU52" i="31"/>
  <c r="AV52" i="31"/>
  <c r="AW52" i="31"/>
  <c r="AX52" i="31"/>
  <c r="AY52" i="31"/>
  <c r="AZ52" i="31"/>
  <c r="BA52" i="31"/>
  <c r="BB52" i="31"/>
  <c r="BC52" i="31"/>
  <c r="BD52" i="31"/>
  <c r="BE52" i="31"/>
  <c r="BF52" i="31"/>
  <c r="BG52" i="31"/>
  <c r="BH52" i="31"/>
  <c r="BI52" i="31"/>
  <c r="BJ52" i="31"/>
  <c r="BK52" i="31"/>
  <c r="BL52" i="31"/>
  <c r="BM52" i="31"/>
  <c r="BN52" i="31"/>
  <c r="BO52" i="31"/>
  <c r="BP52" i="31"/>
  <c r="BQ52" i="31"/>
  <c r="BR52" i="31"/>
  <c r="BS52" i="31"/>
  <c r="BT52" i="31"/>
  <c r="BU52" i="31"/>
  <c r="BV52" i="31"/>
  <c r="BW52" i="31"/>
  <c r="BX52" i="31"/>
  <c r="BY52" i="31"/>
  <c r="BZ52" i="31"/>
  <c r="CA52" i="31"/>
  <c r="CB52" i="31"/>
  <c r="CC52" i="31"/>
  <c r="CD52" i="31"/>
  <c r="CE52" i="31"/>
  <c r="CF52" i="31"/>
  <c r="CG52" i="31"/>
  <c r="CH52" i="31"/>
  <c r="CI52" i="31"/>
  <c r="CJ52" i="31"/>
  <c r="CK52" i="31"/>
  <c r="CL52" i="31"/>
  <c r="CM52" i="31"/>
  <c r="CN52" i="31"/>
  <c r="CO52" i="31"/>
  <c r="CP52" i="31"/>
  <c r="CQ52" i="31"/>
  <c r="CR52" i="31"/>
  <c r="CS52" i="31"/>
  <c r="CT52" i="31"/>
  <c r="CU52" i="31"/>
  <c r="CV52" i="31"/>
  <c r="CW52" i="31"/>
  <c r="CX52" i="31"/>
  <c r="CY52" i="31"/>
  <c r="CZ52" i="31"/>
  <c r="DA52" i="31"/>
  <c r="DB52" i="31"/>
  <c r="DC52" i="31"/>
  <c r="DD52" i="31"/>
  <c r="DE52" i="31"/>
  <c r="DF52" i="31"/>
  <c r="DG52" i="31"/>
  <c r="DH52" i="31"/>
  <c r="DI52" i="31"/>
  <c r="DJ52" i="31"/>
  <c r="DK52" i="31"/>
  <c r="DL52" i="31"/>
  <c r="DM52" i="31"/>
  <c r="DN52" i="31"/>
  <c r="DO52" i="31"/>
  <c r="DP52" i="31"/>
  <c r="DQ52" i="31"/>
  <c r="DR52" i="31"/>
  <c r="DS52" i="31"/>
  <c r="DT52" i="31"/>
  <c r="DU52" i="31"/>
  <c r="DV52" i="31"/>
  <c r="DW52" i="31"/>
  <c r="DX52" i="31"/>
  <c r="DY52" i="31"/>
  <c r="DZ52" i="31"/>
  <c r="EA52" i="31"/>
  <c r="EB52" i="31"/>
  <c r="EC52" i="31"/>
  <c r="ED52" i="31"/>
  <c r="EE52" i="31"/>
  <c r="EF52" i="31"/>
  <c r="EG52" i="31"/>
  <c r="EH52" i="31"/>
  <c r="EI52" i="31"/>
  <c r="EJ52" i="31"/>
  <c r="EK52" i="31"/>
  <c r="EL52" i="31"/>
  <c r="EM52" i="31"/>
  <c r="EN52" i="31"/>
  <c r="EO52" i="31"/>
  <c r="EP52" i="31"/>
  <c r="EQ52" i="31"/>
  <c r="ER52" i="31"/>
  <c r="ES52" i="31"/>
  <c r="ET52" i="31"/>
  <c r="EU52" i="31"/>
  <c r="EV52" i="31"/>
  <c r="EW52" i="31"/>
  <c r="EX52" i="31"/>
  <c r="EY52" i="31"/>
  <c r="EZ52" i="31"/>
  <c r="FA52" i="31"/>
  <c r="FB52" i="31"/>
  <c r="FC52" i="31"/>
  <c r="FD52" i="31"/>
  <c r="FE52" i="31"/>
  <c r="FF52" i="31"/>
  <c r="FG52" i="31"/>
  <c r="FH52" i="31"/>
  <c r="FI52" i="31"/>
  <c r="FJ52" i="31"/>
  <c r="FK52" i="31"/>
  <c r="FL52" i="31"/>
  <c r="FM52" i="31"/>
  <c r="FN52" i="31"/>
  <c r="FO52" i="31"/>
  <c r="FP52" i="31"/>
  <c r="FQ52" i="31"/>
  <c r="FR52" i="31"/>
  <c r="FS52" i="31"/>
  <c r="FT52" i="31"/>
  <c r="FU52" i="31"/>
  <c r="FV52" i="31"/>
  <c r="FW52" i="31"/>
  <c r="FX52" i="31"/>
  <c r="FY52" i="31"/>
  <c r="FZ52" i="31"/>
  <c r="GA52" i="31"/>
  <c r="GB52" i="31"/>
  <c r="GC52" i="31"/>
  <c r="GD52" i="31"/>
  <c r="GE52" i="31"/>
  <c r="GF52" i="31"/>
  <c r="GG52" i="31"/>
  <c r="GH52" i="31"/>
  <c r="GI52" i="31"/>
  <c r="GJ52" i="31"/>
  <c r="GK52" i="31"/>
  <c r="GL52" i="31"/>
  <c r="GM52" i="31"/>
  <c r="GN52" i="31"/>
  <c r="GO52" i="31"/>
  <c r="GP52" i="31"/>
  <c r="GQ52" i="31"/>
  <c r="GR52" i="31"/>
  <c r="GS52" i="31"/>
  <c r="GT52" i="31"/>
  <c r="GU52" i="31"/>
  <c r="GV52" i="31"/>
  <c r="GW52" i="31"/>
  <c r="GX52" i="31"/>
  <c r="GY52" i="31"/>
  <c r="GZ52" i="31"/>
  <c r="HA52" i="31"/>
  <c r="HB52" i="31"/>
  <c r="HC52" i="31"/>
  <c r="HD52" i="31"/>
  <c r="HE52" i="31"/>
  <c r="HF52" i="31"/>
  <c r="HG52" i="31"/>
  <c r="HH52" i="31"/>
  <c r="HI52" i="31"/>
  <c r="HJ52" i="31"/>
  <c r="HK52" i="31"/>
  <c r="HL52" i="31"/>
  <c r="HM52" i="31"/>
  <c r="HN52" i="31"/>
  <c r="HO52" i="31"/>
  <c r="HP52" i="31"/>
  <c r="HQ52" i="31"/>
  <c r="HR52" i="31"/>
  <c r="HS52" i="31"/>
  <c r="HT52" i="31"/>
  <c r="HU52" i="31"/>
  <c r="HV52" i="31"/>
  <c r="HW52" i="31"/>
  <c r="HX52" i="31"/>
  <c r="HY52" i="31"/>
  <c r="HZ52" i="31"/>
  <c r="IA52" i="31"/>
  <c r="IB52" i="31"/>
  <c r="IC52" i="31"/>
  <c r="ID52" i="31"/>
  <c r="IE52" i="31"/>
  <c r="IF52" i="31"/>
  <c r="IG52" i="31"/>
  <c r="IH52" i="31"/>
  <c r="II52" i="31"/>
  <c r="IJ52" i="31"/>
  <c r="IK52" i="31"/>
  <c r="IL52" i="31"/>
  <c r="IM52" i="31"/>
  <c r="IN52" i="31"/>
  <c r="IO52" i="31"/>
  <c r="IP52" i="31"/>
  <c r="IQ52" i="31"/>
  <c r="IR52" i="31"/>
  <c r="IS52" i="31"/>
  <c r="IT52" i="31"/>
  <c r="IU52" i="31"/>
  <c r="IV52" i="31"/>
  <c r="IW52" i="31"/>
  <c r="IX52" i="31"/>
  <c r="IY52" i="31"/>
  <c r="IZ52" i="31"/>
  <c r="JA52" i="31"/>
  <c r="JB52" i="31"/>
  <c r="JC52" i="31"/>
  <c r="JD52" i="31"/>
  <c r="JE52" i="31"/>
  <c r="JF52" i="31"/>
  <c r="JG52" i="31"/>
  <c r="JH52" i="31"/>
  <c r="JI52" i="31"/>
  <c r="JJ52" i="31"/>
  <c r="JK52" i="31"/>
  <c r="JL52" i="31"/>
  <c r="JM52" i="31"/>
  <c r="JN52" i="31"/>
  <c r="JO52" i="31"/>
  <c r="JP52" i="31"/>
  <c r="JQ52" i="31"/>
  <c r="JR52" i="31"/>
  <c r="JS52" i="31"/>
  <c r="JT52" i="31"/>
  <c r="JU52" i="31"/>
  <c r="JV52" i="31"/>
  <c r="JW52" i="31"/>
  <c r="JX52" i="31"/>
  <c r="F53" i="31"/>
  <c r="G53" i="31"/>
  <c r="H53" i="31"/>
  <c r="I53" i="31"/>
  <c r="J53" i="31"/>
  <c r="K53" i="31"/>
  <c r="L53" i="31"/>
  <c r="M53" i="31"/>
  <c r="N53" i="31"/>
  <c r="O53" i="31"/>
  <c r="P53" i="31"/>
  <c r="Q53" i="31"/>
  <c r="R53" i="31"/>
  <c r="S53" i="31"/>
  <c r="T53" i="31"/>
  <c r="U53" i="31"/>
  <c r="V53" i="31"/>
  <c r="W53" i="31"/>
  <c r="X53" i="31"/>
  <c r="Y53" i="31"/>
  <c r="Z53" i="31"/>
  <c r="AA53" i="31"/>
  <c r="AB53" i="31"/>
  <c r="AC53" i="31"/>
  <c r="AD53" i="31"/>
  <c r="AE53" i="31"/>
  <c r="AF53" i="31"/>
  <c r="AG53" i="31"/>
  <c r="AH53" i="31"/>
  <c r="AI53" i="31"/>
  <c r="AJ53" i="31"/>
  <c r="AK53" i="31"/>
  <c r="AL53" i="31"/>
  <c r="AM53" i="31"/>
  <c r="AN53" i="31"/>
  <c r="AO53" i="31"/>
  <c r="AP53" i="31"/>
  <c r="AQ53" i="31"/>
  <c r="AR53" i="31"/>
  <c r="AS53" i="31"/>
  <c r="AT53" i="31"/>
  <c r="AU53" i="31"/>
  <c r="AV53" i="31"/>
  <c r="AW53" i="31"/>
  <c r="AX53" i="31"/>
  <c r="AY53" i="31"/>
  <c r="AZ53" i="31"/>
  <c r="BA53" i="31"/>
  <c r="BB53" i="31"/>
  <c r="BC53" i="31"/>
  <c r="BD53" i="31"/>
  <c r="BE53" i="31"/>
  <c r="BF53" i="31"/>
  <c r="BG53" i="31"/>
  <c r="BH53" i="31"/>
  <c r="BI53" i="31"/>
  <c r="BJ53" i="31"/>
  <c r="BK53" i="31"/>
  <c r="BL53" i="31"/>
  <c r="BM53" i="31"/>
  <c r="BN53" i="31"/>
  <c r="BO53" i="31"/>
  <c r="BP53" i="31"/>
  <c r="BQ53" i="31"/>
  <c r="BR53" i="31"/>
  <c r="BS53" i="31"/>
  <c r="BT53" i="31"/>
  <c r="BU53" i="31"/>
  <c r="BV53" i="31"/>
  <c r="BW53" i="31"/>
  <c r="BX53" i="31"/>
  <c r="BY53" i="31"/>
  <c r="BZ53" i="31"/>
  <c r="CA53" i="31"/>
  <c r="CB53" i="31"/>
  <c r="CC53" i="31"/>
  <c r="CD53" i="31"/>
  <c r="CE53" i="31"/>
  <c r="CF53" i="31"/>
  <c r="CG53" i="31"/>
  <c r="CH53" i="31"/>
  <c r="CI53" i="31"/>
  <c r="CJ53" i="31"/>
  <c r="CK53" i="31"/>
  <c r="CL53" i="31"/>
  <c r="CM53" i="31"/>
  <c r="CN53" i="31"/>
  <c r="CO53" i="31"/>
  <c r="CP53" i="31"/>
  <c r="CQ53" i="31"/>
  <c r="CR53" i="31"/>
  <c r="CS53" i="31"/>
  <c r="CT53" i="31"/>
  <c r="CU53" i="31"/>
  <c r="CV53" i="31"/>
  <c r="CW53" i="31"/>
  <c r="CX53" i="31"/>
  <c r="CY53" i="31"/>
  <c r="CZ53" i="31"/>
  <c r="DA53" i="31"/>
  <c r="DB53" i="31"/>
  <c r="DC53" i="31"/>
  <c r="DD53" i="31"/>
  <c r="DE53" i="31"/>
  <c r="DF53" i="31"/>
  <c r="DG53" i="31"/>
  <c r="DH53" i="31"/>
  <c r="DI53" i="31"/>
  <c r="DJ53" i="31"/>
  <c r="DK53" i="31"/>
  <c r="DL53" i="31"/>
  <c r="DM53" i="31"/>
  <c r="DN53" i="31"/>
  <c r="DO53" i="31"/>
  <c r="DP53" i="31"/>
  <c r="DQ53" i="31"/>
  <c r="DR53" i="31"/>
  <c r="DS53" i="31"/>
  <c r="DT53" i="31"/>
  <c r="DU53" i="31"/>
  <c r="DV53" i="31"/>
  <c r="DW53" i="31"/>
  <c r="DX53" i="31"/>
  <c r="DY53" i="31"/>
  <c r="DZ53" i="31"/>
  <c r="EA53" i="31"/>
  <c r="EB53" i="31"/>
  <c r="EC53" i="31"/>
  <c r="ED53" i="31"/>
  <c r="EE53" i="31"/>
  <c r="EF53" i="31"/>
  <c r="EG53" i="31"/>
  <c r="EH53" i="31"/>
  <c r="EI53" i="31"/>
  <c r="EJ53" i="31"/>
  <c r="EK53" i="31"/>
  <c r="EL53" i="31"/>
  <c r="EM53" i="31"/>
  <c r="EN53" i="31"/>
  <c r="EO53" i="31"/>
  <c r="EP53" i="31"/>
  <c r="EQ53" i="31"/>
  <c r="ER53" i="31"/>
  <c r="ES53" i="31"/>
  <c r="ET53" i="31"/>
  <c r="EU53" i="31"/>
  <c r="EV53" i="31"/>
  <c r="EW53" i="31"/>
  <c r="EX53" i="31"/>
  <c r="EY53" i="31"/>
  <c r="EZ53" i="31"/>
  <c r="FA53" i="31"/>
  <c r="FB53" i="31"/>
  <c r="FC53" i="31"/>
  <c r="FD53" i="31"/>
  <c r="FE53" i="31"/>
  <c r="FF53" i="31"/>
  <c r="FG53" i="31"/>
  <c r="FH53" i="31"/>
  <c r="FI53" i="31"/>
  <c r="FJ53" i="31"/>
  <c r="FK53" i="31"/>
  <c r="FL53" i="31"/>
  <c r="FM53" i="31"/>
  <c r="FN53" i="31"/>
  <c r="FO53" i="31"/>
  <c r="FP53" i="31"/>
  <c r="FQ53" i="31"/>
  <c r="FR53" i="31"/>
  <c r="FS53" i="31"/>
  <c r="FT53" i="31"/>
  <c r="FU53" i="31"/>
  <c r="FV53" i="31"/>
  <c r="FW53" i="31"/>
  <c r="FX53" i="31"/>
  <c r="FY53" i="31"/>
  <c r="FZ53" i="31"/>
  <c r="GA53" i="31"/>
  <c r="GB53" i="31"/>
  <c r="GC53" i="31"/>
  <c r="GD53" i="31"/>
  <c r="GE53" i="31"/>
  <c r="GF53" i="31"/>
  <c r="GG53" i="31"/>
  <c r="GH53" i="31"/>
  <c r="GI53" i="31"/>
  <c r="GJ53" i="31"/>
  <c r="GK53" i="31"/>
  <c r="GL53" i="31"/>
  <c r="GM53" i="31"/>
  <c r="GN53" i="31"/>
  <c r="GO53" i="31"/>
  <c r="GP53" i="31"/>
  <c r="GQ53" i="31"/>
  <c r="GR53" i="31"/>
  <c r="GS53" i="31"/>
  <c r="GT53" i="31"/>
  <c r="GU53" i="31"/>
  <c r="GV53" i="31"/>
  <c r="GW53" i="31"/>
  <c r="GX53" i="31"/>
  <c r="GY53" i="31"/>
  <c r="GZ53" i="31"/>
  <c r="HA53" i="31"/>
  <c r="HB53" i="31"/>
  <c r="HC53" i="31"/>
  <c r="HD53" i="31"/>
  <c r="HE53" i="31"/>
  <c r="HF53" i="31"/>
  <c r="HG53" i="31"/>
  <c r="HH53" i="31"/>
  <c r="HI53" i="31"/>
  <c r="HJ53" i="31"/>
  <c r="HK53" i="31"/>
  <c r="HL53" i="31"/>
  <c r="HM53" i="31"/>
  <c r="HN53" i="31"/>
  <c r="HO53" i="31"/>
  <c r="HP53" i="31"/>
  <c r="HQ53" i="31"/>
  <c r="HR53" i="31"/>
  <c r="HS53" i="31"/>
  <c r="HT53" i="31"/>
  <c r="HU53" i="31"/>
  <c r="HV53" i="31"/>
  <c r="HW53" i="31"/>
  <c r="HX53" i="31"/>
  <c r="HY53" i="31"/>
  <c r="HZ53" i="31"/>
  <c r="IA53" i="31"/>
  <c r="IB53" i="31"/>
  <c r="IC53" i="31"/>
  <c r="ID53" i="31"/>
  <c r="IE53" i="31"/>
  <c r="IF53" i="31"/>
  <c r="IG53" i="31"/>
  <c r="IH53" i="31"/>
  <c r="II53" i="31"/>
  <c r="IJ53" i="31"/>
  <c r="IK53" i="31"/>
  <c r="IL53" i="31"/>
  <c r="IM53" i="31"/>
  <c r="IN53" i="31"/>
  <c r="IO53" i="31"/>
  <c r="IP53" i="31"/>
  <c r="IQ53" i="31"/>
  <c r="IR53" i="31"/>
  <c r="IS53" i="31"/>
  <c r="IT53" i="31"/>
  <c r="IU53" i="31"/>
  <c r="IV53" i="31"/>
  <c r="IW53" i="31"/>
  <c r="IX53" i="31"/>
  <c r="IY53" i="31"/>
  <c r="IZ53" i="31"/>
  <c r="JA53" i="31"/>
  <c r="JB53" i="31"/>
  <c r="JC53" i="31"/>
  <c r="JD53" i="31"/>
  <c r="JE53" i="31"/>
  <c r="JF53" i="31"/>
  <c r="JG53" i="31"/>
  <c r="JH53" i="31"/>
  <c r="JI53" i="31"/>
  <c r="JJ53" i="31"/>
  <c r="JK53" i="31"/>
  <c r="JL53" i="31"/>
  <c r="JM53" i="31"/>
  <c r="JN53" i="31"/>
  <c r="JO53" i="31"/>
  <c r="JP53" i="31"/>
  <c r="JQ53" i="31"/>
  <c r="JR53" i="31"/>
  <c r="JS53" i="31"/>
  <c r="JT53" i="31"/>
  <c r="JU53" i="31"/>
  <c r="JV53" i="31"/>
  <c r="JW53" i="31"/>
  <c r="JX53" i="31"/>
  <c r="F54" i="31"/>
  <c r="G54" i="31"/>
  <c r="H54" i="31"/>
  <c r="I54" i="31"/>
  <c r="J54" i="31"/>
  <c r="K54" i="31"/>
  <c r="L54" i="31"/>
  <c r="M54" i="31"/>
  <c r="N54" i="31"/>
  <c r="O54" i="31"/>
  <c r="P54" i="31"/>
  <c r="Q54" i="31"/>
  <c r="R54" i="31"/>
  <c r="S54" i="31"/>
  <c r="T54" i="31"/>
  <c r="U54" i="31"/>
  <c r="V54" i="31"/>
  <c r="W54" i="31"/>
  <c r="X54" i="31"/>
  <c r="Y54" i="31"/>
  <c r="Z54" i="31"/>
  <c r="AA54" i="31"/>
  <c r="AB54" i="31"/>
  <c r="AC54" i="31"/>
  <c r="AD54" i="31"/>
  <c r="AE54" i="31"/>
  <c r="AF54" i="31"/>
  <c r="AG54" i="31"/>
  <c r="AH54" i="31"/>
  <c r="AI54" i="31"/>
  <c r="AJ54" i="31"/>
  <c r="AK54" i="31"/>
  <c r="AL54" i="31"/>
  <c r="AM54" i="31"/>
  <c r="AN54" i="31"/>
  <c r="AO54" i="31"/>
  <c r="AP54" i="31"/>
  <c r="AQ54" i="31"/>
  <c r="AR54" i="31"/>
  <c r="AS54" i="31"/>
  <c r="AT54" i="31"/>
  <c r="AU54" i="31"/>
  <c r="AV54" i="31"/>
  <c r="AW54" i="31"/>
  <c r="AX54" i="31"/>
  <c r="AY54" i="31"/>
  <c r="AZ54" i="31"/>
  <c r="BA54" i="31"/>
  <c r="BB54" i="31"/>
  <c r="BC54" i="31"/>
  <c r="BD54" i="31"/>
  <c r="BE54" i="31"/>
  <c r="BF54" i="31"/>
  <c r="BG54" i="31"/>
  <c r="BH54" i="31"/>
  <c r="BI54" i="31"/>
  <c r="BJ54" i="31"/>
  <c r="BK54" i="31"/>
  <c r="BL54" i="31"/>
  <c r="BM54" i="31"/>
  <c r="BN54" i="31"/>
  <c r="BO54" i="31"/>
  <c r="BP54" i="31"/>
  <c r="BQ54" i="31"/>
  <c r="BR54" i="31"/>
  <c r="BS54" i="31"/>
  <c r="BT54" i="31"/>
  <c r="BU54" i="31"/>
  <c r="BV54" i="31"/>
  <c r="BW54" i="31"/>
  <c r="BX54" i="31"/>
  <c r="BY54" i="31"/>
  <c r="BZ54" i="31"/>
  <c r="CA54" i="31"/>
  <c r="CB54" i="31"/>
  <c r="CC54" i="31"/>
  <c r="CD54" i="31"/>
  <c r="CE54" i="31"/>
  <c r="CF54" i="31"/>
  <c r="CG54" i="31"/>
  <c r="CH54" i="31"/>
  <c r="CI54" i="31"/>
  <c r="CJ54" i="31"/>
  <c r="CK54" i="31"/>
  <c r="CL54" i="31"/>
  <c r="CM54" i="31"/>
  <c r="CN54" i="31"/>
  <c r="CO54" i="31"/>
  <c r="CP54" i="31"/>
  <c r="CQ54" i="31"/>
  <c r="CR54" i="31"/>
  <c r="CS54" i="31"/>
  <c r="CT54" i="31"/>
  <c r="CU54" i="31"/>
  <c r="CV54" i="31"/>
  <c r="CW54" i="31"/>
  <c r="CX54" i="31"/>
  <c r="CY54" i="31"/>
  <c r="CZ54" i="31"/>
  <c r="DA54" i="31"/>
  <c r="DB54" i="31"/>
  <c r="DC54" i="31"/>
  <c r="DD54" i="31"/>
  <c r="DE54" i="31"/>
  <c r="DF54" i="31"/>
  <c r="DG54" i="31"/>
  <c r="DH54" i="31"/>
  <c r="DI54" i="31"/>
  <c r="DJ54" i="31"/>
  <c r="DK54" i="31"/>
  <c r="DL54" i="31"/>
  <c r="DM54" i="31"/>
  <c r="DN54" i="31"/>
  <c r="DO54" i="31"/>
  <c r="DP54" i="31"/>
  <c r="DQ54" i="31"/>
  <c r="DR54" i="31"/>
  <c r="DS54" i="31"/>
  <c r="DT54" i="31"/>
  <c r="DU54" i="31"/>
  <c r="DV54" i="31"/>
  <c r="DW54" i="31"/>
  <c r="DX54" i="31"/>
  <c r="DY54" i="31"/>
  <c r="DZ54" i="31"/>
  <c r="EA54" i="31"/>
  <c r="EB54" i="31"/>
  <c r="EC54" i="31"/>
  <c r="ED54" i="31"/>
  <c r="EE54" i="31"/>
  <c r="EF54" i="31"/>
  <c r="EG54" i="31"/>
  <c r="EH54" i="31"/>
  <c r="EI54" i="31"/>
  <c r="EJ54" i="31"/>
  <c r="EK54" i="31"/>
  <c r="EL54" i="31"/>
  <c r="EM54" i="31"/>
  <c r="EN54" i="31"/>
  <c r="EO54" i="31"/>
  <c r="EP54" i="31"/>
  <c r="EQ54" i="31"/>
  <c r="ER54" i="31"/>
  <c r="ES54" i="31"/>
  <c r="ET54" i="31"/>
  <c r="EU54" i="31"/>
  <c r="EV54" i="31"/>
  <c r="EW54" i="31"/>
  <c r="EX54" i="31"/>
  <c r="EY54" i="31"/>
  <c r="EZ54" i="31"/>
  <c r="FA54" i="31"/>
  <c r="FB54" i="31"/>
  <c r="FC54" i="31"/>
  <c r="FD54" i="31"/>
  <c r="FE54" i="31"/>
  <c r="FF54" i="31"/>
  <c r="FG54" i="31"/>
  <c r="FH54" i="31"/>
  <c r="FI54" i="31"/>
  <c r="FJ54" i="31"/>
  <c r="FK54" i="31"/>
  <c r="FL54" i="31"/>
  <c r="FM54" i="31"/>
  <c r="FN54" i="31"/>
  <c r="FO54" i="31"/>
  <c r="FP54" i="31"/>
  <c r="FQ54" i="31"/>
  <c r="FR54" i="31"/>
  <c r="FS54" i="31"/>
  <c r="FT54" i="31"/>
  <c r="FU54" i="31"/>
  <c r="FV54" i="31"/>
  <c r="FW54" i="31"/>
  <c r="FX54" i="31"/>
  <c r="FY54" i="31"/>
  <c r="FZ54" i="31"/>
  <c r="GA54" i="31"/>
  <c r="GB54" i="31"/>
  <c r="GC54" i="31"/>
  <c r="GD54" i="31"/>
  <c r="GE54" i="31"/>
  <c r="GF54" i="31"/>
  <c r="GG54" i="31"/>
  <c r="GH54" i="31"/>
  <c r="GI54" i="31"/>
  <c r="GJ54" i="31"/>
  <c r="GK54" i="31"/>
  <c r="GL54" i="31"/>
  <c r="GM54" i="31"/>
  <c r="GN54" i="31"/>
  <c r="GO54" i="31"/>
  <c r="GP54" i="31"/>
  <c r="GQ54" i="31"/>
  <c r="GR54" i="31"/>
  <c r="GS54" i="31"/>
  <c r="GT54" i="31"/>
  <c r="GU54" i="31"/>
  <c r="GV54" i="31"/>
  <c r="GW54" i="31"/>
  <c r="GX54" i="31"/>
  <c r="GY54" i="31"/>
  <c r="GZ54" i="31"/>
  <c r="HA54" i="31"/>
  <c r="HB54" i="31"/>
  <c r="HC54" i="31"/>
  <c r="HD54" i="31"/>
  <c r="HE54" i="31"/>
  <c r="HF54" i="31"/>
  <c r="HG54" i="31"/>
  <c r="HH54" i="31"/>
  <c r="HI54" i="31"/>
  <c r="HJ54" i="31"/>
  <c r="HK54" i="31"/>
  <c r="HL54" i="31"/>
  <c r="HM54" i="31"/>
  <c r="HN54" i="31"/>
  <c r="HO54" i="31"/>
  <c r="HP54" i="31"/>
  <c r="HQ54" i="31"/>
  <c r="HR54" i="31"/>
  <c r="HS54" i="31"/>
  <c r="HT54" i="31"/>
  <c r="HU54" i="31"/>
  <c r="HV54" i="31"/>
  <c r="HW54" i="31"/>
  <c r="HX54" i="31"/>
  <c r="HY54" i="31"/>
  <c r="HZ54" i="31"/>
  <c r="IA54" i="31"/>
  <c r="IB54" i="31"/>
  <c r="IC54" i="31"/>
  <c r="ID54" i="31"/>
  <c r="IE54" i="31"/>
  <c r="IF54" i="31"/>
  <c r="IG54" i="31"/>
  <c r="IH54" i="31"/>
  <c r="II54" i="31"/>
  <c r="IJ54" i="31"/>
  <c r="IK54" i="31"/>
  <c r="IL54" i="31"/>
  <c r="IM54" i="31"/>
  <c r="IN54" i="31"/>
  <c r="IO54" i="31"/>
  <c r="IP54" i="31"/>
  <c r="IQ54" i="31"/>
  <c r="IR54" i="31"/>
  <c r="IS54" i="31"/>
  <c r="IT54" i="31"/>
  <c r="IU54" i="31"/>
  <c r="IV54" i="31"/>
  <c r="IW54" i="31"/>
  <c r="IX54" i="31"/>
  <c r="IY54" i="31"/>
  <c r="IZ54" i="31"/>
  <c r="JA54" i="31"/>
  <c r="JB54" i="31"/>
  <c r="JC54" i="31"/>
  <c r="JD54" i="31"/>
  <c r="JE54" i="31"/>
  <c r="JF54" i="31"/>
  <c r="JG54" i="31"/>
  <c r="JH54" i="31"/>
  <c r="JI54" i="31"/>
  <c r="JJ54" i="31"/>
  <c r="JK54" i="31"/>
  <c r="JL54" i="31"/>
  <c r="JM54" i="31"/>
  <c r="JN54" i="31"/>
  <c r="JO54" i="31"/>
  <c r="JP54" i="31"/>
  <c r="JQ54" i="31"/>
  <c r="JR54" i="31"/>
  <c r="JS54" i="31"/>
  <c r="JT54" i="31"/>
  <c r="JU54" i="31"/>
  <c r="JV54" i="31"/>
  <c r="JW54" i="31"/>
  <c r="JX54" i="31"/>
  <c r="F55" i="31"/>
  <c r="G55" i="31"/>
  <c r="H55" i="31"/>
  <c r="I55" i="31"/>
  <c r="J55" i="31"/>
  <c r="K55" i="31"/>
  <c r="L55" i="31"/>
  <c r="M55" i="31"/>
  <c r="N55" i="31"/>
  <c r="O55" i="31"/>
  <c r="P55" i="31"/>
  <c r="Q55" i="31"/>
  <c r="R55" i="31"/>
  <c r="S55" i="31"/>
  <c r="T55" i="31"/>
  <c r="U55" i="31"/>
  <c r="V55" i="31"/>
  <c r="W55" i="31"/>
  <c r="X55" i="31"/>
  <c r="Y55" i="31"/>
  <c r="Z55" i="31"/>
  <c r="AA55" i="31"/>
  <c r="AB55" i="31"/>
  <c r="AC55" i="31"/>
  <c r="AD55" i="31"/>
  <c r="AE55" i="31"/>
  <c r="AF55" i="31"/>
  <c r="AG55" i="31"/>
  <c r="AH55" i="31"/>
  <c r="AI55" i="31"/>
  <c r="AJ55" i="31"/>
  <c r="AK55" i="31"/>
  <c r="AL55" i="31"/>
  <c r="AM55" i="31"/>
  <c r="AN55" i="31"/>
  <c r="AO55" i="31"/>
  <c r="AP55" i="31"/>
  <c r="AQ55" i="31"/>
  <c r="AR55" i="31"/>
  <c r="AS55" i="31"/>
  <c r="AT55" i="31"/>
  <c r="AU55" i="31"/>
  <c r="AV55" i="31"/>
  <c r="AW55" i="31"/>
  <c r="AX55" i="31"/>
  <c r="AY55" i="31"/>
  <c r="AZ55" i="31"/>
  <c r="BA55" i="31"/>
  <c r="BB55" i="31"/>
  <c r="BC55" i="31"/>
  <c r="BD55" i="31"/>
  <c r="BE55" i="31"/>
  <c r="BF55" i="31"/>
  <c r="BG55" i="31"/>
  <c r="BH55" i="31"/>
  <c r="BI55" i="31"/>
  <c r="BJ55" i="31"/>
  <c r="BK55" i="31"/>
  <c r="BL55" i="31"/>
  <c r="BM55" i="31"/>
  <c r="BN55" i="31"/>
  <c r="BO55" i="31"/>
  <c r="BP55" i="31"/>
  <c r="BQ55" i="31"/>
  <c r="BR55" i="31"/>
  <c r="BS55" i="31"/>
  <c r="BT55" i="31"/>
  <c r="BU55" i="31"/>
  <c r="BV55" i="31"/>
  <c r="BW55" i="31"/>
  <c r="BX55" i="31"/>
  <c r="BY55" i="31"/>
  <c r="BZ55" i="31"/>
  <c r="CA55" i="31"/>
  <c r="CB55" i="31"/>
  <c r="CC55" i="31"/>
  <c r="CD55" i="31"/>
  <c r="CE55" i="31"/>
  <c r="CF55" i="31"/>
  <c r="CG55" i="31"/>
  <c r="CH55" i="31"/>
  <c r="CI55" i="31"/>
  <c r="CJ55" i="31"/>
  <c r="CK55" i="31"/>
  <c r="CL55" i="31"/>
  <c r="CM55" i="31"/>
  <c r="CN55" i="31"/>
  <c r="CO55" i="31"/>
  <c r="CP55" i="31"/>
  <c r="CQ55" i="31"/>
  <c r="CR55" i="31"/>
  <c r="CS55" i="31"/>
  <c r="CT55" i="31"/>
  <c r="CU55" i="31"/>
  <c r="CV55" i="31"/>
  <c r="CW55" i="31"/>
  <c r="CX55" i="31"/>
  <c r="CY55" i="31"/>
  <c r="CZ55" i="31"/>
  <c r="DA55" i="31"/>
  <c r="DB55" i="31"/>
  <c r="DC55" i="31"/>
  <c r="DD55" i="31"/>
  <c r="DE55" i="31"/>
  <c r="DF55" i="31"/>
  <c r="DG55" i="31"/>
  <c r="DH55" i="31"/>
  <c r="DI55" i="31"/>
  <c r="DJ55" i="31"/>
  <c r="DK55" i="31"/>
  <c r="DL55" i="31"/>
  <c r="DM55" i="31"/>
  <c r="DN55" i="31"/>
  <c r="DO55" i="31"/>
  <c r="DP55" i="31"/>
  <c r="DQ55" i="31"/>
  <c r="DR55" i="31"/>
  <c r="DS55" i="31"/>
  <c r="DT55" i="31"/>
  <c r="DU55" i="31"/>
  <c r="DV55" i="31"/>
  <c r="DW55" i="31"/>
  <c r="DX55" i="31"/>
  <c r="DY55" i="31"/>
  <c r="DZ55" i="31"/>
  <c r="EA55" i="31"/>
  <c r="EB55" i="31"/>
  <c r="EC55" i="31"/>
  <c r="ED55" i="31"/>
  <c r="EE55" i="31"/>
  <c r="EF55" i="31"/>
  <c r="EG55" i="31"/>
  <c r="EH55" i="31"/>
  <c r="EI55" i="31"/>
  <c r="EJ55" i="31"/>
  <c r="EK55" i="31"/>
  <c r="EL55" i="31"/>
  <c r="EM55" i="31"/>
  <c r="EN55" i="31"/>
  <c r="EO55" i="31"/>
  <c r="EP55" i="31"/>
  <c r="EQ55" i="31"/>
  <c r="ER55" i="31"/>
  <c r="ES55" i="31"/>
  <c r="ET55" i="31"/>
  <c r="EU55" i="31"/>
  <c r="EV55" i="31"/>
  <c r="EW55" i="31"/>
  <c r="EX55" i="31"/>
  <c r="EY55" i="31"/>
  <c r="EZ55" i="31"/>
  <c r="FA55" i="31"/>
  <c r="FB55" i="31"/>
  <c r="FC55" i="31"/>
  <c r="FD55" i="31"/>
  <c r="FE55" i="31"/>
  <c r="FF55" i="31"/>
  <c r="FG55" i="31"/>
  <c r="FH55" i="31"/>
  <c r="FI55" i="31"/>
  <c r="FJ55" i="31"/>
  <c r="FK55" i="31"/>
  <c r="FL55" i="31"/>
  <c r="FM55" i="31"/>
  <c r="FN55" i="31"/>
  <c r="FO55" i="31"/>
  <c r="FP55" i="31"/>
  <c r="FQ55" i="31"/>
  <c r="FR55" i="31"/>
  <c r="FS55" i="31"/>
  <c r="FT55" i="31"/>
  <c r="FU55" i="31"/>
  <c r="FV55" i="31"/>
  <c r="FW55" i="31"/>
  <c r="FX55" i="31"/>
  <c r="FY55" i="31"/>
  <c r="FZ55" i="31"/>
  <c r="GA55" i="31"/>
  <c r="GB55" i="31"/>
  <c r="GC55" i="31"/>
  <c r="GD55" i="31"/>
  <c r="GE55" i="31"/>
  <c r="GF55" i="31"/>
  <c r="GG55" i="31"/>
  <c r="GH55" i="31"/>
  <c r="GI55" i="31"/>
  <c r="GJ55" i="31"/>
  <c r="GK55" i="31"/>
  <c r="GL55" i="31"/>
  <c r="GM55" i="31"/>
  <c r="GN55" i="31"/>
  <c r="GO55" i="31"/>
  <c r="GP55" i="31"/>
  <c r="GQ55" i="31"/>
  <c r="GR55" i="31"/>
  <c r="GS55" i="31"/>
  <c r="GT55" i="31"/>
  <c r="GU55" i="31"/>
  <c r="GV55" i="31"/>
  <c r="GW55" i="31"/>
  <c r="GX55" i="31"/>
  <c r="GY55" i="31"/>
  <c r="GZ55" i="31"/>
  <c r="HA55" i="31"/>
  <c r="HB55" i="31"/>
  <c r="HC55" i="31"/>
  <c r="HD55" i="31"/>
  <c r="HE55" i="31"/>
  <c r="HF55" i="31"/>
  <c r="HG55" i="31"/>
  <c r="HH55" i="31"/>
  <c r="HI55" i="31"/>
  <c r="HJ55" i="31"/>
  <c r="HK55" i="31"/>
  <c r="HL55" i="31"/>
  <c r="HM55" i="31"/>
  <c r="HN55" i="31"/>
  <c r="HO55" i="31"/>
  <c r="HP55" i="31"/>
  <c r="HQ55" i="31"/>
  <c r="HR55" i="31"/>
  <c r="HS55" i="31"/>
  <c r="HT55" i="31"/>
  <c r="HU55" i="31"/>
  <c r="HV55" i="31"/>
  <c r="HW55" i="31"/>
  <c r="HX55" i="31"/>
  <c r="HY55" i="31"/>
  <c r="HZ55" i="31"/>
  <c r="IA55" i="31"/>
  <c r="IB55" i="31"/>
  <c r="IC55" i="31"/>
  <c r="ID55" i="31"/>
  <c r="IE55" i="31"/>
  <c r="IF55" i="31"/>
  <c r="IG55" i="31"/>
  <c r="IH55" i="31"/>
  <c r="II55" i="31"/>
  <c r="IJ55" i="31"/>
  <c r="IK55" i="31"/>
  <c r="IL55" i="31"/>
  <c r="IM55" i="31"/>
  <c r="IN55" i="31"/>
  <c r="IO55" i="31"/>
  <c r="IP55" i="31"/>
  <c r="IQ55" i="31"/>
  <c r="IR55" i="31"/>
  <c r="IS55" i="31"/>
  <c r="IT55" i="31"/>
  <c r="IU55" i="31"/>
  <c r="IV55" i="31"/>
  <c r="IW55" i="31"/>
  <c r="IX55" i="31"/>
  <c r="IY55" i="31"/>
  <c r="IZ55" i="31"/>
  <c r="JA55" i="31"/>
  <c r="JB55" i="31"/>
  <c r="JC55" i="31"/>
  <c r="JD55" i="31"/>
  <c r="JE55" i="31"/>
  <c r="JF55" i="31"/>
  <c r="JG55" i="31"/>
  <c r="JH55" i="31"/>
  <c r="JI55" i="31"/>
  <c r="JJ55" i="31"/>
  <c r="JK55" i="31"/>
  <c r="JL55" i="31"/>
  <c r="JM55" i="31"/>
  <c r="JN55" i="31"/>
  <c r="JO55" i="31"/>
  <c r="JP55" i="31"/>
  <c r="JQ55" i="31"/>
  <c r="JR55" i="31"/>
  <c r="JS55" i="31"/>
  <c r="JT55" i="31"/>
  <c r="JU55" i="31"/>
  <c r="JV55" i="31"/>
  <c r="JW55" i="31"/>
  <c r="JX55" i="31"/>
  <c r="F56" i="31"/>
  <c r="G56" i="31"/>
  <c r="H56" i="31"/>
  <c r="I56" i="31"/>
  <c r="J56" i="31"/>
  <c r="K56" i="31"/>
  <c r="L56" i="31"/>
  <c r="M56" i="31"/>
  <c r="N56" i="31"/>
  <c r="O56" i="31"/>
  <c r="P56" i="31"/>
  <c r="Q56" i="31"/>
  <c r="R56" i="31"/>
  <c r="S56" i="31"/>
  <c r="T56" i="31"/>
  <c r="U56" i="31"/>
  <c r="V56" i="31"/>
  <c r="W56" i="31"/>
  <c r="X56" i="31"/>
  <c r="Y56" i="31"/>
  <c r="Z56" i="31"/>
  <c r="AA56" i="31"/>
  <c r="AB56" i="31"/>
  <c r="AC56" i="31"/>
  <c r="AD56" i="31"/>
  <c r="AE56" i="31"/>
  <c r="AF56" i="31"/>
  <c r="AG56" i="31"/>
  <c r="AH56" i="31"/>
  <c r="AI56" i="31"/>
  <c r="AJ56" i="31"/>
  <c r="AK56" i="31"/>
  <c r="AL56" i="31"/>
  <c r="AM56" i="31"/>
  <c r="AN56" i="31"/>
  <c r="AO56" i="31"/>
  <c r="AP56" i="31"/>
  <c r="AQ56" i="31"/>
  <c r="AR56" i="31"/>
  <c r="AS56" i="31"/>
  <c r="AT56" i="31"/>
  <c r="AU56" i="31"/>
  <c r="AV56" i="31"/>
  <c r="AW56" i="31"/>
  <c r="AX56" i="31"/>
  <c r="AY56" i="31"/>
  <c r="AZ56" i="31"/>
  <c r="BA56" i="31"/>
  <c r="BB56" i="31"/>
  <c r="BC56" i="31"/>
  <c r="BD56" i="31"/>
  <c r="BE56" i="31"/>
  <c r="BF56" i="31"/>
  <c r="BG56" i="31"/>
  <c r="BH56" i="31"/>
  <c r="BI56" i="31"/>
  <c r="BJ56" i="31"/>
  <c r="BK56" i="31"/>
  <c r="BL56" i="31"/>
  <c r="BM56" i="31"/>
  <c r="BN56" i="31"/>
  <c r="BO56" i="31"/>
  <c r="BP56" i="31"/>
  <c r="BQ56" i="31"/>
  <c r="BR56" i="31"/>
  <c r="BS56" i="31"/>
  <c r="BT56" i="31"/>
  <c r="BU56" i="31"/>
  <c r="BV56" i="31"/>
  <c r="BW56" i="31"/>
  <c r="BX56" i="31"/>
  <c r="BY56" i="31"/>
  <c r="BZ56" i="31"/>
  <c r="CA56" i="31"/>
  <c r="CB56" i="31"/>
  <c r="CC56" i="31"/>
  <c r="CD56" i="31"/>
  <c r="CE56" i="31"/>
  <c r="CF56" i="31"/>
  <c r="CG56" i="31"/>
  <c r="CH56" i="31"/>
  <c r="CI56" i="31"/>
  <c r="CJ56" i="31"/>
  <c r="CK56" i="31"/>
  <c r="CL56" i="31"/>
  <c r="CM56" i="31"/>
  <c r="CN56" i="31"/>
  <c r="CO56" i="31"/>
  <c r="CP56" i="31"/>
  <c r="CQ56" i="31"/>
  <c r="CR56" i="31"/>
  <c r="CS56" i="31"/>
  <c r="CT56" i="31"/>
  <c r="CU56" i="31"/>
  <c r="CV56" i="31"/>
  <c r="CW56" i="31"/>
  <c r="CX56" i="31"/>
  <c r="CY56" i="31"/>
  <c r="CZ56" i="31"/>
  <c r="DA56" i="31"/>
  <c r="DB56" i="31"/>
  <c r="DC56" i="31"/>
  <c r="DD56" i="31"/>
  <c r="DE56" i="31"/>
  <c r="DF56" i="31"/>
  <c r="DG56" i="31"/>
  <c r="DH56" i="31"/>
  <c r="DI56" i="31"/>
  <c r="DJ56" i="31"/>
  <c r="DK56" i="31"/>
  <c r="DL56" i="31"/>
  <c r="DM56" i="31"/>
  <c r="DN56" i="31"/>
  <c r="DO56" i="31"/>
  <c r="DP56" i="31"/>
  <c r="DQ56" i="31"/>
  <c r="DR56" i="31"/>
  <c r="DS56" i="31"/>
  <c r="DT56" i="31"/>
  <c r="DU56" i="31"/>
  <c r="DV56" i="31"/>
  <c r="DW56" i="31"/>
  <c r="DX56" i="31"/>
  <c r="DY56" i="31"/>
  <c r="DZ56" i="31"/>
  <c r="EA56" i="31"/>
  <c r="EB56" i="31"/>
  <c r="EC56" i="31"/>
  <c r="ED56" i="31"/>
  <c r="EE56" i="31"/>
  <c r="EF56" i="31"/>
  <c r="EG56" i="31"/>
  <c r="EH56" i="31"/>
  <c r="EI56" i="31"/>
  <c r="EJ56" i="31"/>
  <c r="EK56" i="31"/>
  <c r="EL56" i="31"/>
  <c r="EM56" i="31"/>
  <c r="EN56" i="31"/>
  <c r="EO56" i="31"/>
  <c r="EP56" i="31"/>
  <c r="EQ56" i="31"/>
  <c r="ER56" i="31"/>
  <c r="ES56" i="31"/>
  <c r="ET56" i="31"/>
  <c r="EU56" i="31"/>
  <c r="EV56" i="31"/>
  <c r="EW56" i="31"/>
  <c r="EX56" i="31"/>
  <c r="EY56" i="31"/>
  <c r="EZ56" i="31"/>
  <c r="FA56" i="31"/>
  <c r="FB56" i="31"/>
  <c r="FC56" i="31"/>
  <c r="FD56" i="31"/>
  <c r="FE56" i="31"/>
  <c r="FF56" i="31"/>
  <c r="FG56" i="31"/>
  <c r="FH56" i="31"/>
  <c r="FI56" i="31"/>
  <c r="FJ56" i="31"/>
  <c r="FK56" i="31"/>
  <c r="FL56" i="31"/>
  <c r="FM56" i="31"/>
  <c r="FN56" i="31"/>
  <c r="FO56" i="31"/>
  <c r="FP56" i="31"/>
  <c r="FQ56" i="31"/>
  <c r="FR56" i="31"/>
  <c r="FS56" i="31"/>
  <c r="FT56" i="31"/>
  <c r="FU56" i="31"/>
  <c r="FV56" i="31"/>
  <c r="FW56" i="31"/>
  <c r="FX56" i="31"/>
  <c r="FY56" i="31"/>
  <c r="FZ56" i="31"/>
  <c r="GA56" i="31"/>
  <c r="GB56" i="31"/>
  <c r="GC56" i="31"/>
  <c r="GD56" i="31"/>
  <c r="GE56" i="31"/>
  <c r="GF56" i="31"/>
  <c r="GG56" i="31"/>
  <c r="GH56" i="31"/>
  <c r="GI56" i="31"/>
  <c r="GJ56" i="31"/>
  <c r="GK56" i="31"/>
  <c r="GL56" i="31"/>
  <c r="GM56" i="31"/>
  <c r="GN56" i="31"/>
  <c r="GO56" i="31"/>
  <c r="GP56" i="31"/>
  <c r="GQ56" i="31"/>
  <c r="GR56" i="31"/>
  <c r="GS56" i="31"/>
  <c r="GT56" i="31"/>
  <c r="GU56" i="31"/>
  <c r="GV56" i="31"/>
  <c r="GW56" i="31"/>
  <c r="GX56" i="31"/>
  <c r="GY56" i="31"/>
  <c r="GZ56" i="31"/>
  <c r="HA56" i="31"/>
  <c r="HB56" i="31"/>
  <c r="HC56" i="31"/>
  <c r="HD56" i="31"/>
  <c r="HE56" i="31"/>
  <c r="HF56" i="31"/>
  <c r="HG56" i="31"/>
  <c r="HH56" i="31"/>
  <c r="HI56" i="31"/>
  <c r="HJ56" i="31"/>
  <c r="HK56" i="31"/>
  <c r="HL56" i="31"/>
  <c r="HM56" i="31"/>
  <c r="HN56" i="31"/>
  <c r="HO56" i="31"/>
  <c r="HP56" i="31"/>
  <c r="HQ56" i="31"/>
  <c r="HR56" i="31"/>
  <c r="HS56" i="31"/>
  <c r="HT56" i="31"/>
  <c r="HU56" i="31"/>
  <c r="HV56" i="31"/>
  <c r="HW56" i="31"/>
  <c r="HX56" i="31"/>
  <c r="HY56" i="31"/>
  <c r="HZ56" i="31"/>
  <c r="IA56" i="31"/>
  <c r="IB56" i="31"/>
  <c r="IC56" i="31"/>
  <c r="ID56" i="31"/>
  <c r="IE56" i="31"/>
  <c r="IF56" i="31"/>
  <c r="IG56" i="31"/>
  <c r="IH56" i="31"/>
  <c r="II56" i="31"/>
  <c r="IJ56" i="31"/>
  <c r="IK56" i="31"/>
  <c r="IL56" i="31"/>
  <c r="IM56" i="31"/>
  <c r="IN56" i="31"/>
  <c r="IO56" i="31"/>
  <c r="IP56" i="31"/>
  <c r="IQ56" i="31"/>
  <c r="IR56" i="31"/>
  <c r="IS56" i="31"/>
  <c r="IT56" i="31"/>
  <c r="IU56" i="31"/>
  <c r="IV56" i="31"/>
  <c r="IW56" i="31"/>
  <c r="IX56" i="31"/>
  <c r="IY56" i="31"/>
  <c r="IZ56" i="31"/>
  <c r="JA56" i="31"/>
  <c r="JB56" i="31"/>
  <c r="JC56" i="31"/>
  <c r="JD56" i="31"/>
  <c r="JE56" i="31"/>
  <c r="JF56" i="31"/>
  <c r="JG56" i="31"/>
  <c r="JH56" i="31"/>
  <c r="JI56" i="31"/>
  <c r="JJ56" i="31"/>
  <c r="JK56" i="31"/>
  <c r="JL56" i="31"/>
  <c r="JM56" i="31"/>
  <c r="JN56" i="31"/>
  <c r="JO56" i="31"/>
  <c r="JP56" i="31"/>
  <c r="JQ56" i="31"/>
  <c r="JR56" i="31"/>
  <c r="JS56" i="31"/>
  <c r="JT56" i="31"/>
  <c r="JU56" i="31"/>
  <c r="JV56" i="31"/>
  <c r="JW56" i="31"/>
  <c r="JX56" i="31"/>
  <c r="F57" i="31"/>
  <c r="G57" i="31"/>
  <c r="H57" i="31"/>
  <c r="I57" i="31"/>
  <c r="J57" i="31"/>
  <c r="K57" i="31"/>
  <c r="L57" i="31"/>
  <c r="M57" i="31"/>
  <c r="N57" i="31"/>
  <c r="O57" i="31"/>
  <c r="P57" i="31"/>
  <c r="Q57" i="31"/>
  <c r="R57" i="31"/>
  <c r="S57" i="31"/>
  <c r="T57" i="31"/>
  <c r="U57" i="31"/>
  <c r="V57" i="31"/>
  <c r="W57" i="31"/>
  <c r="X57" i="31"/>
  <c r="Y57" i="31"/>
  <c r="Z57" i="31"/>
  <c r="AA57" i="31"/>
  <c r="AB57" i="31"/>
  <c r="AC57" i="31"/>
  <c r="AD57" i="31"/>
  <c r="AE57" i="31"/>
  <c r="AF57" i="31"/>
  <c r="AG57" i="31"/>
  <c r="AH57" i="31"/>
  <c r="AI57" i="31"/>
  <c r="AJ57" i="31"/>
  <c r="AK57" i="31"/>
  <c r="AL57" i="31"/>
  <c r="AM57" i="31"/>
  <c r="AN57" i="31"/>
  <c r="AO57" i="31"/>
  <c r="AP57" i="31"/>
  <c r="AQ57" i="31"/>
  <c r="AR57" i="31"/>
  <c r="AS57" i="31"/>
  <c r="AT57" i="31"/>
  <c r="AU57" i="31"/>
  <c r="AV57" i="31"/>
  <c r="AW57" i="31"/>
  <c r="AX57" i="31"/>
  <c r="AY57" i="31"/>
  <c r="AZ57" i="31"/>
  <c r="BA57" i="31"/>
  <c r="BB57" i="31"/>
  <c r="BC57" i="31"/>
  <c r="BD57" i="31"/>
  <c r="BE57" i="31"/>
  <c r="BF57" i="31"/>
  <c r="BG57" i="31"/>
  <c r="BH57" i="31"/>
  <c r="BI57" i="31"/>
  <c r="BJ57" i="31"/>
  <c r="BK57" i="31"/>
  <c r="BL57" i="31"/>
  <c r="BM57" i="31"/>
  <c r="BN57" i="31"/>
  <c r="BO57" i="31"/>
  <c r="BP57" i="31"/>
  <c r="BQ57" i="31"/>
  <c r="BR57" i="31"/>
  <c r="BS57" i="31"/>
  <c r="BT57" i="31"/>
  <c r="BU57" i="31"/>
  <c r="BV57" i="31"/>
  <c r="BW57" i="31"/>
  <c r="BX57" i="31"/>
  <c r="BY57" i="31"/>
  <c r="BZ57" i="31"/>
  <c r="CA57" i="31"/>
  <c r="CB57" i="31"/>
  <c r="CC57" i="31"/>
  <c r="CD57" i="31"/>
  <c r="CE57" i="31"/>
  <c r="CF57" i="31"/>
  <c r="CG57" i="31"/>
  <c r="CH57" i="31"/>
  <c r="CI57" i="31"/>
  <c r="CJ57" i="31"/>
  <c r="CK57" i="31"/>
  <c r="CL57" i="31"/>
  <c r="CM57" i="31"/>
  <c r="CN57" i="31"/>
  <c r="CO57" i="31"/>
  <c r="CP57" i="31"/>
  <c r="CQ57" i="31"/>
  <c r="CR57" i="31"/>
  <c r="CS57" i="31"/>
  <c r="CT57" i="31"/>
  <c r="CU57" i="31"/>
  <c r="CV57" i="31"/>
  <c r="CW57" i="31"/>
  <c r="CX57" i="31"/>
  <c r="CY57" i="31"/>
  <c r="CZ57" i="31"/>
  <c r="DA57" i="31"/>
  <c r="DB57" i="31"/>
  <c r="DC57" i="31"/>
  <c r="DD57" i="31"/>
  <c r="DE57" i="31"/>
  <c r="DF57" i="31"/>
  <c r="DG57" i="31"/>
  <c r="DH57" i="31"/>
  <c r="DI57" i="31"/>
  <c r="DJ57" i="31"/>
  <c r="DK57" i="31"/>
  <c r="DL57" i="31"/>
  <c r="DM57" i="31"/>
  <c r="DN57" i="31"/>
  <c r="DO57" i="31"/>
  <c r="DP57" i="31"/>
  <c r="DQ57" i="31"/>
  <c r="DR57" i="31"/>
  <c r="DS57" i="31"/>
  <c r="DT57" i="31"/>
  <c r="DU57" i="31"/>
  <c r="DV57" i="31"/>
  <c r="DW57" i="31"/>
  <c r="DX57" i="31"/>
  <c r="DY57" i="31"/>
  <c r="DZ57" i="31"/>
  <c r="EA57" i="31"/>
  <c r="EB57" i="31"/>
  <c r="EC57" i="31"/>
  <c r="ED57" i="31"/>
  <c r="EE57" i="31"/>
  <c r="EF57" i="31"/>
  <c r="EG57" i="31"/>
  <c r="EH57" i="31"/>
  <c r="EI57" i="31"/>
  <c r="EJ57" i="31"/>
  <c r="EK57" i="31"/>
  <c r="EL57" i="31"/>
  <c r="EM57" i="31"/>
  <c r="EN57" i="31"/>
  <c r="EO57" i="31"/>
  <c r="EP57" i="31"/>
  <c r="EQ57" i="31"/>
  <c r="ER57" i="31"/>
  <c r="ES57" i="31"/>
  <c r="ET57" i="31"/>
  <c r="EU57" i="31"/>
  <c r="EV57" i="31"/>
  <c r="EW57" i="31"/>
  <c r="EX57" i="31"/>
  <c r="EY57" i="31"/>
  <c r="EZ57" i="31"/>
  <c r="FA57" i="31"/>
  <c r="FB57" i="31"/>
  <c r="FC57" i="31"/>
  <c r="FD57" i="31"/>
  <c r="FE57" i="31"/>
  <c r="FF57" i="31"/>
  <c r="FG57" i="31"/>
  <c r="FH57" i="31"/>
  <c r="FI57" i="31"/>
  <c r="FJ57" i="31"/>
  <c r="FK57" i="31"/>
  <c r="FL57" i="31"/>
  <c r="FM57" i="31"/>
  <c r="FN57" i="31"/>
  <c r="FO57" i="31"/>
  <c r="FP57" i="31"/>
  <c r="FQ57" i="31"/>
  <c r="FR57" i="31"/>
  <c r="FS57" i="31"/>
  <c r="FT57" i="31"/>
  <c r="FU57" i="31"/>
  <c r="FV57" i="31"/>
  <c r="FW57" i="31"/>
  <c r="FX57" i="31"/>
  <c r="FY57" i="31"/>
  <c r="FZ57" i="31"/>
  <c r="GA57" i="31"/>
  <c r="GB57" i="31"/>
  <c r="GC57" i="31"/>
  <c r="GD57" i="31"/>
  <c r="GE57" i="31"/>
  <c r="GF57" i="31"/>
  <c r="GG57" i="31"/>
  <c r="GH57" i="31"/>
  <c r="GI57" i="31"/>
  <c r="GJ57" i="31"/>
  <c r="GK57" i="31"/>
  <c r="GL57" i="31"/>
  <c r="GM57" i="31"/>
  <c r="GN57" i="31"/>
  <c r="GO57" i="31"/>
  <c r="GP57" i="31"/>
  <c r="GQ57" i="31"/>
  <c r="GR57" i="31"/>
  <c r="GS57" i="31"/>
  <c r="GT57" i="31"/>
  <c r="GU57" i="31"/>
  <c r="GV57" i="31"/>
  <c r="GW57" i="31"/>
  <c r="GX57" i="31"/>
  <c r="GY57" i="31"/>
  <c r="GZ57" i="31"/>
  <c r="HA57" i="31"/>
  <c r="HB57" i="31"/>
  <c r="HC57" i="31"/>
  <c r="HD57" i="31"/>
  <c r="HE57" i="31"/>
  <c r="HF57" i="31"/>
  <c r="HG57" i="31"/>
  <c r="HH57" i="31"/>
  <c r="HI57" i="31"/>
  <c r="HJ57" i="31"/>
  <c r="HK57" i="31"/>
  <c r="HL57" i="31"/>
  <c r="HM57" i="31"/>
  <c r="HN57" i="31"/>
  <c r="HO57" i="31"/>
  <c r="HP57" i="31"/>
  <c r="HQ57" i="31"/>
  <c r="HR57" i="31"/>
  <c r="HS57" i="31"/>
  <c r="HT57" i="31"/>
  <c r="HU57" i="31"/>
  <c r="HV57" i="31"/>
  <c r="HW57" i="31"/>
  <c r="HX57" i="31"/>
  <c r="HY57" i="31"/>
  <c r="HZ57" i="31"/>
  <c r="IA57" i="31"/>
  <c r="IB57" i="31"/>
  <c r="IC57" i="31"/>
  <c r="ID57" i="31"/>
  <c r="IE57" i="31"/>
  <c r="IF57" i="31"/>
  <c r="IG57" i="31"/>
  <c r="IH57" i="31"/>
  <c r="II57" i="31"/>
  <c r="IJ57" i="31"/>
  <c r="IK57" i="31"/>
  <c r="IL57" i="31"/>
  <c r="IM57" i="31"/>
  <c r="IN57" i="31"/>
  <c r="IO57" i="31"/>
  <c r="IP57" i="31"/>
  <c r="IQ57" i="31"/>
  <c r="IR57" i="31"/>
  <c r="IS57" i="31"/>
  <c r="IT57" i="31"/>
  <c r="IU57" i="31"/>
  <c r="IV57" i="31"/>
  <c r="IW57" i="31"/>
  <c r="IX57" i="31"/>
  <c r="IY57" i="31"/>
  <c r="IZ57" i="31"/>
  <c r="JA57" i="31"/>
  <c r="JB57" i="31"/>
  <c r="JC57" i="31"/>
  <c r="JD57" i="31"/>
  <c r="JE57" i="31"/>
  <c r="JF57" i="31"/>
  <c r="JG57" i="31"/>
  <c r="JH57" i="31"/>
  <c r="JI57" i="31"/>
  <c r="JJ57" i="31"/>
  <c r="JK57" i="31"/>
  <c r="JL57" i="31"/>
  <c r="JM57" i="31"/>
  <c r="JN57" i="31"/>
  <c r="JO57" i="31"/>
  <c r="JP57" i="31"/>
  <c r="JQ57" i="31"/>
  <c r="JR57" i="31"/>
  <c r="JS57" i="31"/>
  <c r="JT57" i="31"/>
  <c r="JU57" i="31"/>
  <c r="JV57" i="31"/>
  <c r="JW57" i="31"/>
  <c r="JX57" i="31"/>
  <c r="F58" i="31"/>
  <c r="G58" i="31"/>
  <c r="H58" i="31"/>
  <c r="I58" i="31"/>
  <c r="J58" i="31"/>
  <c r="K58" i="31"/>
  <c r="L58" i="31"/>
  <c r="M58" i="31"/>
  <c r="N58" i="31"/>
  <c r="O58" i="31"/>
  <c r="P58" i="31"/>
  <c r="Q58" i="31"/>
  <c r="R58" i="31"/>
  <c r="S58" i="31"/>
  <c r="T58" i="31"/>
  <c r="U58" i="31"/>
  <c r="V58" i="31"/>
  <c r="W58" i="31"/>
  <c r="X58" i="31"/>
  <c r="Y58" i="31"/>
  <c r="Z58" i="31"/>
  <c r="AA58" i="31"/>
  <c r="AB58" i="31"/>
  <c r="AC58" i="31"/>
  <c r="AD58" i="31"/>
  <c r="AE58" i="31"/>
  <c r="AF58" i="31"/>
  <c r="AG58" i="31"/>
  <c r="AH58" i="31"/>
  <c r="AI58" i="31"/>
  <c r="AJ58" i="31"/>
  <c r="AK58" i="31"/>
  <c r="AL58" i="31"/>
  <c r="AM58" i="31"/>
  <c r="AN58" i="31"/>
  <c r="AO58" i="31"/>
  <c r="AP58" i="31"/>
  <c r="AQ58" i="31"/>
  <c r="AR58" i="31"/>
  <c r="AS58" i="31"/>
  <c r="AT58" i="31"/>
  <c r="AU58" i="31"/>
  <c r="AV58" i="31"/>
  <c r="AW58" i="31"/>
  <c r="AX58" i="31"/>
  <c r="AY58" i="31"/>
  <c r="AZ58" i="31"/>
  <c r="BA58" i="31"/>
  <c r="BB58" i="31"/>
  <c r="BC58" i="31"/>
  <c r="BD58" i="31"/>
  <c r="BE58" i="31"/>
  <c r="BF58" i="31"/>
  <c r="BG58" i="31"/>
  <c r="BH58" i="31"/>
  <c r="BI58" i="31"/>
  <c r="BJ58" i="31"/>
  <c r="BK58" i="31"/>
  <c r="BL58" i="31"/>
  <c r="BM58" i="31"/>
  <c r="BN58" i="31"/>
  <c r="BO58" i="31"/>
  <c r="BP58" i="31"/>
  <c r="BQ58" i="31"/>
  <c r="BR58" i="31"/>
  <c r="BS58" i="31"/>
  <c r="BT58" i="31"/>
  <c r="BU58" i="31"/>
  <c r="BV58" i="31"/>
  <c r="BW58" i="31"/>
  <c r="BX58" i="31"/>
  <c r="BY58" i="31"/>
  <c r="BZ58" i="31"/>
  <c r="CA58" i="31"/>
  <c r="CB58" i="31"/>
  <c r="CC58" i="31"/>
  <c r="CD58" i="31"/>
  <c r="CE58" i="31"/>
  <c r="CF58" i="31"/>
  <c r="CG58" i="31"/>
  <c r="CH58" i="31"/>
  <c r="CI58" i="31"/>
  <c r="CJ58" i="31"/>
  <c r="CK58" i="31"/>
  <c r="CL58" i="31"/>
  <c r="CM58" i="31"/>
  <c r="CN58" i="31"/>
  <c r="CO58" i="31"/>
  <c r="CP58" i="31"/>
  <c r="CQ58" i="31"/>
  <c r="CR58" i="31"/>
  <c r="CS58" i="31"/>
  <c r="CT58" i="31"/>
  <c r="CU58" i="31"/>
  <c r="CV58" i="31"/>
  <c r="CW58" i="31"/>
  <c r="CX58" i="31"/>
  <c r="CY58" i="31"/>
  <c r="CZ58" i="31"/>
  <c r="DA58" i="31"/>
  <c r="DB58" i="31"/>
  <c r="DC58" i="31"/>
  <c r="DD58" i="31"/>
  <c r="DE58" i="31"/>
  <c r="DF58" i="31"/>
  <c r="DG58" i="31"/>
  <c r="DH58" i="31"/>
  <c r="DI58" i="31"/>
  <c r="DJ58" i="31"/>
  <c r="DK58" i="31"/>
  <c r="DL58" i="31"/>
  <c r="DM58" i="31"/>
  <c r="DN58" i="31"/>
  <c r="DO58" i="31"/>
  <c r="DP58" i="31"/>
  <c r="DQ58" i="31"/>
  <c r="DR58" i="31"/>
  <c r="DS58" i="31"/>
  <c r="DT58" i="31"/>
  <c r="DU58" i="31"/>
  <c r="DV58" i="31"/>
  <c r="DW58" i="31"/>
  <c r="DX58" i="31"/>
  <c r="DY58" i="31"/>
  <c r="DZ58" i="31"/>
  <c r="EA58" i="31"/>
  <c r="EB58" i="31"/>
  <c r="EC58" i="31"/>
  <c r="ED58" i="31"/>
  <c r="EE58" i="31"/>
  <c r="EF58" i="31"/>
  <c r="EG58" i="31"/>
  <c r="EH58" i="31"/>
  <c r="EI58" i="31"/>
  <c r="EJ58" i="31"/>
  <c r="EK58" i="31"/>
  <c r="EL58" i="31"/>
  <c r="EM58" i="31"/>
  <c r="EN58" i="31"/>
  <c r="EO58" i="31"/>
  <c r="EP58" i="31"/>
  <c r="EQ58" i="31"/>
  <c r="ER58" i="31"/>
  <c r="ES58" i="31"/>
  <c r="ET58" i="31"/>
  <c r="EU58" i="31"/>
  <c r="EV58" i="31"/>
  <c r="EW58" i="31"/>
  <c r="EX58" i="31"/>
  <c r="EY58" i="31"/>
  <c r="EZ58" i="31"/>
  <c r="FA58" i="31"/>
  <c r="FB58" i="31"/>
  <c r="FC58" i="31"/>
  <c r="FD58" i="31"/>
  <c r="FE58" i="31"/>
  <c r="FF58" i="31"/>
  <c r="FG58" i="31"/>
  <c r="FH58" i="31"/>
  <c r="FI58" i="31"/>
  <c r="FJ58" i="31"/>
  <c r="FK58" i="31"/>
  <c r="FL58" i="31"/>
  <c r="FM58" i="31"/>
  <c r="FN58" i="31"/>
  <c r="FO58" i="31"/>
  <c r="FP58" i="31"/>
  <c r="FQ58" i="31"/>
  <c r="FR58" i="31"/>
  <c r="FS58" i="31"/>
  <c r="FT58" i="31"/>
  <c r="FU58" i="31"/>
  <c r="FV58" i="31"/>
  <c r="FW58" i="31"/>
  <c r="FX58" i="31"/>
  <c r="FY58" i="31"/>
  <c r="FZ58" i="31"/>
  <c r="GA58" i="31"/>
  <c r="GB58" i="31"/>
  <c r="GC58" i="31"/>
  <c r="GD58" i="31"/>
  <c r="GE58" i="31"/>
  <c r="GF58" i="31"/>
  <c r="GG58" i="31"/>
  <c r="GH58" i="31"/>
  <c r="GI58" i="31"/>
  <c r="GJ58" i="31"/>
  <c r="GK58" i="31"/>
  <c r="GL58" i="31"/>
  <c r="GM58" i="31"/>
  <c r="GN58" i="31"/>
  <c r="GO58" i="31"/>
  <c r="GP58" i="31"/>
  <c r="GQ58" i="31"/>
  <c r="GR58" i="31"/>
  <c r="GS58" i="31"/>
  <c r="GT58" i="31"/>
  <c r="GU58" i="31"/>
  <c r="GV58" i="31"/>
  <c r="GW58" i="31"/>
  <c r="GX58" i="31"/>
  <c r="GY58" i="31"/>
  <c r="GZ58" i="31"/>
  <c r="HA58" i="31"/>
  <c r="HB58" i="31"/>
  <c r="HC58" i="31"/>
  <c r="HD58" i="31"/>
  <c r="HE58" i="31"/>
  <c r="HF58" i="31"/>
  <c r="HG58" i="31"/>
  <c r="HH58" i="31"/>
  <c r="HI58" i="31"/>
  <c r="HJ58" i="31"/>
  <c r="HK58" i="31"/>
  <c r="HL58" i="31"/>
  <c r="HM58" i="31"/>
  <c r="HN58" i="31"/>
  <c r="HO58" i="31"/>
  <c r="HP58" i="31"/>
  <c r="HQ58" i="31"/>
  <c r="HR58" i="31"/>
  <c r="HS58" i="31"/>
  <c r="HT58" i="31"/>
  <c r="HU58" i="31"/>
  <c r="HV58" i="31"/>
  <c r="HW58" i="31"/>
  <c r="HX58" i="31"/>
  <c r="HY58" i="31"/>
  <c r="HZ58" i="31"/>
  <c r="IA58" i="31"/>
  <c r="IB58" i="31"/>
  <c r="IC58" i="31"/>
  <c r="ID58" i="31"/>
  <c r="IE58" i="31"/>
  <c r="IF58" i="31"/>
  <c r="IG58" i="31"/>
  <c r="IH58" i="31"/>
  <c r="II58" i="31"/>
  <c r="IJ58" i="31"/>
  <c r="IK58" i="31"/>
  <c r="IL58" i="31"/>
  <c r="IM58" i="31"/>
  <c r="IN58" i="31"/>
  <c r="IO58" i="31"/>
  <c r="IP58" i="31"/>
  <c r="IQ58" i="31"/>
  <c r="IR58" i="31"/>
  <c r="IS58" i="31"/>
  <c r="IT58" i="31"/>
  <c r="IU58" i="31"/>
  <c r="IV58" i="31"/>
  <c r="IW58" i="31"/>
  <c r="IX58" i="31"/>
  <c r="IY58" i="31"/>
  <c r="IZ58" i="31"/>
  <c r="JA58" i="31"/>
  <c r="JB58" i="31"/>
  <c r="JC58" i="31"/>
  <c r="JD58" i="31"/>
  <c r="JE58" i="31"/>
  <c r="JF58" i="31"/>
  <c r="JG58" i="31"/>
  <c r="JH58" i="31"/>
  <c r="JI58" i="31"/>
  <c r="JJ58" i="31"/>
  <c r="JK58" i="31"/>
  <c r="JL58" i="31"/>
  <c r="JM58" i="31"/>
  <c r="JN58" i="31"/>
  <c r="JO58" i="31"/>
  <c r="JP58" i="31"/>
  <c r="JQ58" i="31"/>
  <c r="JR58" i="31"/>
  <c r="JS58" i="31"/>
  <c r="JT58" i="31"/>
  <c r="JU58" i="31"/>
  <c r="JV58" i="31"/>
  <c r="JW58" i="31"/>
  <c r="JX58" i="31"/>
  <c r="F59" i="31"/>
  <c r="G59" i="31"/>
  <c r="H59" i="31"/>
  <c r="I59" i="31"/>
  <c r="J59" i="31"/>
  <c r="K59" i="31"/>
  <c r="L59" i="31"/>
  <c r="M59" i="31"/>
  <c r="N59" i="31"/>
  <c r="O59" i="31"/>
  <c r="P59" i="31"/>
  <c r="Q59" i="31"/>
  <c r="R59" i="31"/>
  <c r="S59" i="31"/>
  <c r="T59" i="31"/>
  <c r="U59" i="31"/>
  <c r="V59" i="31"/>
  <c r="W59" i="31"/>
  <c r="X59" i="31"/>
  <c r="Y59" i="31"/>
  <c r="Z59" i="31"/>
  <c r="AA59" i="31"/>
  <c r="AB59" i="31"/>
  <c r="AC59" i="31"/>
  <c r="AD59" i="31"/>
  <c r="AE59" i="31"/>
  <c r="AF59" i="31"/>
  <c r="AG59" i="31"/>
  <c r="AH59" i="31"/>
  <c r="AI59" i="31"/>
  <c r="AJ59" i="31"/>
  <c r="AK59" i="31"/>
  <c r="AL59" i="31"/>
  <c r="AM59" i="31"/>
  <c r="AN59" i="31"/>
  <c r="AO59" i="31"/>
  <c r="AP59" i="31"/>
  <c r="AQ59" i="31"/>
  <c r="AR59" i="31"/>
  <c r="AS59" i="31"/>
  <c r="AT59" i="31"/>
  <c r="AU59" i="31"/>
  <c r="AV59" i="31"/>
  <c r="AW59" i="31"/>
  <c r="AX59" i="31"/>
  <c r="AY59" i="31"/>
  <c r="AZ59" i="31"/>
  <c r="BA59" i="31"/>
  <c r="BB59" i="31"/>
  <c r="BC59" i="31"/>
  <c r="BD59" i="31"/>
  <c r="BE59" i="31"/>
  <c r="BF59" i="31"/>
  <c r="BG59" i="31"/>
  <c r="BH59" i="31"/>
  <c r="BI59" i="31"/>
  <c r="BJ59" i="31"/>
  <c r="BK59" i="31"/>
  <c r="BL59" i="31"/>
  <c r="BM59" i="31"/>
  <c r="BN59" i="31"/>
  <c r="BO59" i="31"/>
  <c r="BP59" i="31"/>
  <c r="BQ59" i="31"/>
  <c r="BR59" i="31"/>
  <c r="BS59" i="31"/>
  <c r="BT59" i="31"/>
  <c r="BU59" i="31"/>
  <c r="BV59" i="31"/>
  <c r="BW59" i="31"/>
  <c r="BX59" i="31"/>
  <c r="BY59" i="31"/>
  <c r="BZ59" i="31"/>
  <c r="CA59" i="31"/>
  <c r="CB59" i="31"/>
  <c r="CC59" i="31"/>
  <c r="CD59" i="31"/>
  <c r="CE59" i="31"/>
  <c r="CF59" i="31"/>
  <c r="CG59" i="31"/>
  <c r="CH59" i="31"/>
  <c r="CI59" i="31"/>
  <c r="CJ59" i="31"/>
  <c r="CK59" i="31"/>
  <c r="CL59" i="31"/>
  <c r="CM59" i="31"/>
  <c r="CN59" i="31"/>
  <c r="CO59" i="31"/>
  <c r="CP59" i="31"/>
  <c r="CQ59" i="31"/>
  <c r="CR59" i="31"/>
  <c r="CS59" i="31"/>
  <c r="CT59" i="31"/>
  <c r="CU59" i="31"/>
  <c r="CV59" i="31"/>
  <c r="CW59" i="31"/>
  <c r="CX59" i="31"/>
  <c r="CY59" i="31"/>
  <c r="CZ59" i="31"/>
  <c r="DA59" i="31"/>
  <c r="DB59" i="31"/>
  <c r="DC59" i="31"/>
  <c r="DD59" i="31"/>
  <c r="DE59" i="31"/>
  <c r="DF59" i="31"/>
  <c r="DG59" i="31"/>
  <c r="DH59" i="31"/>
  <c r="DI59" i="31"/>
  <c r="DJ59" i="31"/>
  <c r="DK59" i="31"/>
  <c r="DL59" i="31"/>
  <c r="DM59" i="31"/>
  <c r="DN59" i="31"/>
  <c r="DO59" i="31"/>
  <c r="DP59" i="31"/>
  <c r="DQ59" i="31"/>
  <c r="DR59" i="31"/>
  <c r="DS59" i="31"/>
  <c r="DT59" i="31"/>
  <c r="DU59" i="31"/>
  <c r="DV59" i="31"/>
  <c r="DW59" i="31"/>
  <c r="DX59" i="31"/>
  <c r="DY59" i="31"/>
  <c r="DZ59" i="31"/>
  <c r="EA59" i="31"/>
  <c r="EB59" i="31"/>
  <c r="EC59" i="31"/>
  <c r="ED59" i="31"/>
  <c r="EE59" i="31"/>
  <c r="EF59" i="31"/>
  <c r="EG59" i="31"/>
  <c r="EH59" i="31"/>
  <c r="EI59" i="31"/>
  <c r="EJ59" i="31"/>
  <c r="EK59" i="31"/>
  <c r="EL59" i="31"/>
  <c r="EM59" i="31"/>
  <c r="EN59" i="31"/>
  <c r="EO59" i="31"/>
  <c r="EP59" i="31"/>
  <c r="EQ59" i="31"/>
  <c r="ER59" i="31"/>
  <c r="ES59" i="31"/>
  <c r="ET59" i="31"/>
  <c r="EU59" i="31"/>
  <c r="EV59" i="31"/>
  <c r="EW59" i="31"/>
  <c r="EX59" i="31"/>
  <c r="EY59" i="31"/>
  <c r="EZ59" i="31"/>
  <c r="FA59" i="31"/>
  <c r="FB59" i="31"/>
  <c r="FC59" i="31"/>
  <c r="FD59" i="31"/>
  <c r="FE59" i="31"/>
  <c r="FF59" i="31"/>
  <c r="FG59" i="31"/>
  <c r="FH59" i="31"/>
  <c r="FI59" i="31"/>
  <c r="FJ59" i="31"/>
  <c r="FK59" i="31"/>
  <c r="FL59" i="31"/>
  <c r="FM59" i="31"/>
  <c r="FN59" i="31"/>
  <c r="FO59" i="31"/>
  <c r="FP59" i="31"/>
  <c r="FQ59" i="31"/>
  <c r="FR59" i="31"/>
  <c r="FS59" i="31"/>
  <c r="FT59" i="31"/>
  <c r="FU59" i="31"/>
  <c r="FV59" i="31"/>
  <c r="FW59" i="31"/>
  <c r="FX59" i="31"/>
  <c r="FY59" i="31"/>
  <c r="FZ59" i="31"/>
  <c r="GA59" i="31"/>
  <c r="GB59" i="31"/>
  <c r="GC59" i="31"/>
  <c r="GD59" i="31"/>
  <c r="GE59" i="31"/>
  <c r="GF59" i="31"/>
  <c r="GG59" i="31"/>
  <c r="GH59" i="31"/>
  <c r="GI59" i="31"/>
  <c r="GJ59" i="31"/>
  <c r="GK59" i="31"/>
  <c r="GL59" i="31"/>
  <c r="GM59" i="31"/>
  <c r="GN59" i="31"/>
  <c r="GO59" i="31"/>
  <c r="GP59" i="31"/>
  <c r="GQ59" i="31"/>
  <c r="GR59" i="31"/>
  <c r="GS59" i="31"/>
  <c r="GT59" i="31"/>
  <c r="GU59" i="31"/>
  <c r="GV59" i="31"/>
  <c r="GW59" i="31"/>
  <c r="GX59" i="31"/>
  <c r="GY59" i="31"/>
  <c r="GZ59" i="31"/>
  <c r="HA59" i="31"/>
  <c r="HB59" i="31"/>
  <c r="HC59" i="31"/>
  <c r="HD59" i="31"/>
  <c r="HE59" i="31"/>
  <c r="HF59" i="31"/>
  <c r="HG59" i="31"/>
  <c r="HH59" i="31"/>
  <c r="HI59" i="31"/>
  <c r="HJ59" i="31"/>
  <c r="HK59" i="31"/>
  <c r="HL59" i="31"/>
  <c r="HM59" i="31"/>
  <c r="HN59" i="31"/>
  <c r="HO59" i="31"/>
  <c r="HP59" i="31"/>
  <c r="HQ59" i="31"/>
  <c r="HR59" i="31"/>
  <c r="HS59" i="31"/>
  <c r="HT59" i="31"/>
  <c r="HU59" i="31"/>
  <c r="HV59" i="31"/>
  <c r="HW59" i="31"/>
  <c r="HX59" i="31"/>
  <c r="HY59" i="31"/>
  <c r="HZ59" i="31"/>
  <c r="IA59" i="31"/>
  <c r="IB59" i="31"/>
  <c r="IC59" i="31"/>
  <c r="ID59" i="31"/>
  <c r="IE59" i="31"/>
  <c r="IF59" i="31"/>
  <c r="IG59" i="31"/>
  <c r="IH59" i="31"/>
  <c r="II59" i="31"/>
  <c r="IJ59" i="31"/>
  <c r="IK59" i="31"/>
  <c r="IL59" i="31"/>
  <c r="IM59" i="31"/>
  <c r="IN59" i="31"/>
  <c r="IO59" i="31"/>
  <c r="IP59" i="31"/>
  <c r="IQ59" i="31"/>
  <c r="IR59" i="31"/>
  <c r="IS59" i="31"/>
  <c r="IT59" i="31"/>
  <c r="IU59" i="31"/>
  <c r="IV59" i="31"/>
  <c r="IW59" i="31"/>
  <c r="IX59" i="31"/>
  <c r="IY59" i="31"/>
  <c r="IZ59" i="31"/>
  <c r="JA59" i="31"/>
  <c r="JB59" i="31"/>
  <c r="JC59" i="31"/>
  <c r="JD59" i="31"/>
  <c r="JE59" i="31"/>
  <c r="JF59" i="31"/>
  <c r="JG59" i="31"/>
  <c r="JH59" i="31"/>
  <c r="JI59" i="31"/>
  <c r="JJ59" i="31"/>
  <c r="JK59" i="31"/>
  <c r="JL59" i="31"/>
  <c r="JM59" i="31"/>
  <c r="JN59" i="31"/>
  <c r="JO59" i="31"/>
  <c r="JP59" i="31"/>
  <c r="JQ59" i="31"/>
  <c r="JR59" i="31"/>
  <c r="JS59" i="31"/>
  <c r="JT59" i="31"/>
  <c r="JU59" i="31"/>
  <c r="JV59" i="31"/>
  <c r="JW59" i="31"/>
  <c r="JX59" i="31"/>
  <c r="F60" i="31"/>
  <c r="G60" i="31"/>
  <c r="H60" i="31"/>
  <c r="I60" i="31"/>
  <c r="J60" i="31"/>
  <c r="K60" i="31"/>
  <c r="L60" i="31"/>
  <c r="M60" i="31"/>
  <c r="N60" i="31"/>
  <c r="O60" i="31"/>
  <c r="P60" i="31"/>
  <c r="Q60" i="31"/>
  <c r="R60" i="31"/>
  <c r="S60" i="31"/>
  <c r="T60" i="31"/>
  <c r="U60" i="31"/>
  <c r="V60" i="31"/>
  <c r="W60" i="31"/>
  <c r="X60" i="31"/>
  <c r="Y60" i="31"/>
  <c r="Z60" i="31"/>
  <c r="AA60" i="31"/>
  <c r="AB60" i="31"/>
  <c r="AC60" i="31"/>
  <c r="AD60" i="31"/>
  <c r="AE60" i="31"/>
  <c r="AF60" i="31"/>
  <c r="AG60" i="31"/>
  <c r="AH60" i="31"/>
  <c r="AI60" i="31"/>
  <c r="AJ60" i="31"/>
  <c r="AK60" i="31"/>
  <c r="AL60" i="31"/>
  <c r="AM60" i="31"/>
  <c r="AN60" i="31"/>
  <c r="AO60" i="31"/>
  <c r="AP60" i="31"/>
  <c r="AQ60" i="31"/>
  <c r="AR60" i="31"/>
  <c r="AS60" i="31"/>
  <c r="AT60" i="31"/>
  <c r="AU60" i="31"/>
  <c r="AV60" i="31"/>
  <c r="AW60" i="31"/>
  <c r="AX60" i="31"/>
  <c r="AY60" i="31"/>
  <c r="AZ60" i="31"/>
  <c r="BA60" i="31"/>
  <c r="BB60" i="31"/>
  <c r="BC60" i="31"/>
  <c r="BD60" i="31"/>
  <c r="BE60" i="31"/>
  <c r="BF60" i="31"/>
  <c r="BG60" i="31"/>
  <c r="BH60" i="31"/>
  <c r="BI60" i="31"/>
  <c r="BJ60" i="31"/>
  <c r="BK60" i="31"/>
  <c r="BL60" i="31"/>
  <c r="BM60" i="31"/>
  <c r="BN60" i="31"/>
  <c r="BO60" i="31"/>
  <c r="BP60" i="31"/>
  <c r="BQ60" i="31"/>
  <c r="BR60" i="31"/>
  <c r="BS60" i="31"/>
  <c r="BT60" i="31"/>
  <c r="BU60" i="31"/>
  <c r="BV60" i="31"/>
  <c r="BW60" i="31"/>
  <c r="BX60" i="31"/>
  <c r="BY60" i="31"/>
  <c r="BZ60" i="31"/>
  <c r="CA60" i="31"/>
  <c r="CB60" i="31"/>
  <c r="CC60" i="31"/>
  <c r="CD60" i="31"/>
  <c r="CE60" i="31"/>
  <c r="CF60" i="31"/>
  <c r="CG60" i="31"/>
  <c r="CH60" i="31"/>
  <c r="CI60" i="31"/>
  <c r="CJ60" i="31"/>
  <c r="CK60" i="31"/>
  <c r="CL60" i="31"/>
  <c r="CM60" i="31"/>
  <c r="CN60" i="31"/>
  <c r="CO60" i="31"/>
  <c r="CP60" i="31"/>
  <c r="CQ60" i="31"/>
  <c r="CR60" i="31"/>
  <c r="CS60" i="31"/>
  <c r="CT60" i="31"/>
  <c r="CU60" i="31"/>
  <c r="CV60" i="31"/>
  <c r="CW60" i="31"/>
  <c r="CX60" i="31"/>
  <c r="CY60" i="31"/>
  <c r="CZ60" i="31"/>
  <c r="DA60" i="31"/>
  <c r="DB60" i="31"/>
  <c r="DC60" i="31"/>
  <c r="DD60" i="31"/>
  <c r="DE60" i="31"/>
  <c r="DF60" i="31"/>
  <c r="DG60" i="31"/>
  <c r="DH60" i="31"/>
  <c r="DI60" i="31"/>
  <c r="DJ60" i="31"/>
  <c r="DK60" i="31"/>
  <c r="DL60" i="31"/>
  <c r="DM60" i="31"/>
  <c r="DN60" i="31"/>
  <c r="DO60" i="31"/>
  <c r="DP60" i="31"/>
  <c r="DQ60" i="31"/>
  <c r="DR60" i="31"/>
  <c r="DS60" i="31"/>
  <c r="DT60" i="31"/>
  <c r="DU60" i="31"/>
  <c r="DV60" i="31"/>
  <c r="DW60" i="31"/>
  <c r="DX60" i="31"/>
  <c r="DY60" i="31"/>
  <c r="DZ60" i="31"/>
  <c r="EA60" i="31"/>
  <c r="EB60" i="31"/>
  <c r="EC60" i="31"/>
  <c r="ED60" i="31"/>
  <c r="EE60" i="31"/>
  <c r="EF60" i="31"/>
  <c r="EG60" i="31"/>
  <c r="EH60" i="31"/>
  <c r="EI60" i="31"/>
  <c r="EJ60" i="31"/>
  <c r="EK60" i="31"/>
  <c r="EL60" i="31"/>
  <c r="EM60" i="31"/>
  <c r="EN60" i="31"/>
  <c r="EO60" i="31"/>
  <c r="EP60" i="31"/>
  <c r="EQ60" i="31"/>
  <c r="ER60" i="31"/>
  <c r="ES60" i="31"/>
  <c r="ET60" i="31"/>
  <c r="EU60" i="31"/>
  <c r="EV60" i="31"/>
  <c r="EW60" i="31"/>
  <c r="EX60" i="31"/>
  <c r="EY60" i="31"/>
  <c r="EZ60" i="31"/>
  <c r="FA60" i="31"/>
  <c r="FB60" i="31"/>
  <c r="FC60" i="31"/>
  <c r="FD60" i="31"/>
  <c r="FE60" i="31"/>
  <c r="FF60" i="31"/>
  <c r="FG60" i="31"/>
  <c r="FH60" i="31"/>
  <c r="FI60" i="31"/>
  <c r="FJ60" i="31"/>
  <c r="FK60" i="31"/>
  <c r="FL60" i="31"/>
  <c r="FM60" i="31"/>
  <c r="FN60" i="31"/>
  <c r="FO60" i="31"/>
  <c r="FP60" i="31"/>
  <c r="FQ60" i="31"/>
  <c r="FR60" i="31"/>
  <c r="FS60" i="31"/>
  <c r="FT60" i="31"/>
  <c r="FU60" i="31"/>
  <c r="FV60" i="31"/>
  <c r="FW60" i="31"/>
  <c r="FX60" i="31"/>
  <c r="FY60" i="31"/>
  <c r="FZ60" i="31"/>
  <c r="GA60" i="31"/>
  <c r="GB60" i="31"/>
  <c r="GC60" i="31"/>
  <c r="GD60" i="31"/>
  <c r="GE60" i="31"/>
  <c r="GF60" i="31"/>
  <c r="GG60" i="31"/>
  <c r="GH60" i="31"/>
  <c r="GI60" i="31"/>
  <c r="GJ60" i="31"/>
  <c r="GK60" i="31"/>
  <c r="GL60" i="31"/>
  <c r="GM60" i="31"/>
  <c r="GN60" i="31"/>
  <c r="GO60" i="31"/>
  <c r="GP60" i="31"/>
  <c r="GQ60" i="31"/>
  <c r="GR60" i="31"/>
  <c r="GS60" i="31"/>
  <c r="GT60" i="31"/>
  <c r="GU60" i="31"/>
  <c r="GV60" i="31"/>
  <c r="GW60" i="31"/>
  <c r="GX60" i="31"/>
  <c r="GY60" i="31"/>
  <c r="GZ60" i="31"/>
  <c r="HA60" i="31"/>
  <c r="HB60" i="31"/>
  <c r="HC60" i="31"/>
  <c r="HD60" i="31"/>
  <c r="HE60" i="31"/>
  <c r="HF60" i="31"/>
  <c r="HG60" i="31"/>
  <c r="HH60" i="31"/>
  <c r="HI60" i="31"/>
  <c r="HJ60" i="31"/>
  <c r="HK60" i="31"/>
  <c r="HL60" i="31"/>
  <c r="HM60" i="31"/>
  <c r="HN60" i="31"/>
  <c r="HO60" i="31"/>
  <c r="HP60" i="31"/>
  <c r="HQ60" i="31"/>
  <c r="HR60" i="31"/>
  <c r="HS60" i="31"/>
  <c r="HT60" i="31"/>
  <c r="HU60" i="31"/>
  <c r="HV60" i="31"/>
  <c r="HW60" i="31"/>
  <c r="HX60" i="31"/>
  <c r="HY60" i="31"/>
  <c r="HZ60" i="31"/>
  <c r="IA60" i="31"/>
  <c r="IB60" i="31"/>
  <c r="IC60" i="31"/>
  <c r="ID60" i="31"/>
  <c r="IE60" i="31"/>
  <c r="IF60" i="31"/>
  <c r="IG60" i="31"/>
  <c r="IH60" i="31"/>
  <c r="II60" i="31"/>
  <c r="IJ60" i="31"/>
  <c r="IK60" i="31"/>
  <c r="IL60" i="31"/>
  <c r="IM60" i="31"/>
  <c r="IN60" i="31"/>
  <c r="IO60" i="31"/>
  <c r="IP60" i="31"/>
  <c r="IQ60" i="31"/>
  <c r="IR60" i="31"/>
  <c r="IS60" i="31"/>
  <c r="IT60" i="31"/>
  <c r="IU60" i="31"/>
  <c r="IV60" i="31"/>
  <c r="IW60" i="31"/>
  <c r="IX60" i="31"/>
  <c r="IY60" i="31"/>
  <c r="IZ60" i="31"/>
  <c r="JA60" i="31"/>
  <c r="JB60" i="31"/>
  <c r="JC60" i="31"/>
  <c r="JD60" i="31"/>
  <c r="JE60" i="31"/>
  <c r="JF60" i="31"/>
  <c r="JG60" i="31"/>
  <c r="JH60" i="31"/>
  <c r="JI60" i="31"/>
  <c r="JJ60" i="31"/>
  <c r="JK60" i="31"/>
  <c r="JL60" i="31"/>
  <c r="JM60" i="31"/>
  <c r="JN60" i="31"/>
  <c r="JO60" i="31"/>
  <c r="JP60" i="31"/>
  <c r="JQ60" i="31"/>
  <c r="JR60" i="31"/>
  <c r="JS60" i="31"/>
  <c r="JT60" i="31"/>
  <c r="JU60" i="31"/>
  <c r="JV60" i="31"/>
  <c r="JW60" i="31"/>
  <c r="JX60" i="31"/>
  <c r="F61" i="31"/>
  <c r="G61" i="31"/>
  <c r="H61" i="31"/>
  <c r="I61" i="31"/>
  <c r="J61" i="31"/>
  <c r="K61" i="31"/>
  <c r="L61" i="31"/>
  <c r="M61" i="31"/>
  <c r="N61" i="31"/>
  <c r="O61" i="31"/>
  <c r="P61" i="31"/>
  <c r="Q61" i="31"/>
  <c r="R61" i="31"/>
  <c r="S61" i="31"/>
  <c r="T61" i="31"/>
  <c r="U61" i="31"/>
  <c r="V61" i="31"/>
  <c r="W61" i="31"/>
  <c r="X61" i="31"/>
  <c r="Y61" i="31"/>
  <c r="Z61" i="31"/>
  <c r="AA61" i="31"/>
  <c r="AB61" i="31"/>
  <c r="AC61" i="31"/>
  <c r="AD61" i="31"/>
  <c r="AE61" i="31"/>
  <c r="AF61" i="31"/>
  <c r="AG61" i="31"/>
  <c r="AH61" i="31"/>
  <c r="AI61" i="31"/>
  <c r="AJ61" i="31"/>
  <c r="AK61" i="31"/>
  <c r="AL61" i="31"/>
  <c r="AM61" i="31"/>
  <c r="AN61" i="31"/>
  <c r="AO61" i="31"/>
  <c r="AP61" i="31"/>
  <c r="AQ61" i="31"/>
  <c r="AR61" i="31"/>
  <c r="AS61" i="31"/>
  <c r="AT61" i="31"/>
  <c r="AU61" i="31"/>
  <c r="AV61" i="31"/>
  <c r="AW61" i="31"/>
  <c r="AX61" i="31"/>
  <c r="AY61" i="31"/>
  <c r="AZ61" i="31"/>
  <c r="BA61" i="31"/>
  <c r="BB61" i="31"/>
  <c r="BC61" i="31"/>
  <c r="BD61" i="31"/>
  <c r="BE61" i="31"/>
  <c r="BF61" i="31"/>
  <c r="BG61" i="31"/>
  <c r="BH61" i="31"/>
  <c r="BI61" i="31"/>
  <c r="BJ61" i="31"/>
  <c r="BK61" i="31"/>
  <c r="BL61" i="31"/>
  <c r="BM61" i="31"/>
  <c r="BN61" i="31"/>
  <c r="BO61" i="31"/>
  <c r="BP61" i="31"/>
  <c r="BQ61" i="31"/>
  <c r="BR61" i="31"/>
  <c r="BS61" i="31"/>
  <c r="BT61" i="31"/>
  <c r="BU61" i="31"/>
  <c r="BV61" i="31"/>
  <c r="BW61" i="31"/>
  <c r="BX61" i="31"/>
  <c r="BY61" i="31"/>
  <c r="BZ61" i="31"/>
  <c r="CA61" i="31"/>
  <c r="CB61" i="31"/>
  <c r="CC61" i="31"/>
  <c r="CD61" i="31"/>
  <c r="CE61" i="31"/>
  <c r="CF61" i="31"/>
  <c r="CG61" i="31"/>
  <c r="CH61" i="31"/>
  <c r="CI61" i="31"/>
  <c r="CJ61" i="31"/>
  <c r="CK61" i="31"/>
  <c r="CL61" i="31"/>
  <c r="CM61" i="31"/>
  <c r="CN61" i="31"/>
  <c r="CO61" i="31"/>
  <c r="CP61" i="31"/>
  <c r="CQ61" i="31"/>
  <c r="CR61" i="31"/>
  <c r="CS61" i="31"/>
  <c r="CT61" i="31"/>
  <c r="CU61" i="31"/>
  <c r="CV61" i="31"/>
  <c r="CW61" i="31"/>
  <c r="CX61" i="31"/>
  <c r="CY61" i="31"/>
  <c r="CZ61" i="31"/>
  <c r="DA61" i="31"/>
  <c r="DB61" i="31"/>
  <c r="DC61" i="31"/>
  <c r="DD61" i="31"/>
  <c r="DE61" i="31"/>
  <c r="DF61" i="31"/>
  <c r="DG61" i="31"/>
  <c r="DH61" i="31"/>
  <c r="DI61" i="31"/>
  <c r="DJ61" i="31"/>
  <c r="DK61" i="31"/>
  <c r="DL61" i="31"/>
  <c r="DM61" i="31"/>
  <c r="DN61" i="31"/>
  <c r="DO61" i="31"/>
  <c r="DP61" i="31"/>
  <c r="DQ61" i="31"/>
  <c r="DR61" i="31"/>
  <c r="DS61" i="31"/>
  <c r="DT61" i="31"/>
  <c r="DU61" i="31"/>
  <c r="DV61" i="31"/>
  <c r="DW61" i="31"/>
  <c r="DX61" i="31"/>
  <c r="DY61" i="31"/>
  <c r="DZ61" i="31"/>
  <c r="EA61" i="31"/>
  <c r="EB61" i="31"/>
  <c r="EC61" i="31"/>
  <c r="ED61" i="31"/>
  <c r="EE61" i="31"/>
  <c r="EF61" i="31"/>
  <c r="EG61" i="31"/>
  <c r="EH61" i="31"/>
  <c r="EI61" i="31"/>
  <c r="EJ61" i="31"/>
  <c r="EK61" i="31"/>
  <c r="EL61" i="31"/>
  <c r="EM61" i="31"/>
  <c r="EN61" i="31"/>
  <c r="EO61" i="31"/>
  <c r="EP61" i="31"/>
  <c r="EQ61" i="31"/>
  <c r="ER61" i="31"/>
  <c r="ES61" i="31"/>
  <c r="ET61" i="31"/>
  <c r="EU61" i="31"/>
  <c r="EV61" i="31"/>
  <c r="EW61" i="31"/>
  <c r="EX61" i="31"/>
  <c r="EY61" i="31"/>
  <c r="EZ61" i="31"/>
  <c r="FA61" i="31"/>
  <c r="FB61" i="31"/>
  <c r="FC61" i="31"/>
  <c r="FD61" i="31"/>
  <c r="FE61" i="31"/>
  <c r="FF61" i="31"/>
  <c r="FG61" i="31"/>
  <c r="FH61" i="31"/>
  <c r="FI61" i="31"/>
  <c r="FJ61" i="31"/>
  <c r="FK61" i="31"/>
  <c r="FL61" i="31"/>
  <c r="FM61" i="31"/>
  <c r="FN61" i="31"/>
  <c r="FO61" i="31"/>
  <c r="FP61" i="31"/>
  <c r="FQ61" i="31"/>
  <c r="FR61" i="31"/>
  <c r="FS61" i="31"/>
  <c r="FT61" i="31"/>
  <c r="FU61" i="31"/>
  <c r="FV61" i="31"/>
  <c r="FW61" i="31"/>
  <c r="FX61" i="31"/>
  <c r="FY61" i="31"/>
  <c r="FZ61" i="31"/>
  <c r="GA61" i="31"/>
  <c r="GB61" i="31"/>
  <c r="GC61" i="31"/>
  <c r="GD61" i="31"/>
  <c r="GE61" i="31"/>
  <c r="GF61" i="31"/>
  <c r="GG61" i="31"/>
  <c r="GH61" i="31"/>
  <c r="GI61" i="31"/>
  <c r="GJ61" i="31"/>
  <c r="GK61" i="31"/>
  <c r="GL61" i="31"/>
  <c r="GM61" i="31"/>
  <c r="GN61" i="31"/>
  <c r="GO61" i="31"/>
  <c r="GP61" i="31"/>
  <c r="GQ61" i="31"/>
  <c r="GR61" i="31"/>
  <c r="GS61" i="31"/>
  <c r="GT61" i="31"/>
  <c r="GU61" i="31"/>
  <c r="GV61" i="31"/>
  <c r="GW61" i="31"/>
  <c r="GX61" i="31"/>
  <c r="GY61" i="31"/>
  <c r="GZ61" i="31"/>
  <c r="HA61" i="31"/>
  <c r="HB61" i="31"/>
  <c r="HC61" i="31"/>
  <c r="HD61" i="31"/>
  <c r="HE61" i="31"/>
  <c r="HF61" i="31"/>
  <c r="HG61" i="31"/>
  <c r="HH61" i="31"/>
  <c r="HI61" i="31"/>
  <c r="HJ61" i="31"/>
  <c r="HK61" i="31"/>
  <c r="HL61" i="31"/>
  <c r="HM61" i="31"/>
  <c r="HN61" i="31"/>
  <c r="HO61" i="31"/>
  <c r="HP61" i="31"/>
  <c r="HQ61" i="31"/>
  <c r="HR61" i="31"/>
  <c r="HS61" i="31"/>
  <c r="HT61" i="31"/>
  <c r="HU61" i="31"/>
  <c r="HV61" i="31"/>
  <c r="HW61" i="31"/>
  <c r="HX61" i="31"/>
  <c r="HY61" i="31"/>
  <c r="HZ61" i="31"/>
  <c r="IA61" i="31"/>
  <c r="IB61" i="31"/>
  <c r="IC61" i="31"/>
  <c r="ID61" i="31"/>
  <c r="IE61" i="31"/>
  <c r="IF61" i="31"/>
  <c r="IG61" i="31"/>
  <c r="IH61" i="31"/>
  <c r="II61" i="31"/>
  <c r="IJ61" i="31"/>
  <c r="IK61" i="31"/>
  <c r="IL61" i="31"/>
  <c r="IM61" i="31"/>
  <c r="IN61" i="31"/>
  <c r="IO61" i="31"/>
  <c r="IP61" i="31"/>
  <c r="IQ61" i="31"/>
  <c r="IR61" i="31"/>
  <c r="IS61" i="31"/>
  <c r="IT61" i="31"/>
  <c r="IU61" i="31"/>
  <c r="IV61" i="31"/>
  <c r="IW61" i="31"/>
  <c r="IX61" i="31"/>
  <c r="IY61" i="31"/>
  <c r="IZ61" i="31"/>
  <c r="JA61" i="31"/>
  <c r="JB61" i="31"/>
  <c r="JC61" i="31"/>
  <c r="JD61" i="31"/>
  <c r="JE61" i="31"/>
  <c r="JF61" i="31"/>
  <c r="JG61" i="31"/>
  <c r="JH61" i="31"/>
  <c r="JI61" i="31"/>
  <c r="JJ61" i="31"/>
  <c r="JK61" i="31"/>
  <c r="JL61" i="31"/>
  <c r="JM61" i="31"/>
  <c r="JN61" i="31"/>
  <c r="JO61" i="31"/>
  <c r="JP61" i="31"/>
  <c r="JQ61" i="31"/>
  <c r="JR61" i="31"/>
  <c r="JS61" i="31"/>
  <c r="JT61" i="31"/>
  <c r="JU61" i="31"/>
  <c r="JV61" i="31"/>
  <c r="JW61" i="31"/>
  <c r="JX61" i="31"/>
  <c r="F62" i="31"/>
  <c r="G62" i="31"/>
  <c r="H62" i="31"/>
  <c r="I62" i="31"/>
  <c r="J62" i="31"/>
  <c r="K62" i="31"/>
  <c r="L62" i="31"/>
  <c r="M62" i="31"/>
  <c r="N62" i="31"/>
  <c r="O62" i="31"/>
  <c r="P62" i="31"/>
  <c r="Q62" i="31"/>
  <c r="R62" i="31"/>
  <c r="S62" i="31"/>
  <c r="T62" i="31"/>
  <c r="U62" i="31"/>
  <c r="V62" i="31"/>
  <c r="W62" i="31"/>
  <c r="X62" i="31"/>
  <c r="Y62" i="31"/>
  <c r="Z62" i="31"/>
  <c r="AA62" i="31"/>
  <c r="AB62" i="31"/>
  <c r="AC62" i="31"/>
  <c r="AD62" i="31"/>
  <c r="AE62" i="31"/>
  <c r="AF62" i="31"/>
  <c r="AG62" i="31"/>
  <c r="AH62" i="31"/>
  <c r="AI62" i="31"/>
  <c r="AJ62" i="31"/>
  <c r="AK62" i="31"/>
  <c r="AL62" i="31"/>
  <c r="AM62" i="31"/>
  <c r="AN62" i="31"/>
  <c r="AO62" i="31"/>
  <c r="AP62" i="31"/>
  <c r="AQ62" i="31"/>
  <c r="AR62" i="31"/>
  <c r="AS62" i="31"/>
  <c r="AT62" i="31"/>
  <c r="AU62" i="31"/>
  <c r="AV62" i="31"/>
  <c r="AW62" i="31"/>
  <c r="AX62" i="31"/>
  <c r="AY62" i="31"/>
  <c r="AZ62" i="31"/>
  <c r="BA62" i="31"/>
  <c r="BB62" i="31"/>
  <c r="BC62" i="31"/>
  <c r="BD62" i="31"/>
  <c r="BE62" i="31"/>
  <c r="BF62" i="31"/>
  <c r="BG62" i="31"/>
  <c r="BH62" i="31"/>
  <c r="BI62" i="31"/>
  <c r="BJ62" i="31"/>
  <c r="BK62" i="31"/>
  <c r="BL62" i="31"/>
  <c r="BM62" i="31"/>
  <c r="BN62" i="31"/>
  <c r="BO62" i="31"/>
  <c r="BP62" i="31"/>
  <c r="BQ62" i="31"/>
  <c r="BR62" i="31"/>
  <c r="BS62" i="31"/>
  <c r="BT62" i="31"/>
  <c r="BU62" i="31"/>
  <c r="BV62" i="31"/>
  <c r="BW62" i="31"/>
  <c r="BX62" i="31"/>
  <c r="BY62" i="31"/>
  <c r="BZ62" i="31"/>
  <c r="CA62" i="31"/>
  <c r="CB62" i="31"/>
  <c r="CC62" i="31"/>
  <c r="CD62" i="31"/>
  <c r="CE62" i="31"/>
  <c r="CF62" i="31"/>
  <c r="CG62" i="31"/>
  <c r="CH62" i="31"/>
  <c r="CI62" i="31"/>
  <c r="CJ62" i="31"/>
  <c r="CK62" i="31"/>
  <c r="CL62" i="31"/>
  <c r="CM62" i="31"/>
  <c r="CN62" i="31"/>
  <c r="CO62" i="31"/>
  <c r="CP62" i="31"/>
  <c r="CQ62" i="31"/>
  <c r="CR62" i="31"/>
  <c r="CS62" i="31"/>
  <c r="CT62" i="31"/>
  <c r="CU62" i="31"/>
  <c r="CV62" i="31"/>
  <c r="CW62" i="31"/>
  <c r="CX62" i="31"/>
  <c r="CY62" i="31"/>
  <c r="CZ62" i="31"/>
  <c r="DA62" i="31"/>
  <c r="DB62" i="31"/>
  <c r="DC62" i="31"/>
  <c r="DD62" i="31"/>
  <c r="DE62" i="31"/>
  <c r="DF62" i="31"/>
  <c r="DG62" i="31"/>
  <c r="DH62" i="31"/>
  <c r="DI62" i="31"/>
  <c r="DJ62" i="31"/>
  <c r="DK62" i="31"/>
  <c r="DL62" i="31"/>
  <c r="DM62" i="31"/>
  <c r="DN62" i="31"/>
  <c r="DO62" i="31"/>
  <c r="DP62" i="31"/>
  <c r="DQ62" i="31"/>
  <c r="DR62" i="31"/>
  <c r="DS62" i="31"/>
  <c r="DT62" i="31"/>
  <c r="DU62" i="31"/>
  <c r="DV62" i="31"/>
  <c r="DW62" i="31"/>
  <c r="DX62" i="31"/>
  <c r="DY62" i="31"/>
  <c r="DZ62" i="31"/>
  <c r="EA62" i="31"/>
  <c r="EB62" i="31"/>
  <c r="EC62" i="31"/>
  <c r="ED62" i="31"/>
  <c r="EE62" i="31"/>
  <c r="EF62" i="31"/>
  <c r="EG62" i="31"/>
  <c r="EH62" i="31"/>
  <c r="EI62" i="31"/>
  <c r="EJ62" i="31"/>
  <c r="EK62" i="31"/>
  <c r="EL62" i="31"/>
  <c r="EM62" i="31"/>
  <c r="EN62" i="31"/>
  <c r="EO62" i="31"/>
  <c r="EP62" i="31"/>
  <c r="EQ62" i="31"/>
  <c r="ER62" i="31"/>
  <c r="ES62" i="31"/>
  <c r="ET62" i="31"/>
  <c r="EU62" i="31"/>
  <c r="EV62" i="31"/>
  <c r="EW62" i="31"/>
  <c r="EX62" i="31"/>
  <c r="EY62" i="31"/>
  <c r="EZ62" i="31"/>
  <c r="FA62" i="31"/>
  <c r="FB62" i="31"/>
  <c r="FC62" i="31"/>
  <c r="FD62" i="31"/>
  <c r="FE62" i="31"/>
  <c r="FF62" i="31"/>
  <c r="FG62" i="31"/>
  <c r="FH62" i="31"/>
  <c r="FI62" i="31"/>
  <c r="FJ62" i="31"/>
  <c r="FK62" i="31"/>
  <c r="FL62" i="31"/>
  <c r="FM62" i="31"/>
  <c r="FN62" i="31"/>
  <c r="FO62" i="31"/>
  <c r="FP62" i="31"/>
  <c r="FQ62" i="31"/>
  <c r="FR62" i="31"/>
  <c r="FS62" i="31"/>
  <c r="FT62" i="31"/>
  <c r="FU62" i="31"/>
  <c r="FV62" i="31"/>
  <c r="FW62" i="31"/>
  <c r="FX62" i="31"/>
  <c r="FY62" i="31"/>
  <c r="FZ62" i="31"/>
  <c r="GA62" i="31"/>
  <c r="GB62" i="31"/>
  <c r="GC62" i="31"/>
  <c r="GD62" i="31"/>
  <c r="GE62" i="31"/>
  <c r="GF62" i="31"/>
  <c r="GG62" i="31"/>
  <c r="GH62" i="31"/>
  <c r="GI62" i="31"/>
  <c r="GJ62" i="31"/>
  <c r="GK62" i="31"/>
  <c r="GL62" i="31"/>
  <c r="GM62" i="31"/>
  <c r="GN62" i="31"/>
  <c r="GO62" i="31"/>
  <c r="GP62" i="31"/>
  <c r="GQ62" i="31"/>
  <c r="GR62" i="31"/>
  <c r="GS62" i="31"/>
  <c r="GT62" i="31"/>
  <c r="GU62" i="31"/>
  <c r="GV62" i="31"/>
  <c r="GW62" i="31"/>
  <c r="GX62" i="31"/>
  <c r="GY62" i="31"/>
  <c r="GZ62" i="31"/>
  <c r="HA62" i="31"/>
  <c r="HB62" i="31"/>
  <c r="HC62" i="31"/>
  <c r="HD62" i="31"/>
  <c r="HE62" i="31"/>
  <c r="HF62" i="31"/>
  <c r="HG62" i="31"/>
  <c r="HH62" i="31"/>
  <c r="HI62" i="31"/>
  <c r="HJ62" i="31"/>
  <c r="HK62" i="31"/>
  <c r="HL62" i="31"/>
  <c r="HM62" i="31"/>
  <c r="HN62" i="31"/>
  <c r="HO62" i="31"/>
  <c r="HP62" i="31"/>
  <c r="HQ62" i="31"/>
  <c r="HR62" i="31"/>
  <c r="HS62" i="31"/>
  <c r="HT62" i="31"/>
  <c r="HU62" i="31"/>
  <c r="HV62" i="31"/>
  <c r="HW62" i="31"/>
  <c r="HX62" i="31"/>
  <c r="HY62" i="31"/>
  <c r="HZ62" i="31"/>
  <c r="IA62" i="31"/>
  <c r="IB62" i="31"/>
  <c r="IC62" i="31"/>
  <c r="ID62" i="31"/>
  <c r="IE62" i="31"/>
  <c r="IF62" i="31"/>
  <c r="IG62" i="31"/>
  <c r="IH62" i="31"/>
  <c r="II62" i="31"/>
  <c r="IJ62" i="31"/>
  <c r="IK62" i="31"/>
  <c r="IL62" i="31"/>
  <c r="IM62" i="31"/>
  <c r="IN62" i="31"/>
  <c r="IO62" i="31"/>
  <c r="IP62" i="31"/>
  <c r="IQ62" i="31"/>
  <c r="IR62" i="31"/>
  <c r="IS62" i="31"/>
  <c r="IT62" i="31"/>
  <c r="IU62" i="31"/>
  <c r="IV62" i="31"/>
  <c r="IW62" i="31"/>
  <c r="IX62" i="31"/>
  <c r="IY62" i="31"/>
  <c r="IZ62" i="31"/>
  <c r="JA62" i="31"/>
  <c r="JB62" i="31"/>
  <c r="JC62" i="31"/>
  <c r="JD62" i="31"/>
  <c r="JE62" i="31"/>
  <c r="JF62" i="31"/>
  <c r="JG62" i="31"/>
  <c r="JH62" i="31"/>
  <c r="JI62" i="31"/>
  <c r="JJ62" i="31"/>
  <c r="JK62" i="31"/>
  <c r="JL62" i="31"/>
  <c r="JM62" i="31"/>
  <c r="JN62" i="31"/>
  <c r="JO62" i="31"/>
  <c r="JP62" i="31"/>
  <c r="JQ62" i="31"/>
  <c r="JR62" i="31"/>
  <c r="JS62" i="31"/>
  <c r="JT62" i="31"/>
  <c r="JU62" i="31"/>
  <c r="JV62" i="31"/>
  <c r="JW62" i="31"/>
  <c r="JX62" i="31"/>
  <c r="F63" i="31"/>
  <c r="G63" i="31"/>
  <c r="H63" i="31"/>
  <c r="I63" i="31"/>
  <c r="J63" i="31"/>
  <c r="K63" i="31"/>
  <c r="L63" i="31"/>
  <c r="M63" i="31"/>
  <c r="N63" i="31"/>
  <c r="O63" i="31"/>
  <c r="P63" i="31"/>
  <c r="Q63" i="31"/>
  <c r="R63" i="31"/>
  <c r="S63" i="31"/>
  <c r="T63" i="31"/>
  <c r="U63" i="31"/>
  <c r="V63" i="31"/>
  <c r="W63" i="31"/>
  <c r="X63" i="31"/>
  <c r="Y63" i="31"/>
  <c r="Z63" i="31"/>
  <c r="AA63" i="31"/>
  <c r="AB63" i="31"/>
  <c r="AC63" i="31"/>
  <c r="AD63" i="31"/>
  <c r="AE63" i="31"/>
  <c r="AF63" i="31"/>
  <c r="AG63" i="31"/>
  <c r="AH63" i="31"/>
  <c r="AI63" i="31"/>
  <c r="AJ63" i="31"/>
  <c r="AK63" i="31"/>
  <c r="AL63" i="31"/>
  <c r="AM63" i="31"/>
  <c r="AN63" i="31"/>
  <c r="AO63" i="31"/>
  <c r="AP63" i="31"/>
  <c r="AQ63" i="31"/>
  <c r="AR63" i="31"/>
  <c r="AS63" i="31"/>
  <c r="AT63" i="31"/>
  <c r="AU63" i="31"/>
  <c r="AV63" i="31"/>
  <c r="AW63" i="31"/>
  <c r="AX63" i="31"/>
  <c r="AY63" i="31"/>
  <c r="AZ63" i="31"/>
  <c r="BA63" i="31"/>
  <c r="BB63" i="31"/>
  <c r="BC63" i="31"/>
  <c r="BD63" i="31"/>
  <c r="BE63" i="31"/>
  <c r="BF63" i="31"/>
  <c r="BG63" i="31"/>
  <c r="BH63" i="31"/>
  <c r="BI63" i="31"/>
  <c r="BJ63" i="31"/>
  <c r="BK63" i="31"/>
  <c r="BL63" i="31"/>
  <c r="BM63" i="31"/>
  <c r="BN63" i="31"/>
  <c r="BO63" i="31"/>
  <c r="BP63" i="31"/>
  <c r="BQ63" i="31"/>
  <c r="BR63" i="31"/>
  <c r="BS63" i="31"/>
  <c r="BT63" i="31"/>
  <c r="BU63" i="31"/>
  <c r="BV63" i="31"/>
  <c r="BW63" i="31"/>
  <c r="BX63" i="31"/>
  <c r="BY63" i="31"/>
  <c r="BZ63" i="31"/>
  <c r="CA63" i="31"/>
  <c r="CB63" i="31"/>
  <c r="CC63" i="31"/>
  <c r="CD63" i="31"/>
  <c r="CE63" i="31"/>
  <c r="CF63" i="31"/>
  <c r="CG63" i="31"/>
  <c r="CH63" i="31"/>
  <c r="CI63" i="31"/>
  <c r="CJ63" i="31"/>
  <c r="CK63" i="31"/>
  <c r="CL63" i="31"/>
  <c r="CM63" i="31"/>
  <c r="CN63" i="31"/>
  <c r="CO63" i="31"/>
  <c r="CP63" i="31"/>
  <c r="CQ63" i="31"/>
  <c r="CR63" i="31"/>
  <c r="CS63" i="31"/>
  <c r="CT63" i="31"/>
  <c r="CU63" i="31"/>
  <c r="CV63" i="31"/>
  <c r="CW63" i="31"/>
  <c r="CX63" i="31"/>
  <c r="CY63" i="31"/>
  <c r="CZ63" i="31"/>
  <c r="DA63" i="31"/>
  <c r="DB63" i="31"/>
  <c r="DC63" i="31"/>
  <c r="DD63" i="31"/>
  <c r="DE63" i="31"/>
  <c r="DF63" i="31"/>
  <c r="DG63" i="31"/>
  <c r="DH63" i="31"/>
  <c r="DI63" i="31"/>
  <c r="DJ63" i="31"/>
  <c r="DK63" i="31"/>
  <c r="DL63" i="31"/>
  <c r="DM63" i="31"/>
  <c r="DN63" i="31"/>
  <c r="DO63" i="31"/>
  <c r="DP63" i="31"/>
  <c r="DQ63" i="31"/>
  <c r="DR63" i="31"/>
  <c r="DS63" i="31"/>
  <c r="DT63" i="31"/>
  <c r="DU63" i="31"/>
  <c r="DV63" i="31"/>
  <c r="DW63" i="31"/>
  <c r="DX63" i="31"/>
  <c r="DY63" i="31"/>
  <c r="DZ63" i="31"/>
  <c r="EA63" i="31"/>
  <c r="EB63" i="31"/>
  <c r="EC63" i="31"/>
  <c r="ED63" i="31"/>
  <c r="EE63" i="31"/>
  <c r="EF63" i="31"/>
  <c r="EG63" i="31"/>
  <c r="EH63" i="31"/>
  <c r="EI63" i="31"/>
  <c r="EJ63" i="31"/>
  <c r="EK63" i="31"/>
  <c r="EL63" i="31"/>
  <c r="EM63" i="31"/>
  <c r="EN63" i="31"/>
  <c r="EO63" i="31"/>
  <c r="EP63" i="31"/>
  <c r="EQ63" i="31"/>
  <c r="ER63" i="31"/>
  <c r="ES63" i="31"/>
  <c r="ET63" i="31"/>
  <c r="EU63" i="31"/>
  <c r="EV63" i="31"/>
  <c r="EW63" i="31"/>
  <c r="EX63" i="31"/>
  <c r="EY63" i="31"/>
  <c r="EZ63" i="31"/>
  <c r="FA63" i="31"/>
  <c r="FB63" i="31"/>
  <c r="FC63" i="31"/>
  <c r="FD63" i="31"/>
  <c r="FE63" i="31"/>
  <c r="FF63" i="31"/>
  <c r="FG63" i="31"/>
  <c r="FH63" i="31"/>
  <c r="FI63" i="31"/>
  <c r="FJ63" i="31"/>
  <c r="FK63" i="31"/>
  <c r="FL63" i="31"/>
  <c r="FM63" i="31"/>
  <c r="FN63" i="31"/>
  <c r="FO63" i="31"/>
  <c r="FP63" i="31"/>
  <c r="FQ63" i="31"/>
  <c r="FR63" i="31"/>
  <c r="FS63" i="31"/>
  <c r="FT63" i="31"/>
  <c r="FU63" i="31"/>
  <c r="FV63" i="31"/>
  <c r="FW63" i="31"/>
  <c r="FX63" i="31"/>
  <c r="FY63" i="31"/>
  <c r="FZ63" i="31"/>
  <c r="GA63" i="31"/>
  <c r="GB63" i="31"/>
  <c r="GC63" i="31"/>
  <c r="GD63" i="31"/>
  <c r="GE63" i="31"/>
  <c r="GF63" i="31"/>
  <c r="GG63" i="31"/>
  <c r="GH63" i="31"/>
  <c r="GI63" i="31"/>
  <c r="GJ63" i="31"/>
  <c r="GK63" i="31"/>
  <c r="GL63" i="31"/>
  <c r="GM63" i="31"/>
  <c r="GN63" i="31"/>
  <c r="GO63" i="31"/>
  <c r="GP63" i="31"/>
  <c r="GQ63" i="31"/>
  <c r="GR63" i="31"/>
  <c r="GS63" i="31"/>
  <c r="GT63" i="31"/>
  <c r="GU63" i="31"/>
  <c r="GV63" i="31"/>
  <c r="GW63" i="31"/>
  <c r="GX63" i="31"/>
  <c r="GY63" i="31"/>
  <c r="GZ63" i="31"/>
  <c r="HA63" i="31"/>
  <c r="HB63" i="31"/>
  <c r="HC63" i="31"/>
  <c r="HD63" i="31"/>
  <c r="HE63" i="31"/>
  <c r="HF63" i="31"/>
  <c r="HG63" i="31"/>
  <c r="HH63" i="31"/>
  <c r="HI63" i="31"/>
  <c r="HJ63" i="31"/>
  <c r="HK63" i="31"/>
  <c r="HL63" i="31"/>
  <c r="HM63" i="31"/>
  <c r="HN63" i="31"/>
  <c r="HO63" i="31"/>
  <c r="HP63" i="31"/>
  <c r="HQ63" i="31"/>
  <c r="HR63" i="31"/>
  <c r="HS63" i="31"/>
  <c r="HT63" i="31"/>
  <c r="HU63" i="31"/>
  <c r="HV63" i="31"/>
  <c r="HW63" i="31"/>
  <c r="HX63" i="31"/>
  <c r="HY63" i="31"/>
  <c r="HZ63" i="31"/>
  <c r="IA63" i="31"/>
  <c r="IB63" i="31"/>
  <c r="IC63" i="31"/>
  <c r="ID63" i="31"/>
  <c r="IE63" i="31"/>
  <c r="IF63" i="31"/>
  <c r="IG63" i="31"/>
  <c r="IH63" i="31"/>
  <c r="II63" i="31"/>
  <c r="IJ63" i="31"/>
  <c r="IK63" i="31"/>
  <c r="IL63" i="31"/>
  <c r="IM63" i="31"/>
  <c r="IN63" i="31"/>
  <c r="IO63" i="31"/>
  <c r="IP63" i="31"/>
  <c r="IQ63" i="31"/>
  <c r="IR63" i="31"/>
  <c r="IS63" i="31"/>
  <c r="IT63" i="31"/>
  <c r="IU63" i="31"/>
  <c r="IV63" i="31"/>
  <c r="IW63" i="31"/>
  <c r="IX63" i="31"/>
  <c r="IY63" i="31"/>
  <c r="IZ63" i="31"/>
  <c r="JA63" i="31"/>
  <c r="JB63" i="31"/>
  <c r="JC63" i="31"/>
  <c r="JD63" i="31"/>
  <c r="JE63" i="31"/>
  <c r="JF63" i="31"/>
  <c r="JG63" i="31"/>
  <c r="JH63" i="31"/>
  <c r="JI63" i="31"/>
  <c r="JJ63" i="31"/>
  <c r="JK63" i="31"/>
  <c r="JL63" i="31"/>
  <c r="JM63" i="31"/>
  <c r="JN63" i="31"/>
  <c r="JN65" i="31" s="1"/>
  <c r="JN66" i="31" s="1"/>
  <c r="JO63" i="31"/>
  <c r="JP63" i="31"/>
  <c r="JQ63" i="31"/>
  <c r="JR63" i="31"/>
  <c r="JS63" i="31"/>
  <c r="JT63" i="31"/>
  <c r="JU63" i="31"/>
  <c r="JV63" i="31"/>
  <c r="JW63" i="31"/>
  <c r="JX63" i="31"/>
  <c r="EZ64" i="31"/>
  <c r="GD65" i="31"/>
  <c r="GD66" i="31" s="1"/>
  <c r="F69" i="31"/>
  <c r="G69" i="31"/>
  <c r="H69" i="31"/>
  <c r="I69" i="31"/>
  <c r="J69" i="31"/>
  <c r="K69" i="31"/>
  <c r="L69" i="31"/>
  <c r="M69" i="31"/>
  <c r="N69" i="31"/>
  <c r="O69" i="31"/>
  <c r="P69" i="31"/>
  <c r="Q69" i="31"/>
  <c r="R69" i="31"/>
  <c r="S69" i="31"/>
  <c r="T69" i="31"/>
  <c r="U69" i="31"/>
  <c r="V69" i="31"/>
  <c r="W69" i="31"/>
  <c r="X69" i="31"/>
  <c r="Y69" i="31"/>
  <c r="Z69" i="31"/>
  <c r="AA69" i="31"/>
  <c r="AB69" i="31"/>
  <c r="AC69" i="31"/>
  <c r="AD69" i="31"/>
  <c r="AE69" i="31"/>
  <c r="AF69" i="31"/>
  <c r="AG69" i="31"/>
  <c r="AH69" i="31"/>
  <c r="AI69" i="31"/>
  <c r="AJ69" i="31"/>
  <c r="AK69" i="31"/>
  <c r="AL69" i="31"/>
  <c r="AM69" i="31"/>
  <c r="AN69" i="31"/>
  <c r="AO69" i="31"/>
  <c r="AP69" i="31"/>
  <c r="AQ69" i="31"/>
  <c r="AR69" i="31"/>
  <c r="AS69" i="31"/>
  <c r="AT69" i="31"/>
  <c r="AU69" i="31"/>
  <c r="AV69" i="31"/>
  <c r="AW69" i="31"/>
  <c r="AX69" i="31"/>
  <c r="AY69" i="31"/>
  <c r="AZ69" i="31"/>
  <c r="BA69" i="31"/>
  <c r="BB69" i="31"/>
  <c r="BC69" i="31"/>
  <c r="BD69" i="31"/>
  <c r="BE69" i="31"/>
  <c r="BF69" i="31"/>
  <c r="BG69" i="31"/>
  <c r="BH69" i="31"/>
  <c r="BI69" i="31"/>
  <c r="BJ69" i="31"/>
  <c r="BK69" i="31"/>
  <c r="BL69" i="31"/>
  <c r="BM69" i="31"/>
  <c r="BN69" i="31"/>
  <c r="BO69" i="31"/>
  <c r="BP69" i="31"/>
  <c r="BQ69" i="31"/>
  <c r="BR69" i="31"/>
  <c r="BS69" i="31"/>
  <c r="BT69" i="31"/>
  <c r="BU69" i="31"/>
  <c r="BV69" i="31"/>
  <c r="BW69" i="31"/>
  <c r="BX69" i="31"/>
  <c r="BY69" i="31"/>
  <c r="BZ69" i="31"/>
  <c r="CA69" i="31"/>
  <c r="CB69" i="31"/>
  <c r="CC69" i="31"/>
  <c r="CD69" i="31"/>
  <c r="CE69" i="31"/>
  <c r="CF69" i="31"/>
  <c r="CG69" i="31"/>
  <c r="CH69" i="31"/>
  <c r="CI69" i="31"/>
  <c r="CJ69" i="31"/>
  <c r="CK69" i="31"/>
  <c r="CL69" i="31"/>
  <c r="CM69" i="31"/>
  <c r="CN69" i="31"/>
  <c r="CO69" i="31"/>
  <c r="CP69" i="31"/>
  <c r="CQ69" i="31"/>
  <c r="CR69" i="31"/>
  <c r="CS69" i="31"/>
  <c r="CT69" i="31"/>
  <c r="CU69" i="31"/>
  <c r="CV69" i="31"/>
  <c r="CW69" i="31"/>
  <c r="CX69" i="31"/>
  <c r="CY69" i="31"/>
  <c r="CZ69" i="31"/>
  <c r="DA69" i="31"/>
  <c r="DB69" i="31"/>
  <c r="DC69" i="31"/>
  <c r="DD69" i="31"/>
  <c r="DE69" i="31"/>
  <c r="DF69" i="31"/>
  <c r="DG69" i="31"/>
  <c r="DH69" i="31"/>
  <c r="DI69" i="31"/>
  <c r="DJ69" i="31"/>
  <c r="DK69" i="31"/>
  <c r="DL69" i="31"/>
  <c r="DM69" i="31"/>
  <c r="DN69" i="31"/>
  <c r="DO69" i="31"/>
  <c r="DP69" i="31"/>
  <c r="DQ69" i="31"/>
  <c r="DR69" i="31"/>
  <c r="DS69" i="31"/>
  <c r="DT69" i="31"/>
  <c r="DU69" i="31"/>
  <c r="DV69" i="31"/>
  <c r="DW69" i="31"/>
  <c r="DX69" i="31"/>
  <c r="DY69" i="31"/>
  <c r="DZ69" i="31"/>
  <c r="EA69" i="31"/>
  <c r="EB69" i="31"/>
  <c r="EC69" i="31"/>
  <c r="ED69" i="31"/>
  <c r="EE69" i="31"/>
  <c r="EF69" i="31"/>
  <c r="EG69" i="31"/>
  <c r="EH69" i="31"/>
  <c r="EI69" i="31"/>
  <c r="EJ69" i="31"/>
  <c r="EK69" i="31"/>
  <c r="EL69" i="31"/>
  <c r="EM69" i="31"/>
  <c r="EN69" i="31"/>
  <c r="EO69" i="31"/>
  <c r="EP69" i="31"/>
  <c r="EQ69" i="31"/>
  <c r="ER69" i="31"/>
  <c r="ES69" i="31"/>
  <c r="ET69" i="31"/>
  <c r="EU69" i="31"/>
  <c r="EV69" i="31"/>
  <c r="EW69" i="31"/>
  <c r="EX69" i="31"/>
  <c r="EY69" i="31"/>
  <c r="EZ69" i="31"/>
  <c r="FA69" i="31"/>
  <c r="FB69" i="31"/>
  <c r="FC69" i="31"/>
  <c r="FD69" i="31"/>
  <c r="FE69" i="31"/>
  <c r="FF69" i="31"/>
  <c r="FG69" i="31"/>
  <c r="FH69" i="31"/>
  <c r="FI69" i="31"/>
  <c r="FJ69" i="31"/>
  <c r="FK69" i="31"/>
  <c r="FL69" i="31"/>
  <c r="FM69" i="31"/>
  <c r="FN69" i="31"/>
  <c r="FO69" i="31"/>
  <c r="FP69" i="31"/>
  <c r="FQ69" i="31"/>
  <c r="FR69" i="31"/>
  <c r="FS69" i="31"/>
  <c r="FT69" i="31"/>
  <c r="FU69" i="31"/>
  <c r="FV69" i="31"/>
  <c r="FW69" i="31"/>
  <c r="FX69" i="31"/>
  <c r="FY69" i="31"/>
  <c r="FZ69" i="31"/>
  <c r="GA69" i="31"/>
  <c r="GB69" i="31"/>
  <c r="GC69" i="31"/>
  <c r="GD69" i="31"/>
  <c r="GE69" i="31"/>
  <c r="GF69" i="31"/>
  <c r="GG69" i="31"/>
  <c r="GH69" i="31"/>
  <c r="GI69" i="31"/>
  <c r="GJ69" i="31"/>
  <c r="GK69" i="31"/>
  <c r="GL69" i="31"/>
  <c r="GM69" i="31"/>
  <c r="GN69" i="31"/>
  <c r="GO69" i="31"/>
  <c r="GP69" i="31"/>
  <c r="GQ69" i="31"/>
  <c r="GR69" i="31"/>
  <c r="GS69" i="31"/>
  <c r="GT69" i="31"/>
  <c r="GU69" i="31"/>
  <c r="GV69" i="31"/>
  <c r="GW69" i="31"/>
  <c r="GX69" i="31"/>
  <c r="GY69" i="31"/>
  <c r="GZ69" i="31"/>
  <c r="HA69" i="31"/>
  <c r="HB69" i="31"/>
  <c r="HC69" i="31"/>
  <c r="HD69" i="31"/>
  <c r="HE69" i="31"/>
  <c r="HF69" i="31"/>
  <c r="HG69" i="31"/>
  <c r="HH69" i="31"/>
  <c r="HI69" i="31"/>
  <c r="HJ69" i="31"/>
  <c r="HK69" i="31"/>
  <c r="HL69" i="31"/>
  <c r="HM69" i="31"/>
  <c r="HN69" i="31"/>
  <c r="HO69" i="31"/>
  <c r="HP69" i="31"/>
  <c r="HQ69" i="31"/>
  <c r="HR69" i="31"/>
  <c r="HS69" i="31"/>
  <c r="HT69" i="31"/>
  <c r="HU69" i="31"/>
  <c r="HV69" i="31"/>
  <c r="HW69" i="31"/>
  <c r="HX69" i="31"/>
  <c r="HY69" i="31"/>
  <c r="HZ69" i="31"/>
  <c r="IA69" i="31"/>
  <c r="IB69" i="31"/>
  <c r="IC69" i="31"/>
  <c r="ID69" i="31"/>
  <c r="IE69" i="31"/>
  <c r="IF69" i="31"/>
  <c r="IG69" i="31"/>
  <c r="IH69" i="31"/>
  <c r="II69" i="31"/>
  <c r="IJ69" i="31"/>
  <c r="IK69" i="31"/>
  <c r="IL69" i="31"/>
  <c r="IM69" i="31"/>
  <c r="IN69" i="31"/>
  <c r="IO69" i="31"/>
  <c r="IP69" i="31"/>
  <c r="IQ69" i="31"/>
  <c r="IR69" i="31"/>
  <c r="IS69" i="31"/>
  <c r="IT69" i="31"/>
  <c r="IU69" i="31"/>
  <c r="IV69" i="31"/>
  <c r="IW69" i="31"/>
  <c r="IX69" i="31"/>
  <c r="IY69" i="31"/>
  <c r="IZ69" i="31"/>
  <c r="JA69" i="31"/>
  <c r="JB69" i="31"/>
  <c r="JC69" i="31"/>
  <c r="JD69" i="31"/>
  <c r="JE69" i="31"/>
  <c r="JF69" i="31"/>
  <c r="JG69" i="31"/>
  <c r="JH69" i="31"/>
  <c r="JI69" i="31"/>
  <c r="JJ69" i="31"/>
  <c r="JK69" i="31"/>
  <c r="JL69" i="31"/>
  <c r="JM69" i="31"/>
  <c r="JN69" i="31"/>
  <c r="JO69" i="31"/>
  <c r="JP69" i="31"/>
  <c r="JQ69" i="31"/>
  <c r="JR69" i="31"/>
  <c r="JS69" i="31"/>
  <c r="JT69" i="31"/>
  <c r="JU69" i="31"/>
  <c r="JV69" i="31"/>
  <c r="JW69" i="31"/>
  <c r="JX69" i="31"/>
  <c r="F70" i="31"/>
  <c r="G70" i="31"/>
  <c r="H70" i="31"/>
  <c r="I70" i="31"/>
  <c r="J70" i="31"/>
  <c r="K70" i="31"/>
  <c r="L70" i="31"/>
  <c r="M70" i="31"/>
  <c r="N70" i="31"/>
  <c r="O70" i="31"/>
  <c r="P70" i="31"/>
  <c r="Q70" i="31"/>
  <c r="R70" i="31"/>
  <c r="S70" i="31"/>
  <c r="T70" i="31"/>
  <c r="U70" i="31"/>
  <c r="V70" i="31"/>
  <c r="W70" i="31"/>
  <c r="X70" i="31"/>
  <c r="Y70" i="31"/>
  <c r="Z70" i="31"/>
  <c r="AA70" i="31"/>
  <c r="AB70" i="31"/>
  <c r="AC70" i="31"/>
  <c r="AD70" i="31"/>
  <c r="AE70" i="31"/>
  <c r="AF70" i="31"/>
  <c r="AG70" i="31"/>
  <c r="AH70" i="31"/>
  <c r="AI70" i="31"/>
  <c r="AJ70" i="31"/>
  <c r="AK70" i="31"/>
  <c r="AL70" i="31"/>
  <c r="AM70" i="31"/>
  <c r="AN70" i="31"/>
  <c r="AO70" i="31"/>
  <c r="AP70" i="31"/>
  <c r="AQ70" i="31"/>
  <c r="AR70" i="31"/>
  <c r="AS70" i="31"/>
  <c r="AT70" i="31"/>
  <c r="AU70" i="31"/>
  <c r="AV70" i="31"/>
  <c r="AW70" i="31"/>
  <c r="AX70" i="31"/>
  <c r="AY70" i="31"/>
  <c r="AZ70" i="31"/>
  <c r="BA70" i="31"/>
  <c r="BB70" i="31"/>
  <c r="BC70" i="31"/>
  <c r="BD70" i="31"/>
  <c r="BE70" i="31"/>
  <c r="BF70" i="31"/>
  <c r="BG70" i="31"/>
  <c r="BH70" i="31"/>
  <c r="BI70" i="31"/>
  <c r="BJ70" i="31"/>
  <c r="BK70" i="31"/>
  <c r="BL70" i="31"/>
  <c r="BM70" i="31"/>
  <c r="BN70" i="31"/>
  <c r="BO70" i="31"/>
  <c r="BP70" i="31"/>
  <c r="BQ70" i="31"/>
  <c r="BR70" i="31"/>
  <c r="BS70" i="31"/>
  <c r="BT70" i="31"/>
  <c r="BU70" i="31"/>
  <c r="BV70" i="31"/>
  <c r="BW70" i="31"/>
  <c r="BX70" i="31"/>
  <c r="BY70" i="31"/>
  <c r="BZ70" i="31"/>
  <c r="CA70" i="31"/>
  <c r="CB70" i="31"/>
  <c r="CC70" i="31"/>
  <c r="CD70" i="31"/>
  <c r="CE70" i="31"/>
  <c r="CF70" i="31"/>
  <c r="CG70" i="31"/>
  <c r="CH70" i="31"/>
  <c r="CI70" i="31"/>
  <c r="CJ70" i="31"/>
  <c r="CK70" i="31"/>
  <c r="CL70" i="31"/>
  <c r="CM70" i="31"/>
  <c r="CN70" i="31"/>
  <c r="CO70" i="31"/>
  <c r="CP70" i="31"/>
  <c r="CQ70" i="31"/>
  <c r="CR70" i="31"/>
  <c r="CS70" i="31"/>
  <c r="CT70" i="31"/>
  <c r="CU70" i="31"/>
  <c r="CV70" i="31"/>
  <c r="CW70" i="31"/>
  <c r="CX70" i="31"/>
  <c r="CY70" i="31"/>
  <c r="CZ70" i="31"/>
  <c r="DA70" i="31"/>
  <c r="DB70" i="31"/>
  <c r="DC70" i="31"/>
  <c r="DD70" i="31"/>
  <c r="DE70" i="31"/>
  <c r="DF70" i="31"/>
  <c r="DG70" i="31"/>
  <c r="DH70" i="31"/>
  <c r="DI70" i="31"/>
  <c r="DJ70" i="31"/>
  <c r="DK70" i="31"/>
  <c r="DL70" i="31"/>
  <c r="DM70" i="31"/>
  <c r="DN70" i="31"/>
  <c r="DO70" i="31"/>
  <c r="DP70" i="31"/>
  <c r="DQ70" i="31"/>
  <c r="DR70" i="31"/>
  <c r="DS70" i="31"/>
  <c r="DT70" i="31"/>
  <c r="DU70" i="31"/>
  <c r="DV70" i="31"/>
  <c r="DW70" i="31"/>
  <c r="DX70" i="31"/>
  <c r="DY70" i="31"/>
  <c r="DZ70" i="31"/>
  <c r="EA70" i="31"/>
  <c r="EB70" i="31"/>
  <c r="EC70" i="31"/>
  <c r="ED70" i="31"/>
  <c r="EE70" i="31"/>
  <c r="EF70" i="31"/>
  <c r="EG70" i="31"/>
  <c r="EH70" i="31"/>
  <c r="EI70" i="31"/>
  <c r="EJ70" i="31"/>
  <c r="EK70" i="31"/>
  <c r="EL70" i="31"/>
  <c r="EM70" i="31"/>
  <c r="EN70" i="31"/>
  <c r="EO70" i="31"/>
  <c r="EP70" i="31"/>
  <c r="EQ70" i="31"/>
  <c r="ER70" i="31"/>
  <c r="ES70" i="31"/>
  <c r="ET70" i="31"/>
  <c r="EU70" i="31"/>
  <c r="EV70" i="31"/>
  <c r="EW70" i="31"/>
  <c r="EX70" i="31"/>
  <c r="EY70" i="31"/>
  <c r="EZ70" i="31"/>
  <c r="FA70" i="31"/>
  <c r="FB70" i="31"/>
  <c r="FC70" i="31"/>
  <c r="FD70" i="31"/>
  <c r="FE70" i="31"/>
  <c r="FF70" i="31"/>
  <c r="FG70" i="31"/>
  <c r="FH70" i="31"/>
  <c r="FI70" i="31"/>
  <c r="FJ70" i="31"/>
  <c r="FK70" i="31"/>
  <c r="FL70" i="31"/>
  <c r="FM70" i="31"/>
  <c r="FN70" i="31"/>
  <c r="FO70" i="31"/>
  <c r="FP70" i="31"/>
  <c r="FQ70" i="31"/>
  <c r="FR70" i="31"/>
  <c r="FS70" i="31"/>
  <c r="FT70" i="31"/>
  <c r="FU70" i="31"/>
  <c r="FV70" i="31"/>
  <c r="FW70" i="31"/>
  <c r="FX70" i="31"/>
  <c r="FY70" i="31"/>
  <c r="FZ70" i="31"/>
  <c r="GA70" i="31"/>
  <c r="GB70" i="31"/>
  <c r="GC70" i="31"/>
  <c r="GD70" i="31"/>
  <c r="GE70" i="31"/>
  <c r="GF70" i="31"/>
  <c r="GG70" i="31"/>
  <c r="GH70" i="31"/>
  <c r="GI70" i="31"/>
  <c r="GJ70" i="31"/>
  <c r="GK70" i="31"/>
  <c r="GL70" i="31"/>
  <c r="GM70" i="31"/>
  <c r="GN70" i="31"/>
  <c r="GO70" i="31"/>
  <c r="GP70" i="31"/>
  <c r="GQ70" i="31"/>
  <c r="GR70" i="31"/>
  <c r="GS70" i="31"/>
  <c r="GT70" i="31"/>
  <c r="GU70" i="31"/>
  <c r="GV70" i="31"/>
  <c r="GW70" i="31"/>
  <c r="GX70" i="31"/>
  <c r="GY70" i="31"/>
  <c r="GZ70" i="31"/>
  <c r="HA70" i="31"/>
  <c r="HB70" i="31"/>
  <c r="HC70" i="31"/>
  <c r="HD70" i="31"/>
  <c r="HE70" i="31"/>
  <c r="HF70" i="31"/>
  <c r="HG70" i="31"/>
  <c r="HH70" i="31"/>
  <c r="HI70" i="31"/>
  <c r="HJ70" i="31"/>
  <c r="HK70" i="31"/>
  <c r="HL70" i="31"/>
  <c r="HM70" i="31"/>
  <c r="HN70" i="31"/>
  <c r="HO70" i="31"/>
  <c r="HP70" i="31"/>
  <c r="HQ70" i="31"/>
  <c r="HR70" i="31"/>
  <c r="HS70" i="31"/>
  <c r="HT70" i="31"/>
  <c r="HU70" i="31"/>
  <c r="HV70" i="31"/>
  <c r="HW70" i="31"/>
  <c r="HX70" i="31"/>
  <c r="HY70" i="31"/>
  <c r="HZ70" i="31"/>
  <c r="IA70" i="31"/>
  <c r="IB70" i="31"/>
  <c r="IC70" i="31"/>
  <c r="ID70" i="31"/>
  <c r="IE70" i="31"/>
  <c r="IF70" i="31"/>
  <c r="IG70" i="31"/>
  <c r="IH70" i="31"/>
  <c r="II70" i="31"/>
  <c r="IJ70" i="31"/>
  <c r="IK70" i="31"/>
  <c r="IL70" i="31"/>
  <c r="IM70" i="31"/>
  <c r="IN70" i="31"/>
  <c r="IO70" i="31"/>
  <c r="IP70" i="31"/>
  <c r="IQ70" i="31"/>
  <c r="IR70" i="31"/>
  <c r="IS70" i="31"/>
  <c r="IT70" i="31"/>
  <c r="IU70" i="31"/>
  <c r="IV70" i="31"/>
  <c r="IW70" i="31"/>
  <c r="IX70" i="31"/>
  <c r="IY70" i="31"/>
  <c r="IZ70" i="31"/>
  <c r="JA70" i="31"/>
  <c r="JB70" i="31"/>
  <c r="JC70" i="31"/>
  <c r="JD70" i="31"/>
  <c r="JE70" i="31"/>
  <c r="JF70" i="31"/>
  <c r="JG70" i="31"/>
  <c r="JH70" i="31"/>
  <c r="JI70" i="31"/>
  <c r="JJ70" i="31"/>
  <c r="JK70" i="31"/>
  <c r="JL70" i="31"/>
  <c r="JM70" i="31"/>
  <c r="JN70" i="31"/>
  <c r="JO70" i="31"/>
  <c r="JP70" i="31"/>
  <c r="JQ70" i="31"/>
  <c r="JR70" i="31"/>
  <c r="JS70" i="31"/>
  <c r="JT70" i="31"/>
  <c r="JU70" i="31"/>
  <c r="JV70" i="31"/>
  <c r="JW70" i="31"/>
  <c r="JX70" i="31"/>
  <c r="F71" i="31"/>
  <c r="G71" i="31"/>
  <c r="H71" i="31"/>
  <c r="I71" i="31"/>
  <c r="J71" i="31"/>
  <c r="K71" i="31"/>
  <c r="L71" i="31"/>
  <c r="M71" i="31"/>
  <c r="N71" i="31"/>
  <c r="O71" i="31"/>
  <c r="P71" i="31"/>
  <c r="Q71" i="31"/>
  <c r="R71" i="31"/>
  <c r="S71" i="31"/>
  <c r="T71" i="31"/>
  <c r="U71" i="31"/>
  <c r="V71" i="31"/>
  <c r="W71" i="31"/>
  <c r="X71" i="31"/>
  <c r="Y71" i="31"/>
  <c r="Z71" i="31"/>
  <c r="AA71" i="31"/>
  <c r="AB71" i="31"/>
  <c r="AC71" i="31"/>
  <c r="AD71" i="31"/>
  <c r="AE71" i="31"/>
  <c r="AF71" i="31"/>
  <c r="AG71" i="31"/>
  <c r="AH71" i="31"/>
  <c r="AI71" i="31"/>
  <c r="AJ71" i="31"/>
  <c r="AK71" i="31"/>
  <c r="AL71" i="31"/>
  <c r="AM71" i="31"/>
  <c r="AN71" i="31"/>
  <c r="AO71" i="31"/>
  <c r="AP71" i="31"/>
  <c r="AQ71" i="31"/>
  <c r="AR71" i="31"/>
  <c r="AS71" i="31"/>
  <c r="AT71" i="31"/>
  <c r="AU71" i="31"/>
  <c r="AV71" i="31"/>
  <c r="AW71" i="31"/>
  <c r="AX71" i="31"/>
  <c r="AY71" i="31"/>
  <c r="AZ71" i="31"/>
  <c r="BA71" i="31"/>
  <c r="BB71" i="31"/>
  <c r="BC71" i="31"/>
  <c r="BD71" i="31"/>
  <c r="BE71" i="31"/>
  <c r="BF71" i="31"/>
  <c r="BG71" i="31"/>
  <c r="BH71" i="31"/>
  <c r="BI71" i="31"/>
  <c r="BJ71" i="31"/>
  <c r="BK71" i="31"/>
  <c r="BL71" i="31"/>
  <c r="BM71" i="31"/>
  <c r="BN71" i="31"/>
  <c r="BO71" i="31"/>
  <c r="BP71" i="31"/>
  <c r="BQ71" i="31"/>
  <c r="BR71" i="31"/>
  <c r="BS71" i="31"/>
  <c r="BT71" i="31"/>
  <c r="BU71" i="31"/>
  <c r="BV71" i="31"/>
  <c r="BW71" i="31"/>
  <c r="BX71" i="31"/>
  <c r="BY71" i="31"/>
  <c r="BZ71" i="31"/>
  <c r="CA71" i="31"/>
  <c r="CB71" i="31"/>
  <c r="CC71" i="31"/>
  <c r="CD71" i="31"/>
  <c r="CE71" i="31"/>
  <c r="CF71" i="31"/>
  <c r="CG71" i="31"/>
  <c r="CH71" i="31"/>
  <c r="CI71" i="31"/>
  <c r="CJ71" i="31"/>
  <c r="CK71" i="31"/>
  <c r="CL71" i="31"/>
  <c r="CM71" i="31"/>
  <c r="CN71" i="31"/>
  <c r="CO71" i="31"/>
  <c r="CP71" i="31"/>
  <c r="CQ71" i="31"/>
  <c r="CR71" i="31"/>
  <c r="CS71" i="31"/>
  <c r="CT71" i="31"/>
  <c r="CU71" i="31"/>
  <c r="CV71" i="31"/>
  <c r="CW71" i="31"/>
  <c r="CX71" i="31"/>
  <c r="CY71" i="31"/>
  <c r="CZ71" i="31"/>
  <c r="DA71" i="31"/>
  <c r="DB71" i="31"/>
  <c r="DC71" i="31"/>
  <c r="DD71" i="31"/>
  <c r="DE71" i="31"/>
  <c r="DF71" i="31"/>
  <c r="DG71" i="31"/>
  <c r="DH71" i="31"/>
  <c r="DI71" i="31"/>
  <c r="DJ71" i="31"/>
  <c r="DK71" i="31"/>
  <c r="DL71" i="31"/>
  <c r="DM71" i="31"/>
  <c r="DN71" i="31"/>
  <c r="DO71" i="31"/>
  <c r="DP71" i="31"/>
  <c r="DQ71" i="31"/>
  <c r="DR71" i="31"/>
  <c r="DS71" i="31"/>
  <c r="DT71" i="31"/>
  <c r="DU71" i="31"/>
  <c r="DV71" i="31"/>
  <c r="DW71" i="31"/>
  <c r="DX71" i="31"/>
  <c r="DY71" i="31"/>
  <c r="DZ71" i="31"/>
  <c r="EA71" i="31"/>
  <c r="EB71" i="31"/>
  <c r="EC71" i="31"/>
  <c r="ED71" i="31"/>
  <c r="EE71" i="31"/>
  <c r="EF71" i="31"/>
  <c r="EG71" i="31"/>
  <c r="EH71" i="31"/>
  <c r="EI71" i="31"/>
  <c r="EJ71" i="31"/>
  <c r="EK71" i="31"/>
  <c r="EL71" i="31"/>
  <c r="EM71" i="31"/>
  <c r="EN71" i="31"/>
  <c r="EO71" i="31"/>
  <c r="EP71" i="31"/>
  <c r="EQ71" i="31"/>
  <c r="ER71" i="31"/>
  <c r="ES71" i="31"/>
  <c r="ET71" i="31"/>
  <c r="EU71" i="31"/>
  <c r="EV71" i="31"/>
  <c r="EW71" i="31"/>
  <c r="EX71" i="31"/>
  <c r="EY71" i="31"/>
  <c r="EZ71" i="31"/>
  <c r="FA71" i="31"/>
  <c r="FB71" i="31"/>
  <c r="FC71" i="31"/>
  <c r="FD71" i="31"/>
  <c r="FE71" i="31"/>
  <c r="FF71" i="31"/>
  <c r="FG71" i="31"/>
  <c r="FH71" i="31"/>
  <c r="FI71" i="31"/>
  <c r="FJ71" i="31"/>
  <c r="FK71" i="31"/>
  <c r="FL71" i="31"/>
  <c r="FM71" i="31"/>
  <c r="FN71" i="31"/>
  <c r="FO71" i="31"/>
  <c r="FP71" i="31"/>
  <c r="FQ71" i="31"/>
  <c r="FR71" i="31"/>
  <c r="FS71" i="31"/>
  <c r="FT71" i="31"/>
  <c r="FU71" i="31"/>
  <c r="FV71" i="31"/>
  <c r="FW71" i="31"/>
  <c r="FX71" i="31"/>
  <c r="FY71" i="31"/>
  <c r="FZ71" i="31"/>
  <c r="GA71" i="31"/>
  <c r="GB71" i="31"/>
  <c r="GC71" i="31"/>
  <c r="GD71" i="31"/>
  <c r="GE71" i="31"/>
  <c r="GF71" i="31"/>
  <c r="GG71" i="31"/>
  <c r="GH71" i="31"/>
  <c r="GI71" i="31"/>
  <c r="GJ71" i="31"/>
  <c r="GK71" i="31"/>
  <c r="GL71" i="31"/>
  <c r="GM71" i="31"/>
  <c r="GN71" i="31"/>
  <c r="GO71" i="31"/>
  <c r="GP71" i="31"/>
  <c r="GQ71" i="31"/>
  <c r="GR71" i="31"/>
  <c r="GS71" i="31"/>
  <c r="GT71" i="31"/>
  <c r="GU71" i="31"/>
  <c r="GV71" i="31"/>
  <c r="GW71" i="31"/>
  <c r="GX71" i="31"/>
  <c r="GY71" i="31"/>
  <c r="GZ71" i="31"/>
  <c r="HA71" i="31"/>
  <c r="HB71" i="31"/>
  <c r="HC71" i="31"/>
  <c r="HD71" i="31"/>
  <c r="HE71" i="31"/>
  <c r="HF71" i="31"/>
  <c r="HG71" i="31"/>
  <c r="HH71" i="31"/>
  <c r="HI71" i="31"/>
  <c r="HJ71" i="31"/>
  <c r="HK71" i="31"/>
  <c r="HL71" i="31"/>
  <c r="HM71" i="31"/>
  <c r="HN71" i="31"/>
  <c r="HO71" i="31"/>
  <c r="HP71" i="31"/>
  <c r="HQ71" i="31"/>
  <c r="HR71" i="31"/>
  <c r="HS71" i="31"/>
  <c r="HT71" i="31"/>
  <c r="HU71" i="31"/>
  <c r="HV71" i="31"/>
  <c r="HW71" i="31"/>
  <c r="HX71" i="31"/>
  <c r="HY71" i="31"/>
  <c r="HZ71" i="31"/>
  <c r="IA71" i="31"/>
  <c r="IB71" i="31"/>
  <c r="IC71" i="31"/>
  <c r="ID71" i="31"/>
  <c r="IE71" i="31"/>
  <c r="IF71" i="31"/>
  <c r="IG71" i="31"/>
  <c r="IH71" i="31"/>
  <c r="II71" i="31"/>
  <c r="IJ71" i="31"/>
  <c r="IK71" i="31"/>
  <c r="IL71" i="31"/>
  <c r="IM71" i="31"/>
  <c r="IN71" i="31"/>
  <c r="IO71" i="31"/>
  <c r="IP71" i="31"/>
  <c r="IQ71" i="31"/>
  <c r="IR71" i="31"/>
  <c r="IS71" i="31"/>
  <c r="IT71" i="31"/>
  <c r="IU71" i="31"/>
  <c r="IV71" i="31"/>
  <c r="IW71" i="31"/>
  <c r="IX71" i="31"/>
  <c r="IY71" i="31"/>
  <c r="IZ71" i="31"/>
  <c r="JA71" i="31"/>
  <c r="JB71" i="31"/>
  <c r="JC71" i="31"/>
  <c r="JD71" i="31"/>
  <c r="JE71" i="31"/>
  <c r="JF71" i="31"/>
  <c r="JG71" i="31"/>
  <c r="JH71" i="31"/>
  <c r="JI71" i="31"/>
  <c r="JJ71" i="31"/>
  <c r="JK71" i="31"/>
  <c r="JL71" i="31"/>
  <c r="JM71" i="31"/>
  <c r="JN71" i="31"/>
  <c r="JO71" i="31"/>
  <c r="JP71" i="31"/>
  <c r="JQ71" i="31"/>
  <c r="JR71" i="31"/>
  <c r="JS71" i="31"/>
  <c r="JT71" i="31"/>
  <c r="JU71" i="31"/>
  <c r="JV71" i="31"/>
  <c r="JW71" i="31"/>
  <c r="JX71" i="31"/>
  <c r="F72" i="31"/>
  <c r="G72" i="31"/>
  <c r="H72" i="31"/>
  <c r="I72" i="31"/>
  <c r="J72" i="31"/>
  <c r="K72" i="31"/>
  <c r="L72" i="31"/>
  <c r="M72" i="31"/>
  <c r="N72" i="31"/>
  <c r="O72" i="31"/>
  <c r="P72" i="31"/>
  <c r="Q72" i="31"/>
  <c r="R72" i="31"/>
  <c r="S72" i="31"/>
  <c r="T72" i="31"/>
  <c r="U72" i="31"/>
  <c r="V72" i="31"/>
  <c r="W72" i="31"/>
  <c r="X72" i="31"/>
  <c r="Y72" i="31"/>
  <c r="Z72" i="31"/>
  <c r="AA72" i="31"/>
  <c r="AB72" i="31"/>
  <c r="AC72" i="31"/>
  <c r="AD72" i="31"/>
  <c r="AE72" i="31"/>
  <c r="AF72" i="31"/>
  <c r="AG72" i="31"/>
  <c r="AH72" i="31"/>
  <c r="AI72" i="31"/>
  <c r="AJ72" i="31"/>
  <c r="AK72" i="31"/>
  <c r="AL72" i="31"/>
  <c r="AM72" i="31"/>
  <c r="AN72" i="31"/>
  <c r="AO72" i="31"/>
  <c r="AP72" i="31"/>
  <c r="AQ72" i="31"/>
  <c r="AR72" i="31"/>
  <c r="AS72" i="31"/>
  <c r="AT72" i="31"/>
  <c r="AU72" i="31"/>
  <c r="AV72" i="31"/>
  <c r="AW72" i="31"/>
  <c r="AX72" i="31"/>
  <c r="AY72" i="31"/>
  <c r="AZ72" i="31"/>
  <c r="BA72" i="31"/>
  <c r="BB72" i="31"/>
  <c r="BC72" i="31"/>
  <c r="BD72" i="31"/>
  <c r="BE72" i="31"/>
  <c r="BF72" i="31"/>
  <c r="BG72" i="31"/>
  <c r="BH72" i="31"/>
  <c r="BI72" i="31"/>
  <c r="BJ72" i="31"/>
  <c r="BK72" i="31"/>
  <c r="BL72" i="31"/>
  <c r="BM72" i="31"/>
  <c r="BN72" i="31"/>
  <c r="BO72" i="31"/>
  <c r="BP72" i="31"/>
  <c r="BQ72" i="31"/>
  <c r="BR72" i="31"/>
  <c r="BS72" i="31"/>
  <c r="BT72" i="31"/>
  <c r="BU72" i="31"/>
  <c r="BV72" i="31"/>
  <c r="BW72" i="31"/>
  <c r="BX72" i="31"/>
  <c r="BY72" i="31"/>
  <c r="BZ72" i="31"/>
  <c r="CA72" i="31"/>
  <c r="CB72" i="31"/>
  <c r="CC72" i="31"/>
  <c r="CD72" i="31"/>
  <c r="CE72" i="31"/>
  <c r="CF72" i="31"/>
  <c r="CG72" i="31"/>
  <c r="CH72" i="31"/>
  <c r="CI72" i="31"/>
  <c r="CJ72" i="31"/>
  <c r="CK72" i="31"/>
  <c r="CL72" i="31"/>
  <c r="CM72" i="31"/>
  <c r="CN72" i="31"/>
  <c r="CO72" i="31"/>
  <c r="CP72" i="31"/>
  <c r="CQ72" i="31"/>
  <c r="CR72" i="31"/>
  <c r="CS72" i="31"/>
  <c r="CT72" i="31"/>
  <c r="CU72" i="31"/>
  <c r="CV72" i="31"/>
  <c r="CW72" i="31"/>
  <c r="CX72" i="31"/>
  <c r="CY72" i="31"/>
  <c r="CZ72" i="31"/>
  <c r="DA72" i="31"/>
  <c r="DB72" i="31"/>
  <c r="DC72" i="31"/>
  <c r="DD72" i="31"/>
  <c r="DE72" i="31"/>
  <c r="DF72" i="31"/>
  <c r="DG72" i="31"/>
  <c r="DH72" i="31"/>
  <c r="DI72" i="31"/>
  <c r="DJ72" i="31"/>
  <c r="DK72" i="31"/>
  <c r="DL72" i="31"/>
  <c r="DM72" i="31"/>
  <c r="DN72" i="31"/>
  <c r="DO72" i="31"/>
  <c r="DP72" i="31"/>
  <c r="DQ72" i="31"/>
  <c r="DR72" i="31"/>
  <c r="DS72" i="31"/>
  <c r="DT72" i="31"/>
  <c r="DU72" i="31"/>
  <c r="DV72" i="31"/>
  <c r="DW72" i="31"/>
  <c r="DX72" i="31"/>
  <c r="DY72" i="31"/>
  <c r="DZ72" i="31"/>
  <c r="EA72" i="31"/>
  <c r="EB72" i="31"/>
  <c r="EC72" i="31"/>
  <c r="ED72" i="31"/>
  <c r="EE72" i="31"/>
  <c r="EF72" i="31"/>
  <c r="EG72" i="31"/>
  <c r="EH72" i="31"/>
  <c r="EI72" i="31"/>
  <c r="EJ72" i="31"/>
  <c r="EK72" i="31"/>
  <c r="EL72" i="31"/>
  <c r="EM72" i="31"/>
  <c r="EN72" i="31"/>
  <c r="EO72" i="31"/>
  <c r="EP72" i="31"/>
  <c r="EQ72" i="31"/>
  <c r="ER72" i="31"/>
  <c r="ES72" i="31"/>
  <c r="ET72" i="31"/>
  <c r="EU72" i="31"/>
  <c r="EV72" i="31"/>
  <c r="EW72" i="31"/>
  <c r="EX72" i="31"/>
  <c r="EY72" i="31"/>
  <c r="EZ72" i="31"/>
  <c r="FA72" i="31"/>
  <c r="FB72" i="31"/>
  <c r="FC72" i="31"/>
  <c r="FD72" i="31"/>
  <c r="FE72" i="31"/>
  <c r="FF72" i="31"/>
  <c r="FG72" i="31"/>
  <c r="FH72" i="31"/>
  <c r="FI72" i="31"/>
  <c r="FJ72" i="31"/>
  <c r="FK72" i="31"/>
  <c r="FL72" i="31"/>
  <c r="FM72" i="31"/>
  <c r="FN72" i="31"/>
  <c r="FO72" i="31"/>
  <c r="FP72" i="31"/>
  <c r="FQ72" i="31"/>
  <c r="FR72" i="31"/>
  <c r="FS72" i="31"/>
  <c r="FT72" i="31"/>
  <c r="FU72" i="31"/>
  <c r="FV72" i="31"/>
  <c r="FW72" i="31"/>
  <c r="FX72" i="31"/>
  <c r="FY72" i="31"/>
  <c r="FZ72" i="31"/>
  <c r="GA72" i="31"/>
  <c r="GB72" i="31"/>
  <c r="GC72" i="31"/>
  <c r="GD72" i="31"/>
  <c r="GE72" i="31"/>
  <c r="GF72" i="31"/>
  <c r="GG72" i="31"/>
  <c r="GH72" i="31"/>
  <c r="GI72" i="31"/>
  <c r="GJ72" i="31"/>
  <c r="GK72" i="31"/>
  <c r="GL72" i="31"/>
  <c r="GM72" i="31"/>
  <c r="GN72" i="31"/>
  <c r="GO72" i="31"/>
  <c r="GP72" i="31"/>
  <c r="GQ72" i="31"/>
  <c r="GR72" i="31"/>
  <c r="GS72" i="31"/>
  <c r="GT72" i="31"/>
  <c r="GU72" i="31"/>
  <c r="GV72" i="31"/>
  <c r="GW72" i="31"/>
  <c r="GX72" i="31"/>
  <c r="GY72" i="31"/>
  <c r="GZ72" i="31"/>
  <c r="HA72" i="31"/>
  <c r="HB72" i="31"/>
  <c r="HC72" i="31"/>
  <c r="HD72" i="31"/>
  <c r="HE72" i="31"/>
  <c r="HF72" i="31"/>
  <c r="HG72" i="31"/>
  <c r="HH72" i="31"/>
  <c r="HI72" i="31"/>
  <c r="HJ72" i="31"/>
  <c r="HK72" i="31"/>
  <c r="HL72" i="31"/>
  <c r="HM72" i="31"/>
  <c r="HN72" i="31"/>
  <c r="HO72" i="31"/>
  <c r="HP72" i="31"/>
  <c r="HQ72" i="31"/>
  <c r="HR72" i="31"/>
  <c r="HS72" i="31"/>
  <c r="HT72" i="31"/>
  <c r="HU72" i="31"/>
  <c r="HV72" i="31"/>
  <c r="HW72" i="31"/>
  <c r="HX72" i="31"/>
  <c r="HY72" i="31"/>
  <c r="HZ72" i="31"/>
  <c r="IA72" i="31"/>
  <c r="IB72" i="31"/>
  <c r="IC72" i="31"/>
  <c r="ID72" i="31"/>
  <c r="IE72" i="31"/>
  <c r="IF72" i="31"/>
  <c r="IG72" i="31"/>
  <c r="IH72" i="31"/>
  <c r="II72" i="31"/>
  <c r="IJ72" i="31"/>
  <c r="IK72" i="31"/>
  <c r="IL72" i="31"/>
  <c r="IM72" i="31"/>
  <c r="IN72" i="31"/>
  <c r="IO72" i="31"/>
  <c r="IP72" i="31"/>
  <c r="IQ72" i="31"/>
  <c r="IR72" i="31"/>
  <c r="IS72" i="31"/>
  <c r="IT72" i="31"/>
  <c r="IU72" i="31"/>
  <c r="IV72" i="31"/>
  <c r="IW72" i="31"/>
  <c r="IX72" i="31"/>
  <c r="IY72" i="31"/>
  <c r="IZ72" i="31"/>
  <c r="JA72" i="31"/>
  <c r="JB72" i="31"/>
  <c r="JC72" i="31"/>
  <c r="JD72" i="31"/>
  <c r="JE72" i="31"/>
  <c r="JF72" i="31"/>
  <c r="JG72" i="31"/>
  <c r="JH72" i="31"/>
  <c r="JI72" i="31"/>
  <c r="JJ72" i="31"/>
  <c r="JK72" i="31"/>
  <c r="JL72" i="31"/>
  <c r="JM72" i="31"/>
  <c r="JN72" i="31"/>
  <c r="JO72" i="31"/>
  <c r="JP72" i="31"/>
  <c r="JQ72" i="31"/>
  <c r="JR72" i="31"/>
  <c r="JS72" i="31"/>
  <c r="JT72" i="31"/>
  <c r="JU72" i="31"/>
  <c r="JV72" i="31"/>
  <c r="JW72" i="31"/>
  <c r="JX72" i="31"/>
  <c r="F73" i="31"/>
  <c r="G73" i="31"/>
  <c r="H73" i="31"/>
  <c r="I73" i="31"/>
  <c r="J73" i="31"/>
  <c r="K73" i="31"/>
  <c r="L73" i="31"/>
  <c r="M73" i="31"/>
  <c r="N73" i="31"/>
  <c r="O73" i="31"/>
  <c r="P73" i="31"/>
  <c r="Q73" i="31"/>
  <c r="R73" i="31"/>
  <c r="S73" i="31"/>
  <c r="T73" i="31"/>
  <c r="U73" i="31"/>
  <c r="V73" i="31"/>
  <c r="W73" i="31"/>
  <c r="X73" i="31"/>
  <c r="Y73" i="31"/>
  <c r="Z73" i="31"/>
  <c r="AA73" i="31"/>
  <c r="AB73" i="31"/>
  <c r="AC73" i="31"/>
  <c r="AD73" i="31"/>
  <c r="AE73" i="31"/>
  <c r="AF73" i="31"/>
  <c r="AG73" i="31"/>
  <c r="AH73" i="31"/>
  <c r="AI73" i="31"/>
  <c r="AJ73" i="31"/>
  <c r="AK73" i="31"/>
  <c r="AL73" i="31"/>
  <c r="AM73" i="31"/>
  <c r="AN73" i="31"/>
  <c r="AO73" i="31"/>
  <c r="AP73" i="31"/>
  <c r="AQ73" i="31"/>
  <c r="AR73" i="31"/>
  <c r="AS73" i="31"/>
  <c r="AT73" i="31"/>
  <c r="AU73" i="31"/>
  <c r="AV73" i="31"/>
  <c r="AW73" i="31"/>
  <c r="AX73" i="31"/>
  <c r="AY73" i="31"/>
  <c r="AZ73" i="31"/>
  <c r="BA73" i="31"/>
  <c r="BB73" i="31"/>
  <c r="BC73" i="31"/>
  <c r="BD73" i="31"/>
  <c r="BE73" i="31"/>
  <c r="BF73" i="31"/>
  <c r="BG73" i="31"/>
  <c r="BH73" i="31"/>
  <c r="BI73" i="31"/>
  <c r="BJ73" i="31"/>
  <c r="BK73" i="31"/>
  <c r="BL73" i="31"/>
  <c r="BM73" i="31"/>
  <c r="BN73" i="31"/>
  <c r="BO73" i="31"/>
  <c r="BP73" i="31"/>
  <c r="BQ73" i="31"/>
  <c r="BR73" i="31"/>
  <c r="BS73" i="31"/>
  <c r="BT73" i="31"/>
  <c r="BU73" i="31"/>
  <c r="BV73" i="31"/>
  <c r="BW73" i="31"/>
  <c r="BX73" i="31"/>
  <c r="BY73" i="31"/>
  <c r="BZ73" i="31"/>
  <c r="CA73" i="31"/>
  <c r="CB73" i="31"/>
  <c r="CC73" i="31"/>
  <c r="CD73" i="31"/>
  <c r="CE73" i="31"/>
  <c r="CF73" i="31"/>
  <c r="CG73" i="31"/>
  <c r="CH73" i="31"/>
  <c r="CI73" i="31"/>
  <c r="CJ73" i="31"/>
  <c r="CK73" i="31"/>
  <c r="CL73" i="31"/>
  <c r="CM73" i="31"/>
  <c r="CN73" i="31"/>
  <c r="CO73" i="31"/>
  <c r="CP73" i="31"/>
  <c r="CQ73" i="31"/>
  <c r="CR73" i="31"/>
  <c r="CS73" i="31"/>
  <c r="CT73" i="31"/>
  <c r="CU73" i="31"/>
  <c r="CV73" i="31"/>
  <c r="CW73" i="31"/>
  <c r="CX73" i="31"/>
  <c r="CY73" i="31"/>
  <c r="CZ73" i="31"/>
  <c r="DA73" i="31"/>
  <c r="DB73" i="31"/>
  <c r="DC73" i="31"/>
  <c r="DD73" i="31"/>
  <c r="DE73" i="31"/>
  <c r="DF73" i="31"/>
  <c r="DG73" i="31"/>
  <c r="DH73" i="31"/>
  <c r="DI73" i="31"/>
  <c r="DJ73" i="31"/>
  <c r="DK73" i="31"/>
  <c r="DL73" i="31"/>
  <c r="DM73" i="31"/>
  <c r="DN73" i="31"/>
  <c r="DO73" i="31"/>
  <c r="DP73" i="31"/>
  <c r="DQ73" i="31"/>
  <c r="DR73" i="31"/>
  <c r="DS73" i="31"/>
  <c r="DT73" i="31"/>
  <c r="DU73" i="31"/>
  <c r="DV73" i="31"/>
  <c r="DW73" i="31"/>
  <c r="DX73" i="31"/>
  <c r="DY73" i="31"/>
  <c r="DZ73" i="31"/>
  <c r="EA73" i="31"/>
  <c r="EB73" i="31"/>
  <c r="EC73" i="31"/>
  <c r="ED73" i="31"/>
  <c r="EE73" i="31"/>
  <c r="EF73" i="31"/>
  <c r="EG73" i="31"/>
  <c r="EH73" i="31"/>
  <c r="EI73" i="31"/>
  <c r="EJ73" i="31"/>
  <c r="EK73" i="31"/>
  <c r="EL73" i="31"/>
  <c r="EM73" i="31"/>
  <c r="EN73" i="31"/>
  <c r="EO73" i="31"/>
  <c r="EP73" i="31"/>
  <c r="EQ73" i="31"/>
  <c r="ER73" i="31"/>
  <c r="ES73" i="31"/>
  <c r="ET73" i="31"/>
  <c r="EU73" i="31"/>
  <c r="EV73" i="31"/>
  <c r="EW73" i="31"/>
  <c r="EX73" i="31"/>
  <c r="EY73" i="31"/>
  <c r="EZ73" i="31"/>
  <c r="FA73" i="31"/>
  <c r="FB73" i="31"/>
  <c r="FC73" i="31"/>
  <c r="FD73" i="31"/>
  <c r="FE73" i="31"/>
  <c r="FF73" i="31"/>
  <c r="FG73" i="31"/>
  <c r="FH73" i="31"/>
  <c r="FI73" i="31"/>
  <c r="FJ73" i="31"/>
  <c r="FK73" i="31"/>
  <c r="FL73" i="31"/>
  <c r="FM73" i="31"/>
  <c r="FN73" i="31"/>
  <c r="FO73" i="31"/>
  <c r="FP73" i="31"/>
  <c r="FQ73" i="31"/>
  <c r="FR73" i="31"/>
  <c r="FS73" i="31"/>
  <c r="FT73" i="31"/>
  <c r="FU73" i="31"/>
  <c r="FV73" i="31"/>
  <c r="FW73" i="31"/>
  <c r="FX73" i="31"/>
  <c r="FY73" i="31"/>
  <c r="FZ73" i="31"/>
  <c r="GA73" i="31"/>
  <c r="GB73" i="31"/>
  <c r="GC73" i="31"/>
  <c r="GD73" i="31"/>
  <c r="GE73" i="31"/>
  <c r="GF73" i="31"/>
  <c r="GG73" i="31"/>
  <c r="GH73" i="31"/>
  <c r="GI73" i="31"/>
  <c r="GJ73" i="31"/>
  <c r="GK73" i="31"/>
  <c r="GL73" i="31"/>
  <c r="GM73" i="31"/>
  <c r="GN73" i="31"/>
  <c r="GO73" i="31"/>
  <c r="GP73" i="31"/>
  <c r="GQ73" i="31"/>
  <c r="GR73" i="31"/>
  <c r="GS73" i="31"/>
  <c r="GT73" i="31"/>
  <c r="GU73" i="31"/>
  <c r="GV73" i="31"/>
  <c r="GW73" i="31"/>
  <c r="GX73" i="31"/>
  <c r="GY73" i="31"/>
  <c r="GZ73" i="31"/>
  <c r="HA73" i="31"/>
  <c r="HB73" i="31"/>
  <c r="HC73" i="31"/>
  <c r="HD73" i="31"/>
  <c r="HE73" i="31"/>
  <c r="HF73" i="31"/>
  <c r="HG73" i="31"/>
  <c r="HH73" i="31"/>
  <c r="HI73" i="31"/>
  <c r="HJ73" i="31"/>
  <c r="HK73" i="31"/>
  <c r="HL73" i="31"/>
  <c r="HM73" i="31"/>
  <c r="HN73" i="31"/>
  <c r="HO73" i="31"/>
  <c r="HP73" i="31"/>
  <c r="HQ73" i="31"/>
  <c r="HR73" i="31"/>
  <c r="HS73" i="31"/>
  <c r="HT73" i="31"/>
  <c r="HU73" i="31"/>
  <c r="HV73" i="31"/>
  <c r="HW73" i="31"/>
  <c r="HX73" i="31"/>
  <c r="HY73" i="31"/>
  <c r="HZ73" i="31"/>
  <c r="IA73" i="31"/>
  <c r="IB73" i="31"/>
  <c r="IC73" i="31"/>
  <c r="ID73" i="31"/>
  <c r="IE73" i="31"/>
  <c r="IF73" i="31"/>
  <c r="IG73" i="31"/>
  <c r="IH73" i="31"/>
  <c r="II73" i="31"/>
  <c r="IJ73" i="31"/>
  <c r="IK73" i="31"/>
  <c r="IL73" i="31"/>
  <c r="IM73" i="31"/>
  <c r="IN73" i="31"/>
  <c r="IO73" i="31"/>
  <c r="IP73" i="31"/>
  <c r="IQ73" i="31"/>
  <c r="IR73" i="31"/>
  <c r="IS73" i="31"/>
  <c r="IT73" i="31"/>
  <c r="IU73" i="31"/>
  <c r="IV73" i="31"/>
  <c r="IW73" i="31"/>
  <c r="IX73" i="31"/>
  <c r="IY73" i="31"/>
  <c r="IZ73" i="31"/>
  <c r="JA73" i="31"/>
  <c r="JB73" i="31"/>
  <c r="JC73" i="31"/>
  <c r="JD73" i="31"/>
  <c r="JE73" i="31"/>
  <c r="JF73" i="31"/>
  <c r="JG73" i="31"/>
  <c r="JH73" i="31"/>
  <c r="JI73" i="31"/>
  <c r="JJ73" i="31"/>
  <c r="JK73" i="31"/>
  <c r="JL73" i="31"/>
  <c r="JM73" i="31"/>
  <c r="JN73" i="31"/>
  <c r="JO73" i="31"/>
  <c r="JP73" i="31"/>
  <c r="JQ73" i="31"/>
  <c r="JR73" i="31"/>
  <c r="JS73" i="31"/>
  <c r="JT73" i="31"/>
  <c r="JU73" i="31"/>
  <c r="JV73" i="31"/>
  <c r="JW73" i="31"/>
  <c r="JX73" i="31"/>
  <c r="F74" i="31"/>
  <c r="G74" i="31"/>
  <c r="H74" i="31"/>
  <c r="I74" i="31"/>
  <c r="J74" i="31"/>
  <c r="K74" i="31"/>
  <c r="L74" i="31"/>
  <c r="M74" i="31"/>
  <c r="N74" i="31"/>
  <c r="O74" i="31"/>
  <c r="P74" i="31"/>
  <c r="Q74" i="31"/>
  <c r="R74" i="31"/>
  <c r="S74" i="31"/>
  <c r="T74" i="31"/>
  <c r="U74" i="31"/>
  <c r="V74" i="31"/>
  <c r="W74" i="31"/>
  <c r="X74" i="31"/>
  <c r="Y74" i="31"/>
  <c r="Z74" i="31"/>
  <c r="AA74" i="31"/>
  <c r="AB74" i="31"/>
  <c r="AC74" i="31"/>
  <c r="AD74" i="31"/>
  <c r="AE74" i="31"/>
  <c r="AF74" i="31"/>
  <c r="AG74" i="31"/>
  <c r="AH74" i="31"/>
  <c r="AI74" i="31"/>
  <c r="AJ74" i="31"/>
  <c r="AK74" i="31"/>
  <c r="AL74" i="31"/>
  <c r="AM74" i="31"/>
  <c r="AN74" i="31"/>
  <c r="AO74" i="31"/>
  <c r="AP74" i="31"/>
  <c r="AQ74" i="31"/>
  <c r="AR74" i="31"/>
  <c r="AS74" i="31"/>
  <c r="AT74" i="31"/>
  <c r="AU74" i="31"/>
  <c r="AV74" i="31"/>
  <c r="AW74" i="31"/>
  <c r="AX74" i="31"/>
  <c r="AY74" i="31"/>
  <c r="AZ74" i="31"/>
  <c r="BA74" i="31"/>
  <c r="BB74" i="31"/>
  <c r="BC74" i="31"/>
  <c r="BD74" i="31"/>
  <c r="BE74" i="31"/>
  <c r="BF74" i="31"/>
  <c r="BG74" i="31"/>
  <c r="BH74" i="31"/>
  <c r="BI74" i="31"/>
  <c r="BJ74" i="31"/>
  <c r="BK74" i="31"/>
  <c r="BL74" i="31"/>
  <c r="BM74" i="31"/>
  <c r="BN74" i="31"/>
  <c r="BO74" i="31"/>
  <c r="BP74" i="31"/>
  <c r="BQ74" i="31"/>
  <c r="BR74" i="31"/>
  <c r="BS74" i="31"/>
  <c r="BT74" i="31"/>
  <c r="BU74" i="31"/>
  <c r="BV74" i="31"/>
  <c r="BW74" i="31"/>
  <c r="BX74" i="31"/>
  <c r="BY74" i="31"/>
  <c r="BZ74" i="31"/>
  <c r="CA74" i="31"/>
  <c r="CB74" i="31"/>
  <c r="CC74" i="31"/>
  <c r="CD74" i="31"/>
  <c r="CE74" i="31"/>
  <c r="CF74" i="31"/>
  <c r="CG74" i="31"/>
  <c r="CH74" i="31"/>
  <c r="CI74" i="31"/>
  <c r="CJ74" i="31"/>
  <c r="CK74" i="31"/>
  <c r="CL74" i="31"/>
  <c r="CM74" i="31"/>
  <c r="CN74" i="31"/>
  <c r="CO74" i="31"/>
  <c r="CP74" i="31"/>
  <c r="CQ74" i="31"/>
  <c r="CR74" i="31"/>
  <c r="CS74" i="31"/>
  <c r="CT74" i="31"/>
  <c r="CU74" i="31"/>
  <c r="CV74" i="31"/>
  <c r="CW74" i="31"/>
  <c r="CX74" i="31"/>
  <c r="CY74" i="31"/>
  <c r="CZ74" i="31"/>
  <c r="DA74" i="31"/>
  <c r="DB74" i="31"/>
  <c r="DC74" i="31"/>
  <c r="DD74" i="31"/>
  <c r="DE74" i="31"/>
  <c r="DF74" i="31"/>
  <c r="DG74" i="31"/>
  <c r="DH74" i="31"/>
  <c r="DI74" i="31"/>
  <c r="DJ74" i="31"/>
  <c r="DK74" i="31"/>
  <c r="DL74" i="31"/>
  <c r="DM74" i="31"/>
  <c r="DN74" i="31"/>
  <c r="DO74" i="31"/>
  <c r="DP74" i="31"/>
  <c r="DQ74" i="31"/>
  <c r="DR74" i="31"/>
  <c r="DS74" i="31"/>
  <c r="DT74" i="31"/>
  <c r="DU74" i="31"/>
  <c r="DV74" i="31"/>
  <c r="DW74" i="31"/>
  <c r="DX74" i="31"/>
  <c r="DY74" i="31"/>
  <c r="DZ74" i="31"/>
  <c r="EA74" i="31"/>
  <c r="EB74" i="31"/>
  <c r="EC74" i="31"/>
  <c r="ED74" i="31"/>
  <c r="EE74" i="31"/>
  <c r="EF74" i="31"/>
  <c r="EG74" i="31"/>
  <c r="EH74" i="31"/>
  <c r="EI74" i="31"/>
  <c r="EJ74" i="31"/>
  <c r="EK74" i="31"/>
  <c r="EL74" i="31"/>
  <c r="EM74" i="31"/>
  <c r="EN74" i="31"/>
  <c r="EO74" i="31"/>
  <c r="EP74" i="31"/>
  <c r="EQ74" i="31"/>
  <c r="ER74" i="31"/>
  <c r="ES74" i="31"/>
  <c r="ET74" i="31"/>
  <c r="EU74" i="31"/>
  <c r="EV74" i="31"/>
  <c r="EW74" i="31"/>
  <c r="EX74" i="31"/>
  <c r="EY74" i="31"/>
  <c r="EZ74" i="31"/>
  <c r="FA74" i="31"/>
  <c r="FB74" i="31"/>
  <c r="FC74" i="31"/>
  <c r="FD74" i="31"/>
  <c r="FE74" i="31"/>
  <c r="FF74" i="31"/>
  <c r="FG74" i="31"/>
  <c r="FH74" i="31"/>
  <c r="FI74" i="31"/>
  <c r="FJ74" i="31"/>
  <c r="FK74" i="31"/>
  <c r="FL74" i="31"/>
  <c r="FM74" i="31"/>
  <c r="FN74" i="31"/>
  <c r="FO74" i="31"/>
  <c r="FP74" i="31"/>
  <c r="FQ74" i="31"/>
  <c r="FR74" i="31"/>
  <c r="FS74" i="31"/>
  <c r="FT74" i="31"/>
  <c r="FU74" i="31"/>
  <c r="FV74" i="31"/>
  <c r="FW74" i="31"/>
  <c r="FX74" i="31"/>
  <c r="FY74" i="31"/>
  <c r="FZ74" i="31"/>
  <c r="GA74" i="31"/>
  <c r="GB74" i="31"/>
  <c r="GC74" i="31"/>
  <c r="GD74" i="31"/>
  <c r="GE74" i="31"/>
  <c r="GF74" i="31"/>
  <c r="GG74" i="31"/>
  <c r="GH74" i="31"/>
  <c r="GI74" i="31"/>
  <c r="GJ74" i="31"/>
  <c r="GK74" i="31"/>
  <c r="GL74" i="31"/>
  <c r="GM74" i="31"/>
  <c r="GN74" i="31"/>
  <c r="GO74" i="31"/>
  <c r="GP74" i="31"/>
  <c r="GQ74" i="31"/>
  <c r="GR74" i="31"/>
  <c r="GS74" i="31"/>
  <c r="GT74" i="31"/>
  <c r="GU74" i="31"/>
  <c r="GV74" i="31"/>
  <c r="GW74" i="31"/>
  <c r="GX74" i="31"/>
  <c r="GY74" i="31"/>
  <c r="GZ74" i="31"/>
  <c r="HA74" i="31"/>
  <c r="HB74" i="31"/>
  <c r="HC74" i="31"/>
  <c r="HD74" i="31"/>
  <c r="HE74" i="31"/>
  <c r="HF74" i="31"/>
  <c r="HG74" i="31"/>
  <c r="HH74" i="31"/>
  <c r="HI74" i="31"/>
  <c r="HJ74" i="31"/>
  <c r="HK74" i="31"/>
  <c r="HL74" i="31"/>
  <c r="HM74" i="31"/>
  <c r="HN74" i="31"/>
  <c r="HO74" i="31"/>
  <c r="HP74" i="31"/>
  <c r="HQ74" i="31"/>
  <c r="HR74" i="31"/>
  <c r="HS74" i="31"/>
  <c r="HT74" i="31"/>
  <c r="HU74" i="31"/>
  <c r="HV74" i="31"/>
  <c r="HW74" i="31"/>
  <c r="HX74" i="31"/>
  <c r="HY74" i="31"/>
  <c r="HZ74" i="31"/>
  <c r="IA74" i="31"/>
  <c r="IB74" i="31"/>
  <c r="IC74" i="31"/>
  <c r="ID74" i="31"/>
  <c r="IE74" i="31"/>
  <c r="IF74" i="31"/>
  <c r="IG74" i="31"/>
  <c r="IH74" i="31"/>
  <c r="II74" i="31"/>
  <c r="IJ74" i="31"/>
  <c r="IK74" i="31"/>
  <c r="IL74" i="31"/>
  <c r="IM74" i="31"/>
  <c r="IN74" i="31"/>
  <c r="IO74" i="31"/>
  <c r="IP74" i="31"/>
  <c r="IQ74" i="31"/>
  <c r="IR74" i="31"/>
  <c r="IS74" i="31"/>
  <c r="IT74" i="31"/>
  <c r="IU74" i="31"/>
  <c r="IV74" i="31"/>
  <c r="IW74" i="31"/>
  <c r="IX74" i="31"/>
  <c r="IY74" i="31"/>
  <c r="IZ74" i="31"/>
  <c r="JA74" i="31"/>
  <c r="JB74" i="31"/>
  <c r="JC74" i="31"/>
  <c r="JD74" i="31"/>
  <c r="JE74" i="31"/>
  <c r="JF74" i="31"/>
  <c r="JG74" i="31"/>
  <c r="JH74" i="31"/>
  <c r="JI74" i="31"/>
  <c r="JJ74" i="31"/>
  <c r="JK74" i="31"/>
  <c r="JL74" i="31"/>
  <c r="JM74" i="31"/>
  <c r="JN74" i="31"/>
  <c r="JO74" i="31"/>
  <c r="JP74" i="31"/>
  <c r="JQ74" i="31"/>
  <c r="JR74" i="31"/>
  <c r="JS74" i="31"/>
  <c r="JT74" i="31"/>
  <c r="JU74" i="31"/>
  <c r="JV74" i="31"/>
  <c r="JW74" i="31"/>
  <c r="JX74" i="31"/>
  <c r="F75" i="31"/>
  <c r="G75" i="31"/>
  <c r="H75" i="31"/>
  <c r="I75" i="31"/>
  <c r="J75" i="31"/>
  <c r="K75" i="31"/>
  <c r="L75" i="31"/>
  <c r="M75" i="31"/>
  <c r="N75" i="31"/>
  <c r="O75" i="31"/>
  <c r="P75" i="31"/>
  <c r="Q75" i="31"/>
  <c r="R75" i="31"/>
  <c r="S75" i="31"/>
  <c r="T75" i="31"/>
  <c r="U75" i="31"/>
  <c r="V75" i="31"/>
  <c r="W75" i="31"/>
  <c r="X75" i="31"/>
  <c r="Y75" i="31"/>
  <c r="Z75" i="31"/>
  <c r="AA75" i="31"/>
  <c r="AB75" i="31"/>
  <c r="AC75" i="31"/>
  <c r="AD75" i="31"/>
  <c r="AE75" i="31"/>
  <c r="AF75" i="31"/>
  <c r="AG75" i="31"/>
  <c r="AH75" i="31"/>
  <c r="AI75" i="31"/>
  <c r="AJ75" i="31"/>
  <c r="AK75" i="31"/>
  <c r="AL75" i="31"/>
  <c r="AM75" i="31"/>
  <c r="AN75" i="31"/>
  <c r="AO75" i="31"/>
  <c r="AP75" i="31"/>
  <c r="AQ75" i="31"/>
  <c r="AR75" i="31"/>
  <c r="AS75" i="31"/>
  <c r="AT75" i="31"/>
  <c r="AU75" i="31"/>
  <c r="AV75" i="31"/>
  <c r="AW75" i="31"/>
  <c r="AX75" i="31"/>
  <c r="AY75" i="31"/>
  <c r="AZ75" i="31"/>
  <c r="BA75" i="31"/>
  <c r="BB75" i="31"/>
  <c r="BC75" i="31"/>
  <c r="BD75" i="31"/>
  <c r="BE75" i="31"/>
  <c r="BF75" i="31"/>
  <c r="BG75" i="31"/>
  <c r="BH75" i="31"/>
  <c r="BI75" i="31"/>
  <c r="BJ75" i="31"/>
  <c r="BK75" i="31"/>
  <c r="BL75" i="31"/>
  <c r="BM75" i="31"/>
  <c r="BN75" i="31"/>
  <c r="BO75" i="31"/>
  <c r="BP75" i="31"/>
  <c r="BQ75" i="31"/>
  <c r="BR75" i="31"/>
  <c r="BS75" i="31"/>
  <c r="BT75" i="31"/>
  <c r="BU75" i="31"/>
  <c r="BV75" i="31"/>
  <c r="BW75" i="31"/>
  <c r="BX75" i="31"/>
  <c r="BY75" i="31"/>
  <c r="BZ75" i="31"/>
  <c r="CA75" i="31"/>
  <c r="CB75" i="31"/>
  <c r="CC75" i="31"/>
  <c r="CD75" i="31"/>
  <c r="CE75" i="31"/>
  <c r="CF75" i="31"/>
  <c r="CG75" i="31"/>
  <c r="CH75" i="31"/>
  <c r="CI75" i="31"/>
  <c r="CJ75" i="31"/>
  <c r="CK75" i="31"/>
  <c r="CL75" i="31"/>
  <c r="CM75" i="31"/>
  <c r="CN75" i="31"/>
  <c r="CO75" i="31"/>
  <c r="CP75" i="31"/>
  <c r="CQ75" i="31"/>
  <c r="CR75" i="31"/>
  <c r="CS75" i="31"/>
  <c r="CT75" i="31"/>
  <c r="CU75" i="31"/>
  <c r="CV75" i="31"/>
  <c r="CW75" i="31"/>
  <c r="CX75" i="31"/>
  <c r="CY75" i="31"/>
  <c r="CZ75" i="31"/>
  <c r="DA75" i="31"/>
  <c r="DB75" i="31"/>
  <c r="DC75" i="31"/>
  <c r="DD75" i="31"/>
  <c r="DE75" i="31"/>
  <c r="DF75" i="31"/>
  <c r="DG75" i="31"/>
  <c r="DH75" i="31"/>
  <c r="DI75" i="31"/>
  <c r="DJ75" i="31"/>
  <c r="DK75" i="31"/>
  <c r="DL75" i="31"/>
  <c r="DM75" i="31"/>
  <c r="DN75" i="31"/>
  <c r="DO75" i="31"/>
  <c r="DP75" i="31"/>
  <c r="DQ75" i="31"/>
  <c r="DR75" i="31"/>
  <c r="DS75" i="31"/>
  <c r="DT75" i="31"/>
  <c r="DU75" i="31"/>
  <c r="DV75" i="31"/>
  <c r="DW75" i="31"/>
  <c r="DX75" i="31"/>
  <c r="DY75" i="31"/>
  <c r="DZ75" i="31"/>
  <c r="EA75" i="31"/>
  <c r="EB75" i="31"/>
  <c r="EC75" i="31"/>
  <c r="ED75" i="31"/>
  <c r="EE75" i="31"/>
  <c r="EF75" i="31"/>
  <c r="EG75" i="31"/>
  <c r="EH75" i="31"/>
  <c r="EI75" i="31"/>
  <c r="EJ75" i="31"/>
  <c r="EK75" i="31"/>
  <c r="EL75" i="31"/>
  <c r="EM75" i="31"/>
  <c r="EN75" i="31"/>
  <c r="EO75" i="31"/>
  <c r="EP75" i="31"/>
  <c r="EQ75" i="31"/>
  <c r="ER75" i="31"/>
  <c r="ES75" i="31"/>
  <c r="ET75" i="31"/>
  <c r="EU75" i="31"/>
  <c r="EV75" i="31"/>
  <c r="EW75" i="31"/>
  <c r="EX75" i="31"/>
  <c r="EY75" i="31"/>
  <c r="EZ75" i="31"/>
  <c r="FA75" i="31"/>
  <c r="FB75" i="31"/>
  <c r="FC75" i="31"/>
  <c r="FD75" i="31"/>
  <c r="FE75" i="31"/>
  <c r="FF75" i="31"/>
  <c r="FG75" i="31"/>
  <c r="FH75" i="31"/>
  <c r="FI75" i="31"/>
  <c r="FJ75" i="31"/>
  <c r="FK75" i="31"/>
  <c r="FL75" i="31"/>
  <c r="FM75" i="31"/>
  <c r="FN75" i="31"/>
  <c r="FO75" i="31"/>
  <c r="FP75" i="31"/>
  <c r="FQ75" i="31"/>
  <c r="FR75" i="31"/>
  <c r="FS75" i="31"/>
  <c r="FT75" i="31"/>
  <c r="FU75" i="31"/>
  <c r="FV75" i="31"/>
  <c r="FW75" i="31"/>
  <c r="FX75" i="31"/>
  <c r="FY75" i="31"/>
  <c r="FZ75" i="31"/>
  <c r="GA75" i="31"/>
  <c r="GB75" i="31"/>
  <c r="GC75" i="31"/>
  <c r="GD75" i="31"/>
  <c r="GE75" i="31"/>
  <c r="GF75" i="31"/>
  <c r="GG75" i="31"/>
  <c r="GH75" i="31"/>
  <c r="GI75" i="31"/>
  <c r="GJ75" i="31"/>
  <c r="GK75" i="31"/>
  <c r="GL75" i="31"/>
  <c r="GM75" i="31"/>
  <c r="GN75" i="31"/>
  <c r="GO75" i="31"/>
  <c r="GP75" i="31"/>
  <c r="GQ75" i="31"/>
  <c r="GR75" i="31"/>
  <c r="GS75" i="31"/>
  <c r="GT75" i="31"/>
  <c r="GU75" i="31"/>
  <c r="GV75" i="31"/>
  <c r="GW75" i="31"/>
  <c r="GX75" i="31"/>
  <c r="GY75" i="31"/>
  <c r="GZ75" i="31"/>
  <c r="HA75" i="31"/>
  <c r="HB75" i="31"/>
  <c r="HC75" i="31"/>
  <c r="HD75" i="31"/>
  <c r="HE75" i="31"/>
  <c r="HF75" i="31"/>
  <c r="HG75" i="31"/>
  <c r="HH75" i="31"/>
  <c r="HI75" i="31"/>
  <c r="HJ75" i="31"/>
  <c r="HK75" i="31"/>
  <c r="HL75" i="31"/>
  <c r="HM75" i="31"/>
  <c r="HN75" i="31"/>
  <c r="HO75" i="31"/>
  <c r="HP75" i="31"/>
  <c r="HQ75" i="31"/>
  <c r="HR75" i="31"/>
  <c r="HS75" i="31"/>
  <c r="HT75" i="31"/>
  <c r="HU75" i="31"/>
  <c r="HV75" i="31"/>
  <c r="HW75" i="31"/>
  <c r="HX75" i="31"/>
  <c r="HY75" i="31"/>
  <c r="HZ75" i="31"/>
  <c r="IA75" i="31"/>
  <c r="IB75" i="31"/>
  <c r="IC75" i="31"/>
  <c r="ID75" i="31"/>
  <c r="IE75" i="31"/>
  <c r="IF75" i="31"/>
  <c r="IG75" i="31"/>
  <c r="IH75" i="31"/>
  <c r="II75" i="31"/>
  <c r="IJ75" i="31"/>
  <c r="IK75" i="31"/>
  <c r="IL75" i="31"/>
  <c r="IM75" i="31"/>
  <c r="IN75" i="31"/>
  <c r="IO75" i="31"/>
  <c r="IP75" i="31"/>
  <c r="IQ75" i="31"/>
  <c r="IR75" i="31"/>
  <c r="IS75" i="31"/>
  <c r="IT75" i="31"/>
  <c r="IU75" i="31"/>
  <c r="IV75" i="31"/>
  <c r="IW75" i="31"/>
  <c r="IX75" i="31"/>
  <c r="IY75" i="31"/>
  <c r="IZ75" i="31"/>
  <c r="JA75" i="31"/>
  <c r="JB75" i="31"/>
  <c r="JC75" i="31"/>
  <c r="JD75" i="31"/>
  <c r="JE75" i="31"/>
  <c r="JF75" i="31"/>
  <c r="JG75" i="31"/>
  <c r="JH75" i="31"/>
  <c r="JI75" i="31"/>
  <c r="JJ75" i="31"/>
  <c r="JK75" i="31"/>
  <c r="JL75" i="31"/>
  <c r="JM75" i="31"/>
  <c r="JN75" i="31"/>
  <c r="JO75" i="31"/>
  <c r="JP75" i="31"/>
  <c r="JQ75" i="31"/>
  <c r="JR75" i="31"/>
  <c r="JS75" i="31"/>
  <c r="JT75" i="31"/>
  <c r="JU75" i="31"/>
  <c r="JV75" i="31"/>
  <c r="JW75" i="31"/>
  <c r="JX75" i="31"/>
  <c r="F76" i="31"/>
  <c r="G76" i="31"/>
  <c r="H76" i="31"/>
  <c r="I76" i="31"/>
  <c r="J76" i="31"/>
  <c r="K76" i="31"/>
  <c r="L76" i="31"/>
  <c r="M76" i="31"/>
  <c r="N76" i="31"/>
  <c r="O76" i="31"/>
  <c r="P76" i="31"/>
  <c r="Q76" i="31"/>
  <c r="R76" i="31"/>
  <c r="S76" i="31"/>
  <c r="T76" i="31"/>
  <c r="U76" i="31"/>
  <c r="V76" i="31"/>
  <c r="W76" i="31"/>
  <c r="X76" i="31"/>
  <c r="Y76" i="31"/>
  <c r="Z76" i="31"/>
  <c r="AA76" i="31"/>
  <c r="AB76" i="31"/>
  <c r="AC76" i="31"/>
  <c r="AD76" i="31"/>
  <c r="AE76" i="31"/>
  <c r="AF76" i="31"/>
  <c r="AG76" i="31"/>
  <c r="AH76" i="31"/>
  <c r="AI76" i="31"/>
  <c r="AJ76" i="31"/>
  <c r="AK76" i="31"/>
  <c r="AL76" i="31"/>
  <c r="AM76" i="31"/>
  <c r="AN76" i="31"/>
  <c r="AO76" i="31"/>
  <c r="AP76" i="31"/>
  <c r="AQ76" i="31"/>
  <c r="AR76" i="31"/>
  <c r="AS76" i="31"/>
  <c r="AT76" i="31"/>
  <c r="AU76" i="31"/>
  <c r="AV76" i="31"/>
  <c r="AW76" i="31"/>
  <c r="AX76" i="31"/>
  <c r="AY76" i="31"/>
  <c r="AZ76" i="31"/>
  <c r="BA76" i="31"/>
  <c r="BB76" i="31"/>
  <c r="BC76" i="31"/>
  <c r="BD76" i="31"/>
  <c r="BE76" i="31"/>
  <c r="BF76" i="31"/>
  <c r="BG76" i="31"/>
  <c r="BH76" i="31"/>
  <c r="BI76" i="31"/>
  <c r="BJ76" i="31"/>
  <c r="BK76" i="31"/>
  <c r="BL76" i="31"/>
  <c r="BM76" i="31"/>
  <c r="BN76" i="31"/>
  <c r="BO76" i="31"/>
  <c r="BP76" i="31"/>
  <c r="BQ76" i="31"/>
  <c r="BR76" i="31"/>
  <c r="BS76" i="31"/>
  <c r="BT76" i="31"/>
  <c r="BU76" i="31"/>
  <c r="BV76" i="31"/>
  <c r="BW76" i="31"/>
  <c r="BX76" i="31"/>
  <c r="BY76" i="31"/>
  <c r="BZ76" i="31"/>
  <c r="CA76" i="31"/>
  <c r="CB76" i="31"/>
  <c r="CC76" i="31"/>
  <c r="CD76" i="31"/>
  <c r="CE76" i="31"/>
  <c r="CF76" i="31"/>
  <c r="CG76" i="31"/>
  <c r="CH76" i="31"/>
  <c r="CI76" i="31"/>
  <c r="CJ76" i="31"/>
  <c r="CK76" i="31"/>
  <c r="CL76" i="31"/>
  <c r="CM76" i="31"/>
  <c r="CN76" i="31"/>
  <c r="CO76" i="31"/>
  <c r="CP76" i="31"/>
  <c r="CQ76" i="31"/>
  <c r="CR76" i="31"/>
  <c r="CS76" i="31"/>
  <c r="CT76" i="31"/>
  <c r="CU76" i="31"/>
  <c r="CV76" i="31"/>
  <c r="CW76" i="31"/>
  <c r="CX76" i="31"/>
  <c r="CY76" i="31"/>
  <c r="CZ76" i="31"/>
  <c r="DA76" i="31"/>
  <c r="DB76" i="31"/>
  <c r="DC76" i="31"/>
  <c r="DD76" i="31"/>
  <c r="DE76" i="31"/>
  <c r="DF76" i="31"/>
  <c r="DG76" i="31"/>
  <c r="DH76" i="31"/>
  <c r="DI76" i="31"/>
  <c r="DJ76" i="31"/>
  <c r="DK76" i="31"/>
  <c r="DL76" i="31"/>
  <c r="DM76" i="31"/>
  <c r="DN76" i="31"/>
  <c r="DO76" i="31"/>
  <c r="DP76" i="31"/>
  <c r="DQ76" i="31"/>
  <c r="DR76" i="31"/>
  <c r="DS76" i="31"/>
  <c r="DT76" i="31"/>
  <c r="DU76" i="31"/>
  <c r="DV76" i="31"/>
  <c r="DW76" i="31"/>
  <c r="DX76" i="31"/>
  <c r="DY76" i="31"/>
  <c r="DZ76" i="31"/>
  <c r="EA76" i="31"/>
  <c r="EB76" i="31"/>
  <c r="EC76" i="31"/>
  <c r="ED76" i="31"/>
  <c r="EE76" i="31"/>
  <c r="EF76" i="31"/>
  <c r="EG76" i="31"/>
  <c r="EH76" i="31"/>
  <c r="EI76" i="31"/>
  <c r="EJ76" i="31"/>
  <c r="EK76" i="31"/>
  <c r="EL76" i="31"/>
  <c r="EM76" i="31"/>
  <c r="EN76" i="31"/>
  <c r="EO76" i="31"/>
  <c r="EP76" i="31"/>
  <c r="EQ76" i="31"/>
  <c r="ER76" i="31"/>
  <c r="ES76" i="31"/>
  <c r="ET76" i="31"/>
  <c r="EU76" i="31"/>
  <c r="EV76" i="31"/>
  <c r="EW76" i="31"/>
  <c r="EX76" i="31"/>
  <c r="EY76" i="31"/>
  <c r="EZ76" i="31"/>
  <c r="FA76" i="31"/>
  <c r="FB76" i="31"/>
  <c r="FC76" i="31"/>
  <c r="FD76" i="31"/>
  <c r="FE76" i="31"/>
  <c r="FF76" i="31"/>
  <c r="FG76" i="31"/>
  <c r="FH76" i="31"/>
  <c r="FI76" i="31"/>
  <c r="FJ76" i="31"/>
  <c r="FK76" i="31"/>
  <c r="FL76" i="31"/>
  <c r="FM76" i="31"/>
  <c r="FN76" i="31"/>
  <c r="FO76" i="31"/>
  <c r="FP76" i="31"/>
  <c r="FQ76" i="31"/>
  <c r="FR76" i="31"/>
  <c r="FS76" i="31"/>
  <c r="FT76" i="31"/>
  <c r="FU76" i="31"/>
  <c r="FV76" i="31"/>
  <c r="FW76" i="31"/>
  <c r="FX76" i="31"/>
  <c r="FY76" i="31"/>
  <c r="FZ76" i="31"/>
  <c r="GA76" i="31"/>
  <c r="GB76" i="31"/>
  <c r="GC76" i="31"/>
  <c r="GD76" i="31"/>
  <c r="GE76" i="31"/>
  <c r="GF76" i="31"/>
  <c r="GG76" i="31"/>
  <c r="GH76" i="31"/>
  <c r="GI76" i="31"/>
  <c r="GJ76" i="31"/>
  <c r="GK76" i="31"/>
  <c r="GL76" i="31"/>
  <c r="GM76" i="31"/>
  <c r="GN76" i="31"/>
  <c r="GO76" i="31"/>
  <c r="GP76" i="31"/>
  <c r="GQ76" i="31"/>
  <c r="GR76" i="31"/>
  <c r="GS76" i="31"/>
  <c r="GT76" i="31"/>
  <c r="GU76" i="31"/>
  <c r="GV76" i="31"/>
  <c r="GW76" i="31"/>
  <c r="GX76" i="31"/>
  <c r="GY76" i="31"/>
  <c r="GZ76" i="31"/>
  <c r="HA76" i="31"/>
  <c r="HB76" i="31"/>
  <c r="HC76" i="31"/>
  <c r="HD76" i="31"/>
  <c r="HE76" i="31"/>
  <c r="HF76" i="31"/>
  <c r="HG76" i="31"/>
  <c r="HH76" i="31"/>
  <c r="HI76" i="31"/>
  <c r="HJ76" i="31"/>
  <c r="HK76" i="31"/>
  <c r="HL76" i="31"/>
  <c r="HM76" i="31"/>
  <c r="HN76" i="31"/>
  <c r="HO76" i="31"/>
  <c r="HP76" i="31"/>
  <c r="HQ76" i="31"/>
  <c r="HR76" i="31"/>
  <c r="HS76" i="31"/>
  <c r="HT76" i="31"/>
  <c r="HU76" i="31"/>
  <c r="HV76" i="31"/>
  <c r="HW76" i="31"/>
  <c r="HX76" i="31"/>
  <c r="HY76" i="31"/>
  <c r="HZ76" i="31"/>
  <c r="IA76" i="31"/>
  <c r="IB76" i="31"/>
  <c r="IC76" i="31"/>
  <c r="ID76" i="31"/>
  <c r="IE76" i="31"/>
  <c r="IF76" i="31"/>
  <c r="IG76" i="31"/>
  <c r="IH76" i="31"/>
  <c r="II76" i="31"/>
  <c r="IJ76" i="31"/>
  <c r="IK76" i="31"/>
  <c r="IL76" i="31"/>
  <c r="IM76" i="31"/>
  <c r="IN76" i="31"/>
  <c r="IO76" i="31"/>
  <c r="IP76" i="31"/>
  <c r="IQ76" i="31"/>
  <c r="IR76" i="31"/>
  <c r="IS76" i="31"/>
  <c r="IT76" i="31"/>
  <c r="IU76" i="31"/>
  <c r="IV76" i="31"/>
  <c r="IW76" i="31"/>
  <c r="IX76" i="31"/>
  <c r="IY76" i="31"/>
  <c r="IZ76" i="31"/>
  <c r="JA76" i="31"/>
  <c r="JB76" i="31"/>
  <c r="JC76" i="31"/>
  <c r="JD76" i="31"/>
  <c r="JE76" i="31"/>
  <c r="JF76" i="31"/>
  <c r="JG76" i="31"/>
  <c r="JH76" i="31"/>
  <c r="JI76" i="31"/>
  <c r="JJ76" i="31"/>
  <c r="JK76" i="31"/>
  <c r="JL76" i="31"/>
  <c r="JM76" i="31"/>
  <c r="JN76" i="31"/>
  <c r="JO76" i="31"/>
  <c r="JP76" i="31"/>
  <c r="JQ76" i="31"/>
  <c r="JR76" i="31"/>
  <c r="JS76" i="31"/>
  <c r="JT76" i="31"/>
  <c r="JU76" i="31"/>
  <c r="JV76" i="31"/>
  <c r="JW76" i="31"/>
  <c r="JX76" i="31"/>
  <c r="F77" i="31"/>
  <c r="G77" i="31"/>
  <c r="H77" i="31"/>
  <c r="I77" i="31"/>
  <c r="J77" i="31"/>
  <c r="K77" i="31"/>
  <c r="L77" i="31"/>
  <c r="M77" i="31"/>
  <c r="N77" i="31"/>
  <c r="O77" i="31"/>
  <c r="P77" i="31"/>
  <c r="Q77" i="31"/>
  <c r="R77" i="31"/>
  <c r="S77" i="31"/>
  <c r="T77" i="31"/>
  <c r="U77" i="31"/>
  <c r="V77" i="31"/>
  <c r="W77" i="31"/>
  <c r="X77" i="31"/>
  <c r="Y77" i="31"/>
  <c r="Z77" i="31"/>
  <c r="AA77" i="31"/>
  <c r="AB77" i="31"/>
  <c r="AC77" i="31"/>
  <c r="AD77" i="31"/>
  <c r="AE77" i="31"/>
  <c r="AF77" i="31"/>
  <c r="AG77" i="31"/>
  <c r="AH77" i="31"/>
  <c r="AI77" i="31"/>
  <c r="AJ77" i="31"/>
  <c r="AK77" i="31"/>
  <c r="AL77" i="31"/>
  <c r="AM77" i="31"/>
  <c r="AN77" i="31"/>
  <c r="AO77" i="31"/>
  <c r="AP77" i="31"/>
  <c r="AQ77" i="31"/>
  <c r="AR77" i="31"/>
  <c r="AS77" i="31"/>
  <c r="AT77" i="31"/>
  <c r="AU77" i="31"/>
  <c r="AV77" i="31"/>
  <c r="AW77" i="31"/>
  <c r="AX77" i="31"/>
  <c r="AY77" i="31"/>
  <c r="AZ77" i="31"/>
  <c r="BA77" i="31"/>
  <c r="BB77" i="31"/>
  <c r="BC77" i="31"/>
  <c r="BD77" i="31"/>
  <c r="BE77" i="31"/>
  <c r="BF77" i="31"/>
  <c r="BG77" i="31"/>
  <c r="BH77" i="31"/>
  <c r="BI77" i="31"/>
  <c r="BJ77" i="31"/>
  <c r="BK77" i="31"/>
  <c r="BL77" i="31"/>
  <c r="BM77" i="31"/>
  <c r="BN77" i="31"/>
  <c r="BO77" i="31"/>
  <c r="BP77" i="31"/>
  <c r="BQ77" i="31"/>
  <c r="BR77" i="31"/>
  <c r="BS77" i="31"/>
  <c r="BT77" i="31"/>
  <c r="BU77" i="31"/>
  <c r="BV77" i="31"/>
  <c r="BW77" i="31"/>
  <c r="BX77" i="31"/>
  <c r="BY77" i="31"/>
  <c r="BZ77" i="31"/>
  <c r="CA77" i="31"/>
  <c r="CB77" i="31"/>
  <c r="CC77" i="31"/>
  <c r="CD77" i="31"/>
  <c r="CE77" i="31"/>
  <c r="CF77" i="31"/>
  <c r="CG77" i="31"/>
  <c r="CH77" i="31"/>
  <c r="CI77" i="31"/>
  <c r="CJ77" i="31"/>
  <c r="CK77" i="31"/>
  <c r="CL77" i="31"/>
  <c r="CM77" i="31"/>
  <c r="CN77" i="31"/>
  <c r="CO77" i="31"/>
  <c r="CP77" i="31"/>
  <c r="CQ77" i="31"/>
  <c r="CR77" i="31"/>
  <c r="CS77" i="31"/>
  <c r="CT77" i="31"/>
  <c r="CU77" i="31"/>
  <c r="CV77" i="31"/>
  <c r="CW77" i="31"/>
  <c r="CX77" i="31"/>
  <c r="CY77" i="31"/>
  <c r="CZ77" i="31"/>
  <c r="DA77" i="31"/>
  <c r="DB77" i="31"/>
  <c r="DC77" i="31"/>
  <c r="DD77" i="31"/>
  <c r="DE77" i="31"/>
  <c r="DF77" i="31"/>
  <c r="DG77" i="31"/>
  <c r="DH77" i="31"/>
  <c r="DI77" i="31"/>
  <c r="DJ77" i="31"/>
  <c r="DK77" i="31"/>
  <c r="DL77" i="31"/>
  <c r="DM77" i="31"/>
  <c r="DN77" i="31"/>
  <c r="DO77" i="31"/>
  <c r="DP77" i="31"/>
  <c r="DQ77" i="31"/>
  <c r="DR77" i="31"/>
  <c r="DS77" i="31"/>
  <c r="DT77" i="31"/>
  <c r="DU77" i="31"/>
  <c r="DV77" i="31"/>
  <c r="DW77" i="31"/>
  <c r="DX77" i="31"/>
  <c r="DY77" i="31"/>
  <c r="DZ77" i="31"/>
  <c r="EA77" i="31"/>
  <c r="EB77" i="31"/>
  <c r="EC77" i="31"/>
  <c r="ED77" i="31"/>
  <c r="EE77" i="31"/>
  <c r="EF77" i="31"/>
  <c r="EG77" i="31"/>
  <c r="EH77" i="31"/>
  <c r="EI77" i="31"/>
  <c r="EJ77" i="31"/>
  <c r="EK77" i="31"/>
  <c r="EL77" i="31"/>
  <c r="EM77" i="31"/>
  <c r="EN77" i="31"/>
  <c r="EO77" i="31"/>
  <c r="EP77" i="31"/>
  <c r="EQ77" i="31"/>
  <c r="ER77" i="31"/>
  <c r="ES77" i="31"/>
  <c r="ET77" i="31"/>
  <c r="EU77" i="31"/>
  <c r="EV77" i="31"/>
  <c r="EW77" i="31"/>
  <c r="EX77" i="31"/>
  <c r="EY77" i="31"/>
  <c r="EZ77" i="31"/>
  <c r="FA77" i="31"/>
  <c r="FB77" i="31"/>
  <c r="FC77" i="31"/>
  <c r="FD77" i="31"/>
  <c r="FE77" i="31"/>
  <c r="FF77" i="31"/>
  <c r="FG77" i="31"/>
  <c r="FH77" i="31"/>
  <c r="FI77" i="31"/>
  <c r="FJ77" i="31"/>
  <c r="FK77" i="31"/>
  <c r="FL77" i="31"/>
  <c r="FM77" i="31"/>
  <c r="FN77" i="31"/>
  <c r="FO77" i="31"/>
  <c r="FP77" i="31"/>
  <c r="FQ77" i="31"/>
  <c r="FR77" i="31"/>
  <c r="FS77" i="31"/>
  <c r="FT77" i="31"/>
  <c r="FU77" i="31"/>
  <c r="FV77" i="31"/>
  <c r="FW77" i="31"/>
  <c r="FX77" i="31"/>
  <c r="FY77" i="31"/>
  <c r="FZ77" i="31"/>
  <c r="GA77" i="31"/>
  <c r="GB77" i="31"/>
  <c r="GC77" i="31"/>
  <c r="GD77" i="31"/>
  <c r="GE77" i="31"/>
  <c r="GF77" i="31"/>
  <c r="GG77" i="31"/>
  <c r="GH77" i="31"/>
  <c r="GI77" i="31"/>
  <c r="GJ77" i="31"/>
  <c r="GK77" i="31"/>
  <c r="GL77" i="31"/>
  <c r="GM77" i="31"/>
  <c r="GN77" i="31"/>
  <c r="GO77" i="31"/>
  <c r="GP77" i="31"/>
  <c r="GQ77" i="31"/>
  <c r="GR77" i="31"/>
  <c r="GS77" i="31"/>
  <c r="GT77" i="31"/>
  <c r="GU77" i="31"/>
  <c r="GV77" i="31"/>
  <c r="GW77" i="31"/>
  <c r="GX77" i="31"/>
  <c r="GY77" i="31"/>
  <c r="GZ77" i="31"/>
  <c r="HA77" i="31"/>
  <c r="HB77" i="31"/>
  <c r="HC77" i="31"/>
  <c r="HD77" i="31"/>
  <c r="HE77" i="31"/>
  <c r="HF77" i="31"/>
  <c r="HG77" i="31"/>
  <c r="HH77" i="31"/>
  <c r="HI77" i="31"/>
  <c r="HJ77" i="31"/>
  <c r="HK77" i="31"/>
  <c r="HL77" i="31"/>
  <c r="HM77" i="31"/>
  <c r="HN77" i="31"/>
  <c r="HO77" i="31"/>
  <c r="HP77" i="31"/>
  <c r="HQ77" i="31"/>
  <c r="HR77" i="31"/>
  <c r="HS77" i="31"/>
  <c r="HT77" i="31"/>
  <c r="HU77" i="31"/>
  <c r="HV77" i="31"/>
  <c r="HW77" i="31"/>
  <c r="HX77" i="31"/>
  <c r="HY77" i="31"/>
  <c r="HZ77" i="31"/>
  <c r="IA77" i="31"/>
  <c r="IB77" i="31"/>
  <c r="IC77" i="31"/>
  <c r="ID77" i="31"/>
  <c r="IE77" i="31"/>
  <c r="IF77" i="31"/>
  <c r="IG77" i="31"/>
  <c r="IH77" i="31"/>
  <c r="II77" i="31"/>
  <c r="IJ77" i="31"/>
  <c r="IK77" i="31"/>
  <c r="IL77" i="31"/>
  <c r="IM77" i="31"/>
  <c r="IN77" i="31"/>
  <c r="IO77" i="31"/>
  <c r="IP77" i="31"/>
  <c r="IQ77" i="31"/>
  <c r="IR77" i="31"/>
  <c r="IS77" i="31"/>
  <c r="IT77" i="31"/>
  <c r="IU77" i="31"/>
  <c r="IV77" i="31"/>
  <c r="IW77" i="31"/>
  <c r="IX77" i="31"/>
  <c r="IY77" i="31"/>
  <c r="IZ77" i="31"/>
  <c r="JA77" i="31"/>
  <c r="JB77" i="31"/>
  <c r="JC77" i="31"/>
  <c r="JD77" i="31"/>
  <c r="JE77" i="31"/>
  <c r="JF77" i="31"/>
  <c r="JG77" i="31"/>
  <c r="JH77" i="31"/>
  <c r="JI77" i="31"/>
  <c r="JJ77" i="31"/>
  <c r="JK77" i="31"/>
  <c r="JL77" i="31"/>
  <c r="JM77" i="31"/>
  <c r="JN77" i="31"/>
  <c r="JO77" i="31"/>
  <c r="JP77" i="31"/>
  <c r="JQ77" i="31"/>
  <c r="JR77" i="31"/>
  <c r="JS77" i="31"/>
  <c r="JT77" i="31"/>
  <c r="JU77" i="31"/>
  <c r="JV77" i="31"/>
  <c r="JW77" i="31"/>
  <c r="JX77" i="31"/>
  <c r="F78" i="31"/>
  <c r="G78" i="31"/>
  <c r="H78" i="31"/>
  <c r="I78" i="31"/>
  <c r="J78" i="31"/>
  <c r="K78" i="31"/>
  <c r="L78" i="31"/>
  <c r="M78" i="31"/>
  <c r="N78" i="31"/>
  <c r="O78" i="31"/>
  <c r="P78" i="31"/>
  <c r="Q78" i="31"/>
  <c r="R78" i="31"/>
  <c r="S78" i="31"/>
  <c r="T78" i="31"/>
  <c r="U78" i="31"/>
  <c r="V78" i="31"/>
  <c r="W78" i="31"/>
  <c r="X78" i="31"/>
  <c r="Y78" i="31"/>
  <c r="Z78" i="31"/>
  <c r="AA78" i="31"/>
  <c r="AB78" i="31"/>
  <c r="AC78" i="31"/>
  <c r="AD78" i="31"/>
  <c r="AE78" i="31"/>
  <c r="AF78" i="31"/>
  <c r="AG78" i="31"/>
  <c r="AH78" i="31"/>
  <c r="AI78" i="31"/>
  <c r="AJ78" i="31"/>
  <c r="AK78" i="31"/>
  <c r="AL78" i="31"/>
  <c r="AM78" i="31"/>
  <c r="AN78" i="31"/>
  <c r="AO78" i="31"/>
  <c r="AP78" i="31"/>
  <c r="AQ78" i="31"/>
  <c r="AR78" i="31"/>
  <c r="AS78" i="31"/>
  <c r="AT78" i="31"/>
  <c r="AU78" i="31"/>
  <c r="AV78" i="31"/>
  <c r="AW78" i="31"/>
  <c r="AX78" i="31"/>
  <c r="AY78" i="31"/>
  <c r="AZ78" i="31"/>
  <c r="BA78" i="31"/>
  <c r="BB78" i="31"/>
  <c r="BC78" i="31"/>
  <c r="BD78" i="31"/>
  <c r="BE78" i="31"/>
  <c r="BF78" i="31"/>
  <c r="BG78" i="31"/>
  <c r="BH78" i="31"/>
  <c r="BI78" i="31"/>
  <c r="BJ78" i="31"/>
  <c r="BK78" i="31"/>
  <c r="BL78" i="31"/>
  <c r="BM78" i="31"/>
  <c r="BN78" i="31"/>
  <c r="BO78" i="31"/>
  <c r="BP78" i="31"/>
  <c r="BQ78" i="31"/>
  <c r="BR78" i="31"/>
  <c r="BS78" i="31"/>
  <c r="BT78" i="31"/>
  <c r="BU78" i="31"/>
  <c r="BV78" i="31"/>
  <c r="BW78" i="31"/>
  <c r="BX78" i="31"/>
  <c r="BY78" i="31"/>
  <c r="BZ78" i="31"/>
  <c r="CA78" i="31"/>
  <c r="CB78" i="31"/>
  <c r="CC78" i="31"/>
  <c r="CD78" i="31"/>
  <c r="CE78" i="31"/>
  <c r="CF78" i="31"/>
  <c r="CG78" i="31"/>
  <c r="CH78" i="31"/>
  <c r="CI78" i="31"/>
  <c r="CJ78" i="31"/>
  <c r="CK78" i="31"/>
  <c r="CL78" i="31"/>
  <c r="CM78" i="31"/>
  <c r="CN78" i="31"/>
  <c r="CO78" i="31"/>
  <c r="CP78" i="31"/>
  <c r="CQ78" i="31"/>
  <c r="CR78" i="31"/>
  <c r="CS78" i="31"/>
  <c r="CT78" i="31"/>
  <c r="CU78" i="31"/>
  <c r="CV78" i="31"/>
  <c r="CW78" i="31"/>
  <c r="CX78" i="31"/>
  <c r="CY78" i="31"/>
  <c r="CZ78" i="31"/>
  <c r="DA78" i="31"/>
  <c r="DB78" i="31"/>
  <c r="DC78" i="31"/>
  <c r="DD78" i="31"/>
  <c r="DE78" i="31"/>
  <c r="DF78" i="31"/>
  <c r="DG78" i="31"/>
  <c r="DH78" i="31"/>
  <c r="DI78" i="31"/>
  <c r="DJ78" i="31"/>
  <c r="DK78" i="31"/>
  <c r="DL78" i="31"/>
  <c r="DM78" i="31"/>
  <c r="DN78" i="31"/>
  <c r="DO78" i="31"/>
  <c r="DP78" i="31"/>
  <c r="DQ78" i="31"/>
  <c r="DR78" i="31"/>
  <c r="DS78" i="31"/>
  <c r="DT78" i="31"/>
  <c r="DU78" i="31"/>
  <c r="DV78" i="31"/>
  <c r="DW78" i="31"/>
  <c r="DX78" i="31"/>
  <c r="DY78" i="31"/>
  <c r="DZ78" i="31"/>
  <c r="EA78" i="31"/>
  <c r="EB78" i="31"/>
  <c r="EC78" i="31"/>
  <c r="ED78" i="31"/>
  <c r="EE78" i="31"/>
  <c r="EF78" i="31"/>
  <c r="EG78" i="31"/>
  <c r="EH78" i="31"/>
  <c r="EI78" i="31"/>
  <c r="EJ78" i="31"/>
  <c r="EK78" i="31"/>
  <c r="EL78" i="31"/>
  <c r="EM78" i="31"/>
  <c r="EN78" i="31"/>
  <c r="EO78" i="31"/>
  <c r="EP78" i="31"/>
  <c r="EQ78" i="31"/>
  <c r="ER78" i="31"/>
  <c r="ES78" i="31"/>
  <c r="ET78" i="31"/>
  <c r="EU78" i="31"/>
  <c r="EV78" i="31"/>
  <c r="EW78" i="31"/>
  <c r="EX78" i="31"/>
  <c r="EY78" i="31"/>
  <c r="EZ78" i="31"/>
  <c r="FA78" i="31"/>
  <c r="FB78" i="31"/>
  <c r="FC78" i="31"/>
  <c r="FD78" i="31"/>
  <c r="FE78" i="31"/>
  <c r="FF78" i="31"/>
  <c r="FG78" i="31"/>
  <c r="FH78" i="31"/>
  <c r="FI78" i="31"/>
  <c r="FJ78" i="31"/>
  <c r="FK78" i="31"/>
  <c r="FL78" i="31"/>
  <c r="FM78" i="31"/>
  <c r="FN78" i="31"/>
  <c r="FO78" i="31"/>
  <c r="FP78" i="31"/>
  <c r="FQ78" i="31"/>
  <c r="FR78" i="31"/>
  <c r="FS78" i="31"/>
  <c r="FT78" i="31"/>
  <c r="FU78" i="31"/>
  <c r="FV78" i="31"/>
  <c r="FW78" i="31"/>
  <c r="FX78" i="31"/>
  <c r="FY78" i="31"/>
  <c r="FZ78" i="31"/>
  <c r="GA78" i="31"/>
  <c r="GB78" i="31"/>
  <c r="GC78" i="31"/>
  <c r="GD78" i="31"/>
  <c r="GE78" i="31"/>
  <c r="GF78" i="31"/>
  <c r="GG78" i="31"/>
  <c r="GH78" i="31"/>
  <c r="GI78" i="31"/>
  <c r="GJ78" i="31"/>
  <c r="GK78" i="31"/>
  <c r="GL78" i="31"/>
  <c r="GM78" i="31"/>
  <c r="GN78" i="31"/>
  <c r="GO78" i="31"/>
  <c r="GP78" i="31"/>
  <c r="GQ78" i="31"/>
  <c r="GR78" i="31"/>
  <c r="GS78" i="31"/>
  <c r="GT78" i="31"/>
  <c r="GU78" i="31"/>
  <c r="GV78" i="31"/>
  <c r="GW78" i="31"/>
  <c r="GX78" i="31"/>
  <c r="GY78" i="31"/>
  <c r="GZ78" i="31"/>
  <c r="HA78" i="31"/>
  <c r="HB78" i="31"/>
  <c r="HC78" i="31"/>
  <c r="HD78" i="31"/>
  <c r="HE78" i="31"/>
  <c r="HF78" i="31"/>
  <c r="HG78" i="31"/>
  <c r="HH78" i="31"/>
  <c r="HI78" i="31"/>
  <c r="HJ78" i="31"/>
  <c r="HK78" i="31"/>
  <c r="HL78" i="31"/>
  <c r="HM78" i="31"/>
  <c r="HN78" i="31"/>
  <c r="HO78" i="31"/>
  <c r="HP78" i="31"/>
  <c r="HQ78" i="31"/>
  <c r="HR78" i="31"/>
  <c r="HS78" i="31"/>
  <c r="HT78" i="31"/>
  <c r="HU78" i="31"/>
  <c r="HV78" i="31"/>
  <c r="HW78" i="31"/>
  <c r="HX78" i="31"/>
  <c r="HY78" i="31"/>
  <c r="HZ78" i="31"/>
  <c r="IA78" i="31"/>
  <c r="IB78" i="31"/>
  <c r="IC78" i="31"/>
  <c r="ID78" i="31"/>
  <c r="IE78" i="31"/>
  <c r="IF78" i="31"/>
  <c r="IG78" i="31"/>
  <c r="IH78" i="31"/>
  <c r="II78" i="31"/>
  <c r="IJ78" i="31"/>
  <c r="IK78" i="31"/>
  <c r="IL78" i="31"/>
  <c r="IM78" i="31"/>
  <c r="IN78" i="31"/>
  <c r="IO78" i="31"/>
  <c r="IP78" i="31"/>
  <c r="IQ78" i="31"/>
  <c r="IR78" i="31"/>
  <c r="IS78" i="31"/>
  <c r="IT78" i="31"/>
  <c r="IU78" i="31"/>
  <c r="IV78" i="31"/>
  <c r="IW78" i="31"/>
  <c r="IX78" i="31"/>
  <c r="IY78" i="31"/>
  <c r="IZ78" i="31"/>
  <c r="JA78" i="31"/>
  <c r="JB78" i="31"/>
  <c r="JC78" i="31"/>
  <c r="JD78" i="31"/>
  <c r="JE78" i="31"/>
  <c r="JF78" i="31"/>
  <c r="JG78" i="31"/>
  <c r="JH78" i="31"/>
  <c r="JI78" i="31"/>
  <c r="JJ78" i="31"/>
  <c r="JK78" i="31"/>
  <c r="JL78" i="31"/>
  <c r="JM78" i="31"/>
  <c r="JN78" i="31"/>
  <c r="JO78" i="31"/>
  <c r="JP78" i="31"/>
  <c r="JQ78" i="31"/>
  <c r="JR78" i="31"/>
  <c r="JS78" i="31"/>
  <c r="JT78" i="31"/>
  <c r="JU78" i="31"/>
  <c r="JV78" i="31"/>
  <c r="JW78" i="31"/>
  <c r="JX78" i="31"/>
  <c r="F79" i="31"/>
  <c r="G79" i="31"/>
  <c r="H79" i="31"/>
  <c r="I79" i="31"/>
  <c r="J79" i="31"/>
  <c r="K79" i="31"/>
  <c r="L79" i="31"/>
  <c r="M79" i="31"/>
  <c r="N79" i="31"/>
  <c r="O79" i="31"/>
  <c r="P79" i="31"/>
  <c r="Q79" i="31"/>
  <c r="R79" i="31"/>
  <c r="S79" i="31"/>
  <c r="T79" i="31"/>
  <c r="U79" i="31"/>
  <c r="V79" i="31"/>
  <c r="W79" i="31"/>
  <c r="X79" i="31"/>
  <c r="Y79" i="31"/>
  <c r="Z79" i="31"/>
  <c r="AA79" i="31"/>
  <c r="AB79" i="31"/>
  <c r="AC79" i="31"/>
  <c r="AD79" i="31"/>
  <c r="AE79" i="31"/>
  <c r="AF79" i="31"/>
  <c r="AG79" i="31"/>
  <c r="AH79" i="31"/>
  <c r="AI79" i="31"/>
  <c r="AJ79" i="31"/>
  <c r="AK79" i="31"/>
  <c r="AL79" i="31"/>
  <c r="AM79" i="31"/>
  <c r="AN79" i="31"/>
  <c r="AO79" i="31"/>
  <c r="AP79" i="31"/>
  <c r="AQ79" i="31"/>
  <c r="AR79" i="31"/>
  <c r="AS79" i="31"/>
  <c r="AT79" i="31"/>
  <c r="AU79" i="31"/>
  <c r="AV79" i="31"/>
  <c r="AW79" i="31"/>
  <c r="AX79" i="31"/>
  <c r="AY79" i="31"/>
  <c r="AZ79" i="31"/>
  <c r="BA79" i="31"/>
  <c r="BB79" i="31"/>
  <c r="BC79" i="31"/>
  <c r="BD79" i="31"/>
  <c r="BE79" i="31"/>
  <c r="BF79" i="31"/>
  <c r="BG79" i="31"/>
  <c r="BH79" i="31"/>
  <c r="BI79" i="31"/>
  <c r="BJ79" i="31"/>
  <c r="BK79" i="31"/>
  <c r="BL79" i="31"/>
  <c r="BM79" i="31"/>
  <c r="BN79" i="31"/>
  <c r="BO79" i="31"/>
  <c r="BP79" i="31"/>
  <c r="BQ79" i="31"/>
  <c r="BR79" i="31"/>
  <c r="BS79" i="31"/>
  <c r="BT79" i="31"/>
  <c r="BU79" i="31"/>
  <c r="BV79" i="31"/>
  <c r="BW79" i="31"/>
  <c r="BX79" i="31"/>
  <c r="BY79" i="31"/>
  <c r="BZ79" i="31"/>
  <c r="CA79" i="31"/>
  <c r="CB79" i="31"/>
  <c r="CC79" i="31"/>
  <c r="CD79" i="31"/>
  <c r="CE79" i="31"/>
  <c r="CF79" i="31"/>
  <c r="CG79" i="31"/>
  <c r="CH79" i="31"/>
  <c r="CI79" i="31"/>
  <c r="CJ79" i="31"/>
  <c r="CK79" i="31"/>
  <c r="CL79" i="31"/>
  <c r="CM79" i="31"/>
  <c r="CN79" i="31"/>
  <c r="CO79" i="31"/>
  <c r="CP79" i="31"/>
  <c r="CQ79" i="31"/>
  <c r="CR79" i="31"/>
  <c r="CS79" i="31"/>
  <c r="CT79" i="31"/>
  <c r="CU79" i="31"/>
  <c r="CV79" i="31"/>
  <c r="CW79" i="31"/>
  <c r="CX79" i="31"/>
  <c r="CY79" i="31"/>
  <c r="CZ79" i="31"/>
  <c r="DA79" i="31"/>
  <c r="DB79" i="31"/>
  <c r="DC79" i="31"/>
  <c r="DD79" i="31"/>
  <c r="DE79" i="31"/>
  <c r="DF79" i="31"/>
  <c r="DG79" i="31"/>
  <c r="DH79" i="31"/>
  <c r="DI79" i="31"/>
  <c r="DJ79" i="31"/>
  <c r="DK79" i="31"/>
  <c r="DL79" i="31"/>
  <c r="DM79" i="31"/>
  <c r="DN79" i="31"/>
  <c r="DO79" i="31"/>
  <c r="DP79" i="31"/>
  <c r="DQ79" i="31"/>
  <c r="DR79" i="31"/>
  <c r="DS79" i="31"/>
  <c r="DT79" i="31"/>
  <c r="DU79" i="31"/>
  <c r="DV79" i="31"/>
  <c r="DW79" i="31"/>
  <c r="DX79" i="31"/>
  <c r="DY79" i="31"/>
  <c r="DZ79" i="31"/>
  <c r="EA79" i="31"/>
  <c r="EB79" i="31"/>
  <c r="EC79" i="31"/>
  <c r="ED79" i="31"/>
  <c r="EE79" i="31"/>
  <c r="EF79" i="31"/>
  <c r="EG79" i="31"/>
  <c r="EH79" i="31"/>
  <c r="EI79" i="31"/>
  <c r="EJ79" i="31"/>
  <c r="EK79" i="31"/>
  <c r="EL79" i="31"/>
  <c r="EM79" i="31"/>
  <c r="EN79" i="31"/>
  <c r="EO79" i="31"/>
  <c r="EP79" i="31"/>
  <c r="EQ79" i="31"/>
  <c r="ER79" i="31"/>
  <c r="ES79" i="31"/>
  <c r="ET79" i="31"/>
  <c r="EU79" i="31"/>
  <c r="EV79" i="31"/>
  <c r="EW79" i="31"/>
  <c r="EX79" i="31"/>
  <c r="EY79" i="31"/>
  <c r="EZ79" i="31"/>
  <c r="FA79" i="31"/>
  <c r="FB79" i="31"/>
  <c r="FC79" i="31"/>
  <c r="FD79" i="31"/>
  <c r="FE79" i="31"/>
  <c r="FF79" i="31"/>
  <c r="FG79" i="31"/>
  <c r="FH79" i="31"/>
  <c r="FI79" i="31"/>
  <c r="FJ79" i="31"/>
  <c r="FK79" i="31"/>
  <c r="FL79" i="31"/>
  <c r="FM79" i="31"/>
  <c r="FN79" i="31"/>
  <c r="FO79" i="31"/>
  <c r="FP79" i="31"/>
  <c r="FQ79" i="31"/>
  <c r="FR79" i="31"/>
  <c r="FS79" i="31"/>
  <c r="FT79" i="31"/>
  <c r="FU79" i="31"/>
  <c r="FV79" i="31"/>
  <c r="FW79" i="31"/>
  <c r="FX79" i="31"/>
  <c r="FY79" i="31"/>
  <c r="FZ79" i="31"/>
  <c r="GA79" i="31"/>
  <c r="GB79" i="31"/>
  <c r="GC79" i="31"/>
  <c r="GD79" i="31"/>
  <c r="GE79" i="31"/>
  <c r="GF79" i="31"/>
  <c r="GG79" i="31"/>
  <c r="GH79" i="31"/>
  <c r="GI79" i="31"/>
  <c r="GJ79" i="31"/>
  <c r="GK79" i="31"/>
  <c r="GL79" i="31"/>
  <c r="GM79" i="31"/>
  <c r="GN79" i="31"/>
  <c r="GO79" i="31"/>
  <c r="GP79" i="31"/>
  <c r="GQ79" i="31"/>
  <c r="GR79" i="31"/>
  <c r="GS79" i="31"/>
  <c r="GT79" i="31"/>
  <c r="GU79" i="31"/>
  <c r="GV79" i="31"/>
  <c r="GW79" i="31"/>
  <c r="GX79" i="31"/>
  <c r="GY79" i="31"/>
  <c r="GZ79" i="31"/>
  <c r="HA79" i="31"/>
  <c r="HB79" i="31"/>
  <c r="HC79" i="31"/>
  <c r="HD79" i="31"/>
  <c r="HE79" i="31"/>
  <c r="HF79" i="31"/>
  <c r="HG79" i="31"/>
  <c r="HH79" i="31"/>
  <c r="HI79" i="31"/>
  <c r="HJ79" i="31"/>
  <c r="HK79" i="31"/>
  <c r="HL79" i="31"/>
  <c r="HM79" i="31"/>
  <c r="HN79" i="31"/>
  <c r="HO79" i="31"/>
  <c r="HP79" i="31"/>
  <c r="HQ79" i="31"/>
  <c r="HR79" i="31"/>
  <c r="HS79" i="31"/>
  <c r="HT79" i="31"/>
  <c r="HU79" i="31"/>
  <c r="HV79" i="31"/>
  <c r="HW79" i="31"/>
  <c r="HX79" i="31"/>
  <c r="HY79" i="31"/>
  <c r="HZ79" i="31"/>
  <c r="IA79" i="31"/>
  <c r="IB79" i="31"/>
  <c r="IC79" i="31"/>
  <c r="ID79" i="31"/>
  <c r="IE79" i="31"/>
  <c r="IF79" i="31"/>
  <c r="IG79" i="31"/>
  <c r="IH79" i="31"/>
  <c r="II79" i="31"/>
  <c r="IJ79" i="31"/>
  <c r="IK79" i="31"/>
  <c r="IL79" i="31"/>
  <c r="IM79" i="31"/>
  <c r="IN79" i="31"/>
  <c r="IO79" i="31"/>
  <c r="IP79" i="31"/>
  <c r="IQ79" i="31"/>
  <c r="IR79" i="31"/>
  <c r="IS79" i="31"/>
  <c r="IT79" i="31"/>
  <c r="IU79" i="31"/>
  <c r="IV79" i="31"/>
  <c r="IW79" i="31"/>
  <c r="IX79" i="31"/>
  <c r="IY79" i="31"/>
  <c r="IZ79" i="31"/>
  <c r="JA79" i="31"/>
  <c r="JB79" i="31"/>
  <c r="JC79" i="31"/>
  <c r="JD79" i="31"/>
  <c r="JE79" i="31"/>
  <c r="JF79" i="31"/>
  <c r="JG79" i="31"/>
  <c r="JH79" i="31"/>
  <c r="JI79" i="31"/>
  <c r="JJ79" i="31"/>
  <c r="JK79" i="31"/>
  <c r="JL79" i="31"/>
  <c r="JM79" i="31"/>
  <c r="JN79" i="31"/>
  <c r="JO79" i="31"/>
  <c r="JP79" i="31"/>
  <c r="JQ79" i="31"/>
  <c r="JR79" i="31"/>
  <c r="JS79" i="31"/>
  <c r="JT79" i="31"/>
  <c r="JU79" i="31"/>
  <c r="JV79" i="31"/>
  <c r="JW79" i="31"/>
  <c r="JX79" i="31"/>
  <c r="F80" i="31"/>
  <c r="G80" i="31"/>
  <c r="H80" i="31"/>
  <c r="I80" i="31"/>
  <c r="J80" i="31"/>
  <c r="K80" i="31"/>
  <c r="L80" i="31"/>
  <c r="M80" i="31"/>
  <c r="N80" i="31"/>
  <c r="O80" i="31"/>
  <c r="P80" i="31"/>
  <c r="Q80" i="31"/>
  <c r="R80" i="31"/>
  <c r="S80" i="31"/>
  <c r="T80" i="31"/>
  <c r="U80" i="31"/>
  <c r="V80" i="31"/>
  <c r="W80" i="31"/>
  <c r="X80" i="31"/>
  <c r="Y80" i="31"/>
  <c r="Z80" i="31"/>
  <c r="AA80" i="31"/>
  <c r="AB80" i="31"/>
  <c r="AC80" i="31"/>
  <c r="AD80" i="31"/>
  <c r="AE80" i="31"/>
  <c r="AF80" i="31"/>
  <c r="AG80" i="31"/>
  <c r="AH80" i="31"/>
  <c r="AI80" i="31"/>
  <c r="AJ80" i="31"/>
  <c r="AK80" i="31"/>
  <c r="AL80" i="31"/>
  <c r="AM80" i="31"/>
  <c r="AN80" i="31"/>
  <c r="AO80" i="31"/>
  <c r="AP80" i="31"/>
  <c r="AQ80" i="31"/>
  <c r="AR80" i="31"/>
  <c r="AS80" i="31"/>
  <c r="AT80" i="31"/>
  <c r="AU80" i="31"/>
  <c r="AV80" i="31"/>
  <c r="AW80" i="31"/>
  <c r="AX80" i="31"/>
  <c r="AY80" i="31"/>
  <c r="AZ80" i="31"/>
  <c r="BA80" i="31"/>
  <c r="BB80" i="31"/>
  <c r="BC80" i="31"/>
  <c r="BD80" i="31"/>
  <c r="BE80" i="31"/>
  <c r="BF80" i="31"/>
  <c r="BG80" i="31"/>
  <c r="BH80" i="31"/>
  <c r="BI80" i="31"/>
  <c r="BJ80" i="31"/>
  <c r="BK80" i="31"/>
  <c r="BL80" i="31"/>
  <c r="BM80" i="31"/>
  <c r="BN80" i="31"/>
  <c r="BO80" i="31"/>
  <c r="BP80" i="31"/>
  <c r="BQ80" i="31"/>
  <c r="BR80" i="31"/>
  <c r="BS80" i="31"/>
  <c r="BT80" i="31"/>
  <c r="BU80" i="31"/>
  <c r="BV80" i="31"/>
  <c r="BW80" i="31"/>
  <c r="BX80" i="31"/>
  <c r="BY80" i="31"/>
  <c r="BZ80" i="31"/>
  <c r="CA80" i="31"/>
  <c r="CB80" i="31"/>
  <c r="CC80" i="31"/>
  <c r="CD80" i="31"/>
  <c r="CE80" i="31"/>
  <c r="CF80" i="31"/>
  <c r="CG80" i="31"/>
  <c r="CH80" i="31"/>
  <c r="CI80" i="31"/>
  <c r="CJ80" i="31"/>
  <c r="CK80" i="31"/>
  <c r="CL80" i="31"/>
  <c r="CM80" i="31"/>
  <c r="CN80" i="31"/>
  <c r="CO80" i="31"/>
  <c r="CP80" i="31"/>
  <c r="CQ80" i="31"/>
  <c r="CR80" i="31"/>
  <c r="CS80" i="31"/>
  <c r="CT80" i="31"/>
  <c r="CU80" i="31"/>
  <c r="CV80" i="31"/>
  <c r="CW80" i="31"/>
  <c r="CX80" i="31"/>
  <c r="CY80" i="31"/>
  <c r="CZ80" i="31"/>
  <c r="DA80" i="31"/>
  <c r="DB80" i="31"/>
  <c r="DC80" i="31"/>
  <c r="DD80" i="31"/>
  <c r="DE80" i="31"/>
  <c r="DF80" i="31"/>
  <c r="DG80" i="31"/>
  <c r="DH80" i="31"/>
  <c r="DI80" i="31"/>
  <c r="DJ80" i="31"/>
  <c r="DK80" i="31"/>
  <c r="DL80" i="31"/>
  <c r="DM80" i="31"/>
  <c r="DN80" i="31"/>
  <c r="DO80" i="31"/>
  <c r="DP80" i="31"/>
  <c r="DQ80" i="31"/>
  <c r="DR80" i="31"/>
  <c r="DS80" i="31"/>
  <c r="DT80" i="31"/>
  <c r="DU80" i="31"/>
  <c r="DV80" i="31"/>
  <c r="DW80" i="31"/>
  <c r="DX80" i="31"/>
  <c r="DY80" i="31"/>
  <c r="DZ80" i="31"/>
  <c r="EA80" i="31"/>
  <c r="EB80" i="31"/>
  <c r="EC80" i="31"/>
  <c r="ED80" i="31"/>
  <c r="EE80" i="31"/>
  <c r="EF80" i="31"/>
  <c r="EG80" i="31"/>
  <c r="EH80" i="31"/>
  <c r="EI80" i="31"/>
  <c r="EJ80" i="31"/>
  <c r="EK80" i="31"/>
  <c r="EL80" i="31"/>
  <c r="EM80" i="31"/>
  <c r="EN80" i="31"/>
  <c r="EO80" i="31"/>
  <c r="EP80" i="31"/>
  <c r="EQ80" i="31"/>
  <c r="ER80" i="31"/>
  <c r="ES80" i="31"/>
  <c r="ET80" i="31"/>
  <c r="EU80" i="31"/>
  <c r="EV80" i="31"/>
  <c r="EW80" i="31"/>
  <c r="EX80" i="31"/>
  <c r="EY80" i="31"/>
  <c r="EZ80" i="31"/>
  <c r="FA80" i="31"/>
  <c r="FB80" i="31"/>
  <c r="FC80" i="31"/>
  <c r="FD80" i="31"/>
  <c r="FE80" i="31"/>
  <c r="FF80" i="31"/>
  <c r="FG80" i="31"/>
  <c r="FH80" i="31"/>
  <c r="FI80" i="31"/>
  <c r="FJ80" i="31"/>
  <c r="FK80" i="31"/>
  <c r="FL80" i="31"/>
  <c r="FM80" i="31"/>
  <c r="FN80" i="31"/>
  <c r="FO80" i="31"/>
  <c r="FP80" i="31"/>
  <c r="FQ80" i="31"/>
  <c r="FR80" i="31"/>
  <c r="FS80" i="31"/>
  <c r="FT80" i="31"/>
  <c r="FU80" i="31"/>
  <c r="FV80" i="31"/>
  <c r="FW80" i="31"/>
  <c r="FX80" i="31"/>
  <c r="FY80" i="31"/>
  <c r="FZ80" i="31"/>
  <c r="GA80" i="31"/>
  <c r="GB80" i="31"/>
  <c r="GC80" i="31"/>
  <c r="GD80" i="31"/>
  <c r="GE80" i="31"/>
  <c r="GF80" i="31"/>
  <c r="GG80" i="31"/>
  <c r="GH80" i="31"/>
  <c r="GI80" i="31"/>
  <c r="GJ80" i="31"/>
  <c r="GK80" i="31"/>
  <c r="GL80" i="31"/>
  <c r="GM80" i="31"/>
  <c r="GN80" i="31"/>
  <c r="GO80" i="31"/>
  <c r="GP80" i="31"/>
  <c r="GQ80" i="31"/>
  <c r="GR80" i="31"/>
  <c r="GS80" i="31"/>
  <c r="GT80" i="31"/>
  <c r="GU80" i="31"/>
  <c r="GV80" i="31"/>
  <c r="GW80" i="31"/>
  <c r="GX80" i="31"/>
  <c r="GY80" i="31"/>
  <c r="GZ80" i="31"/>
  <c r="HA80" i="31"/>
  <c r="HB80" i="31"/>
  <c r="HC80" i="31"/>
  <c r="HD80" i="31"/>
  <c r="HE80" i="31"/>
  <c r="HF80" i="31"/>
  <c r="HG80" i="31"/>
  <c r="HH80" i="31"/>
  <c r="HI80" i="31"/>
  <c r="HJ80" i="31"/>
  <c r="HK80" i="31"/>
  <c r="HL80" i="31"/>
  <c r="HM80" i="31"/>
  <c r="HN80" i="31"/>
  <c r="HO80" i="31"/>
  <c r="HP80" i="31"/>
  <c r="HQ80" i="31"/>
  <c r="HR80" i="31"/>
  <c r="HS80" i="31"/>
  <c r="HT80" i="31"/>
  <c r="HU80" i="31"/>
  <c r="HV80" i="31"/>
  <c r="HW80" i="31"/>
  <c r="HX80" i="31"/>
  <c r="HY80" i="31"/>
  <c r="HZ80" i="31"/>
  <c r="IA80" i="31"/>
  <c r="IB80" i="31"/>
  <c r="IC80" i="31"/>
  <c r="ID80" i="31"/>
  <c r="IE80" i="31"/>
  <c r="IF80" i="31"/>
  <c r="IG80" i="31"/>
  <c r="IH80" i="31"/>
  <c r="II80" i="31"/>
  <c r="IJ80" i="31"/>
  <c r="IK80" i="31"/>
  <c r="IL80" i="31"/>
  <c r="IM80" i="31"/>
  <c r="IN80" i="31"/>
  <c r="IO80" i="31"/>
  <c r="IP80" i="31"/>
  <c r="IQ80" i="31"/>
  <c r="IR80" i="31"/>
  <c r="IS80" i="31"/>
  <c r="IT80" i="31"/>
  <c r="IU80" i="31"/>
  <c r="IV80" i="31"/>
  <c r="IW80" i="31"/>
  <c r="IX80" i="31"/>
  <c r="IY80" i="31"/>
  <c r="IZ80" i="31"/>
  <c r="JA80" i="31"/>
  <c r="JB80" i="31"/>
  <c r="JC80" i="31"/>
  <c r="JD80" i="31"/>
  <c r="JE80" i="31"/>
  <c r="JF80" i="31"/>
  <c r="JG80" i="31"/>
  <c r="JH80" i="31"/>
  <c r="JI80" i="31"/>
  <c r="JJ80" i="31"/>
  <c r="JK80" i="31"/>
  <c r="JL80" i="31"/>
  <c r="JM80" i="31"/>
  <c r="JN80" i="31"/>
  <c r="JO80" i="31"/>
  <c r="JP80" i="31"/>
  <c r="JQ80" i="31"/>
  <c r="JR80" i="31"/>
  <c r="JS80" i="31"/>
  <c r="JT80" i="31"/>
  <c r="JU80" i="31"/>
  <c r="JV80" i="31"/>
  <c r="JW80" i="31"/>
  <c r="JX80" i="31"/>
  <c r="JJ39" i="31"/>
  <c r="IZ39" i="31"/>
  <c r="IO39" i="31"/>
  <c r="ID39" i="31"/>
  <c r="HT39" i="31"/>
  <c r="GX39" i="31"/>
  <c r="GC39" i="31"/>
  <c r="FH39" i="31"/>
  <c r="EL39" i="31"/>
  <c r="DO39" i="31"/>
  <c r="CT39" i="31"/>
  <c r="BX39" i="31"/>
  <c r="BB39" i="31"/>
  <c r="AG39" i="31"/>
  <c r="K39" i="31"/>
  <c r="E32" i="31"/>
  <c r="JW23" i="31"/>
  <c r="JW24" i="31" s="1"/>
  <c r="JU23" i="31"/>
  <c r="JU24" i="31" s="1"/>
  <c r="JS23" i="31"/>
  <c r="JS24" i="31" s="1"/>
  <c r="JQ23" i="31"/>
  <c r="JQ24" i="31" s="1"/>
  <c r="JO23" i="31"/>
  <c r="JO24" i="31" s="1"/>
  <c r="JM23" i="31"/>
  <c r="JM24" i="31" s="1"/>
  <c r="JK23" i="31"/>
  <c r="JK24" i="31" s="1"/>
  <c r="JI23" i="31"/>
  <c r="JI24" i="31" s="1"/>
  <c r="JG23" i="31"/>
  <c r="JG24" i="31" s="1"/>
  <c r="JE23" i="31"/>
  <c r="JE24" i="31" s="1"/>
  <c r="JC23" i="31"/>
  <c r="JC24" i="31" s="1"/>
  <c r="JA23" i="31"/>
  <c r="JA24" i="31" s="1"/>
  <c r="IY23" i="31"/>
  <c r="IY24" i="31" s="1"/>
  <c r="IW23" i="31"/>
  <c r="IW24" i="31" s="1"/>
  <c r="IU23" i="31"/>
  <c r="IU24" i="31" s="1"/>
  <c r="IS23" i="31"/>
  <c r="IS24" i="31" s="1"/>
  <c r="IQ23" i="31"/>
  <c r="IQ24" i="31" s="1"/>
  <c r="IO23" i="31"/>
  <c r="IO24" i="31" s="1"/>
  <c r="IM23" i="31"/>
  <c r="IM24" i="31" s="1"/>
  <c r="IK23" i="31"/>
  <c r="IK24" i="31" s="1"/>
  <c r="II23" i="31"/>
  <c r="II24" i="31" s="1"/>
  <c r="IG23" i="31"/>
  <c r="IG24" i="31" s="1"/>
  <c r="IE23" i="31"/>
  <c r="IE24" i="31" s="1"/>
  <c r="IC23" i="31"/>
  <c r="IC24" i="31" s="1"/>
  <c r="IA23" i="31"/>
  <c r="IA24" i="31" s="1"/>
  <c r="HY23" i="31"/>
  <c r="HY24" i="31" s="1"/>
  <c r="HW23" i="31"/>
  <c r="HW24" i="31" s="1"/>
  <c r="HU23" i="31"/>
  <c r="HU24" i="31" s="1"/>
  <c r="HS23" i="31"/>
  <c r="HS24" i="31" s="1"/>
  <c r="HQ23" i="31"/>
  <c r="HQ24" i="31" s="1"/>
  <c r="HO23" i="31"/>
  <c r="HO24" i="31" s="1"/>
  <c r="HM23" i="31"/>
  <c r="HM24" i="31" s="1"/>
  <c r="HK23" i="31"/>
  <c r="HK24" i="31" s="1"/>
  <c r="HI23" i="31"/>
  <c r="HI24" i="31" s="1"/>
  <c r="HG23" i="31"/>
  <c r="HG24" i="31" s="1"/>
  <c r="HE23" i="31"/>
  <c r="HE24" i="31" s="1"/>
  <c r="HC23" i="31"/>
  <c r="HC24" i="31" s="1"/>
  <c r="HA23" i="31"/>
  <c r="HA24" i="31" s="1"/>
  <c r="GY23" i="31"/>
  <c r="GY24" i="31" s="1"/>
  <c r="GW23" i="31"/>
  <c r="GW24" i="31" s="1"/>
  <c r="GU23" i="31"/>
  <c r="GU24" i="31" s="1"/>
  <c r="GS23" i="31"/>
  <c r="GS24" i="31" s="1"/>
  <c r="GQ23" i="31"/>
  <c r="GQ24" i="31" s="1"/>
  <c r="GO23" i="31"/>
  <c r="GO24" i="31" s="1"/>
  <c r="GM23" i="31"/>
  <c r="GM24" i="31" s="1"/>
  <c r="GK23" i="31"/>
  <c r="GK24" i="31" s="1"/>
  <c r="GI23" i="31"/>
  <c r="GI24" i="31" s="1"/>
  <c r="GG23" i="31"/>
  <c r="GE23" i="31"/>
  <c r="GE24" i="31" s="1"/>
  <c r="GC23" i="31"/>
  <c r="GC24" i="31" s="1"/>
  <c r="GA23" i="31"/>
  <c r="FY23" i="31"/>
  <c r="FY24" i="31" s="1"/>
  <c r="FW23" i="31"/>
  <c r="FW24" i="31" s="1"/>
  <c r="FU23" i="31"/>
  <c r="FU24" i="31" s="1"/>
  <c r="FS23" i="31"/>
  <c r="FS24" i="31" s="1"/>
  <c r="FQ23" i="31"/>
  <c r="FQ24" i="31" s="1"/>
  <c r="FO23" i="31"/>
  <c r="FO24" i="31" s="1"/>
  <c r="FM23" i="31"/>
  <c r="FM24" i="31" s="1"/>
  <c r="FK23" i="31"/>
  <c r="FK24" i="31" s="1"/>
  <c r="FI23" i="31"/>
  <c r="FG23" i="31"/>
  <c r="FE23" i="31"/>
  <c r="FE24" i="31" s="1"/>
  <c r="FC23" i="31"/>
  <c r="FA23" i="31"/>
  <c r="EY23" i="31"/>
  <c r="EW23" i="31"/>
  <c r="EU23" i="31"/>
  <c r="ES23" i="31"/>
  <c r="ES24" i="31" s="1"/>
  <c r="EQ23" i="31"/>
  <c r="EO23" i="31"/>
  <c r="EM23" i="31"/>
  <c r="EK23" i="31"/>
  <c r="EI23" i="31"/>
  <c r="EG23" i="31"/>
  <c r="EC23" i="31"/>
  <c r="EA23" i="31"/>
  <c r="DY23" i="31"/>
  <c r="DU23" i="31"/>
  <c r="DS23" i="31"/>
  <c r="DQ23" i="31"/>
  <c r="DO23" i="31"/>
  <c r="DM23" i="31"/>
  <c r="DK23" i="31"/>
  <c r="DI23" i="31"/>
  <c r="DG23" i="31"/>
  <c r="DE23" i="31"/>
  <c r="DC23" i="31"/>
  <c r="CY23" i="31"/>
  <c r="CW23" i="31"/>
  <c r="CU23" i="31"/>
  <c r="CS23" i="31"/>
  <c r="CQ23" i="31"/>
  <c r="CO23" i="31"/>
  <c r="CM23" i="31"/>
  <c r="CK23" i="31"/>
  <c r="CI23" i="31"/>
  <c r="CG23" i="31"/>
  <c r="CE23" i="31"/>
  <c r="CE24" i="31" s="1"/>
  <c r="CC23" i="31"/>
  <c r="CA23" i="31"/>
  <c r="BY23" i="31"/>
  <c r="BW23" i="31"/>
  <c r="BQ23" i="31"/>
  <c r="BO23" i="31"/>
  <c r="BK23" i="31"/>
  <c r="BI23" i="31"/>
  <c r="BG23" i="31"/>
  <c r="BE23" i="31"/>
  <c r="BC23" i="31"/>
  <c r="BA23" i="31"/>
  <c r="AY23" i="31"/>
  <c r="AW23" i="31"/>
  <c r="AU23" i="31"/>
  <c r="AS23" i="31"/>
  <c r="AQ23" i="31"/>
  <c r="AO23" i="31"/>
  <c r="AM23" i="31"/>
  <c r="AK23" i="31"/>
  <c r="AI23" i="31"/>
  <c r="AG23" i="31"/>
  <c r="AE23" i="31"/>
  <c r="AC23" i="31"/>
  <c r="AA23" i="31"/>
  <c r="Y23" i="31"/>
  <c r="W23" i="31"/>
  <c r="U23" i="31"/>
  <c r="S23" i="31"/>
  <c r="Q23" i="31"/>
  <c r="O23" i="31"/>
  <c r="M23" i="31"/>
  <c r="K23" i="31"/>
  <c r="I23" i="31"/>
  <c r="G23" i="31"/>
  <c r="JX22" i="31"/>
  <c r="JV22" i="31"/>
  <c r="JT22" i="31"/>
  <c r="JR22" i="31"/>
  <c r="JP22" i="31"/>
  <c r="JN22" i="31"/>
  <c r="JL22" i="31"/>
  <c r="JJ22" i="31"/>
  <c r="JH22" i="31"/>
  <c r="JF22" i="31"/>
  <c r="JD22" i="31"/>
  <c r="JB22" i="31"/>
  <c r="IZ22" i="31"/>
  <c r="IX22" i="31"/>
  <c r="IV22" i="31"/>
  <c r="IT22" i="31"/>
  <c r="IR22" i="31"/>
  <c r="IP22" i="31"/>
  <c r="IN22" i="31"/>
  <c r="IL22" i="31"/>
  <c r="IJ22" i="31"/>
  <c r="IH22" i="31"/>
  <c r="IF22" i="31"/>
  <c r="ID22" i="31"/>
  <c r="IB22" i="31"/>
  <c r="HZ22" i="31"/>
  <c r="HX22" i="31"/>
  <c r="HV22" i="31"/>
  <c r="HT22" i="31"/>
  <c r="HR22" i="31"/>
  <c r="HP22" i="31"/>
  <c r="HN22" i="31"/>
  <c r="HL22" i="31"/>
  <c r="HJ22" i="31"/>
  <c r="HH22" i="31"/>
  <c r="HF22" i="31"/>
  <c r="HD22" i="31"/>
  <c r="HB22" i="31"/>
  <c r="GZ22" i="31"/>
  <c r="GX22" i="31"/>
  <c r="GV22" i="31"/>
  <c r="GT22" i="31"/>
  <c r="GR22" i="31"/>
  <c r="GP22" i="31"/>
  <c r="GN22" i="31"/>
  <c r="GL22" i="31"/>
  <c r="GJ22" i="31"/>
  <c r="GH22" i="31"/>
  <c r="GF22" i="31"/>
  <c r="GD22" i="31"/>
  <c r="GB22" i="31"/>
  <c r="FZ22" i="31"/>
  <c r="FX22" i="31"/>
  <c r="FV22" i="31"/>
  <c r="FT22" i="31"/>
  <c r="FR22" i="31"/>
  <c r="FP22" i="31"/>
  <c r="FN22" i="31"/>
  <c r="FL22" i="31"/>
  <c r="FJ22" i="31"/>
  <c r="FH22" i="31"/>
  <c r="FF22" i="31"/>
  <c r="FD22" i="31"/>
  <c r="FB22" i="31"/>
  <c r="EZ22" i="31"/>
  <c r="EX22" i="31"/>
  <c r="EV22" i="31"/>
  <c r="ET22" i="31"/>
  <c r="ER22" i="31"/>
  <c r="EP22" i="31"/>
  <c r="EN22" i="31"/>
  <c r="EL22" i="31"/>
  <c r="EJ22" i="31"/>
  <c r="EH22" i="31"/>
  <c r="ED22" i="31"/>
  <c r="EB22" i="31"/>
  <c r="DZ22" i="31"/>
  <c r="DX22" i="31"/>
  <c r="DV22" i="31"/>
  <c r="DT22" i="31"/>
  <c r="DR22" i="31"/>
  <c r="DP22" i="31"/>
  <c r="DN22" i="31"/>
  <c r="DL22" i="31"/>
  <c r="DJ22" i="31"/>
  <c r="DH22" i="31"/>
  <c r="DF22" i="31"/>
  <c r="DD22" i="31"/>
  <c r="DB22" i="31"/>
  <c r="CZ22" i="31"/>
  <c r="CX22" i="31"/>
  <c r="CV22" i="31"/>
  <c r="CT22" i="31"/>
  <c r="CR22" i="31"/>
  <c r="CP22" i="31"/>
  <c r="CN22" i="31"/>
  <c r="CL22" i="31"/>
  <c r="CJ22" i="31"/>
  <c r="CH22" i="31"/>
  <c r="CF22" i="31"/>
  <c r="CD22" i="31"/>
  <c r="CB22" i="31"/>
  <c r="BZ22" i="31"/>
  <c r="BX22" i="31"/>
  <c r="BV22" i="31"/>
  <c r="BT22" i="31"/>
  <c r="BR22" i="31"/>
  <c r="BP22" i="31"/>
  <c r="BN22" i="31"/>
  <c r="BL22" i="31"/>
  <c r="BJ22" i="31"/>
  <c r="BH22" i="31"/>
  <c r="BD22" i="31"/>
  <c r="AZ22" i="31"/>
  <c r="AV22" i="31"/>
  <c r="AR22" i="31"/>
  <c r="AN22" i="31"/>
  <c r="AJ22" i="31"/>
  <c r="AF22" i="31"/>
  <c r="AB22" i="31"/>
  <c r="X22" i="31"/>
  <c r="T22" i="31"/>
  <c r="P22" i="31"/>
  <c r="L22" i="31"/>
  <c r="H22" i="31"/>
  <c r="JX39" i="30"/>
  <c r="JW39" i="30"/>
  <c r="JV39" i="30"/>
  <c r="JU39" i="30"/>
  <c r="JT39" i="30"/>
  <c r="JS39" i="30"/>
  <c r="JR39" i="30"/>
  <c r="JQ39" i="30"/>
  <c r="JP39" i="30"/>
  <c r="JO39" i="30"/>
  <c r="JN39" i="30"/>
  <c r="JM39" i="30"/>
  <c r="JL39" i="30"/>
  <c r="JK39" i="30"/>
  <c r="JJ39" i="30"/>
  <c r="JI39" i="30"/>
  <c r="JH39" i="30"/>
  <c r="JG39" i="30"/>
  <c r="JF39" i="30"/>
  <c r="JE39" i="30"/>
  <c r="JD39" i="30"/>
  <c r="JC39" i="30"/>
  <c r="JB39" i="30"/>
  <c r="JA39" i="30"/>
  <c r="IZ39" i="30"/>
  <c r="IY39" i="30"/>
  <c r="IX39" i="30"/>
  <c r="IW39" i="30"/>
  <c r="IV39" i="30"/>
  <c r="IU39" i="30"/>
  <c r="IT39" i="30"/>
  <c r="IS39" i="30"/>
  <c r="IR39" i="30"/>
  <c r="IQ39" i="30"/>
  <c r="IP39" i="30"/>
  <c r="IO39" i="30"/>
  <c r="IN39" i="30"/>
  <c r="IM39" i="30"/>
  <c r="IL39" i="30"/>
  <c r="IK39" i="30"/>
  <c r="IJ39" i="30"/>
  <c r="II39" i="30"/>
  <c r="IH39" i="30"/>
  <c r="IG39" i="30"/>
  <c r="IF39" i="30"/>
  <c r="IE39" i="30"/>
  <c r="ID39" i="30"/>
  <c r="IC39" i="30"/>
  <c r="IB39" i="30"/>
  <c r="IA39" i="30"/>
  <c r="HZ39" i="30"/>
  <c r="HY39" i="30"/>
  <c r="HX39" i="30"/>
  <c r="HW39" i="30"/>
  <c r="HV39" i="30"/>
  <c r="HU39" i="30"/>
  <c r="HT39" i="30"/>
  <c r="HS39" i="30"/>
  <c r="HR39" i="30"/>
  <c r="HQ39" i="30"/>
  <c r="HP39" i="30"/>
  <c r="HO39" i="30"/>
  <c r="HN39" i="30"/>
  <c r="HM39" i="30"/>
  <c r="HL39" i="30"/>
  <c r="HK39" i="30"/>
  <c r="HJ39" i="30"/>
  <c r="HI39" i="30"/>
  <c r="HH39" i="30"/>
  <c r="HG39" i="30"/>
  <c r="HF39" i="30"/>
  <c r="HE39" i="30"/>
  <c r="HD39" i="30"/>
  <c r="HC39" i="30"/>
  <c r="HB39" i="30"/>
  <c r="HA39" i="30"/>
  <c r="GZ39" i="30"/>
  <c r="GY39" i="30"/>
  <c r="GX39" i="30"/>
  <c r="GW39" i="30"/>
  <c r="GV39" i="30"/>
  <c r="GU39" i="30"/>
  <c r="GT39" i="30"/>
  <c r="GS39" i="30"/>
  <c r="GR39" i="30"/>
  <c r="GQ39" i="30"/>
  <c r="GP39" i="30"/>
  <c r="GO39" i="30"/>
  <c r="GN39" i="30"/>
  <c r="GM39" i="30"/>
  <c r="GL39" i="30"/>
  <c r="GK39" i="30"/>
  <c r="GJ39" i="30"/>
  <c r="GI39" i="30"/>
  <c r="GH39" i="30"/>
  <c r="GG39" i="30"/>
  <c r="GF39" i="30"/>
  <c r="GE39" i="30"/>
  <c r="GD39" i="30"/>
  <c r="GC39" i="30"/>
  <c r="GB39" i="30"/>
  <c r="GA39" i="30"/>
  <c r="FZ39" i="30"/>
  <c r="FY39" i="30"/>
  <c r="FX39" i="30"/>
  <c r="FW39" i="30"/>
  <c r="FV39" i="30"/>
  <c r="FU39" i="30"/>
  <c r="FT39" i="30"/>
  <c r="FS39" i="30"/>
  <c r="FR39" i="30"/>
  <c r="FQ39" i="30"/>
  <c r="FP39" i="30"/>
  <c r="FO39" i="30"/>
  <c r="FN39" i="30"/>
  <c r="FM39" i="30"/>
  <c r="FL39" i="30"/>
  <c r="FK39" i="30"/>
  <c r="FJ39" i="30"/>
  <c r="FI39" i="30"/>
  <c r="FH39" i="30"/>
  <c r="FG39" i="30"/>
  <c r="FF39" i="30"/>
  <c r="FE39" i="30"/>
  <c r="FD39" i="30"/>
  <c r="FC39" i="30"/>
  <c r="FB39" i="30"/>
  <c r="FA39" i="30"/>
  <c r="EZ39" i="30"/>
  <c r="EY39" i="30"/>
  <c r="EX39" i="30"/>
  <c r="EW39" i="30"/>
  <c r="EV39" i="30"/>
  <c r="EU39" i="30"/>
  <c r="ET39" i="30"/>
  <c r="ES39" i="30"/>
  <c r="ER39" i="30"/>
  <c r="EQ39" i="30"/>
  <c r="EP39" i="30"/>
  <c r="EO39" i="30"/>
  <c r="EN39" i="30"/>
  <c r="EM39" i="30"/>
  <c r="EL39" i="30"/>
  <c r="EK39" i="30"/>
  <c r="EJ39" i="30"/>
  <c r="EI39" i="30"/>
  <c r="EH39" i="30"/>
  <c r="EG39" i="30"/>
  <c r="EF39" i="30"/>
  <c r="EE39" i="30"/>
  <c r="ED39" i="30"/>
  <c r="EC39" i="30"/>
  <c r="EB39" i="30"/>
  <c r="EA39" i="30"/>
  <c r="DZ39" i="30"/>
  <c r="DY39" i="30"/>
  <c r="DX39" i="30"/>
  <c r="DW39" i="30"/>
  <c r="DV39" i="30"/>
  <c r="DU39" i="30"/>
  <c r="DT39" i="30"/>
  <c r="DS39" i="30"/>
  <c r="DR39" i="30"/>
  <c r="DQ39" i="30"/>
  <c r="DP39" i="30"/>
  <c r="DO39" i="30"/>
  <c r="DN39" i="30"/>
  <c r="DM39" i="30"/>
  <c r="DL39" i="30"/>
  <c r="DK39" i="30"/>
  <c r="DJ39" i="30"/>
  <c r="DI39" i="30"/>
  <c r="DH39" i="30"/>
  <c r="DG39" i="30"/>
  <c r="DF39" i="30"/>
  <c r="DE39" i="30"/>
  <c r="DD39" i="30"/>
  <c r="DC39" i="30"/>
  <c r="DB39" i="30"/>
  <c r="DA39" i="30"/>
  <c r="CZ39" i="30"/>
  <c r="CY39" i="30"/>
  <c r="CX39" i="30"/>
  <c r="CW39" i="30"/>
  <c r="CV39" i="30"/>
  <c r="CU39" i="30"/>
  <c r="CT39" i="30"/>
  <c r="CS39" i="30"/>
  <c r="CR39" i="30"/>
  <c r="CQ39" i="30"/>
  <c r="CP39" i="30"/>
  <c r="CO39" i="30"/>
  <c r="CN39" i="30"/>
  <c r="CM39" i="30"/>
  <c r="CL39" i="30"/>
  <c r="CK39" i="30"/>
  <c r="CJ39" i="30"/>
  <c r="CI39" i="30"/>
  <c r="CH39" i="30"/>
  <c r="CG39" i="30"/>
  <c r="CF39" i="30"/>
  <c r="CE39" i="30"/>
  <c r="CD39" i="30"/>
  <c r="CC39" i="30"/>
  <c r="CB39" i="30"/>
  <c r="CA39" i="30"/>
  <c r="BZ39" i="30"/>
  <c r="BY39" i="30"/>
  <c r="BX39" i="30"/>
  <c r="BW39" i="30"/>
  <c r="BV39" i="30"/>
  <c r="BU39" i="30"/>
  <c r="BT39" i="30"/>
  <c r="BS39" i="30"/>
  <c r="BR39" i="30"/>
  <c r="BQ39" i="30"/>
  <c r="BP39" i="30"/>
  <c r="BO39" i="30"/>
  <c r="BN39" i="30"/>
  <c r="BM39" i="30"/>
  <c r="BL39" i="30"/>
  <c r="BK39" i="30"/>
  <c r="BI39" i="30"/>
  <c r="BH39" i="30"/>
  <c r="BG39" i="30"/>
  <c r="BF39" i="30"/>
  <c r="BE39" i="30"/>
  <c r="BD39" i="30"/>
  <c r="BC39" i="30"/>
  <c r="BB39" i="30"/>
  <c r="BA39" i="30"/>
  <c r="AZ39" i="30"/>
  <c r="AY39" i="30"/>
  <c r="AX39" i="30"/>
  <c r="AW39" i="30"/>
  <c r="AV39" i="30"/>
  <c r="AU39" i="30"/>
  <c r="AT39" i="30"/>
  <c r="AS39" i="30"/>
  <c r="AR39" i="30"/>
  <c r="AQ39" i="30"/>
  <c r="AP39" i="30"/>
  <c r="AO39" i="30"/>
  <c r="AN39" i="30"/>
  <c r="AM39" i="30"/>
  <c r="AL39" i="30"/>
  <c r="AK39" i="30"/>
  <c r="AJ39" i="30"/>
  <c r="AI39" i="30"/>
  <c r="AH39" i="30"/>
  <c r="AG39" i="30"/>
  <c r="AF39" i="30"/>
  <c r="AE39" i="30"/>
  <c r="AD39" i="30"/>
  <c r="AC39" i="30"/>
  <c r="AB39" i="30"/>
  <c r="AA39" i="30"/>
  <c r="Z39" i="30"/>
  <c r="Y39" i="30"/>
  <c r="X39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8" i="30"/>
  <c r="E36" i="30"/>
  <c r="E35" i="30"/>
  <c r="E34" i="30"/>
  <c r="E33" i="30"/>
  <c r="E32" i="30"/>
  <c r="E31" i="30"/>
  <c r="E30" i="30"/>
  <c r="E29" i="30"/>
  <c r="E28" i="30"/>
  <c r="BJ39" i="30"/>
  <c r="E27" i="30"/>
  <c r="JX23" i="30"/>
  <c r="JX24" i="30" s="1"/>
  <c r="JW23" i="30"/>
  <c r="JW24" i="30" s="1"/>
  <c r="JV23" i="30"/>
  <c r="JU23" i="30"/>
  <c r="JU24" i="30" s="1"/>
  <c r="JT23" i="30"/>
  <c r="JT24" i="30" s="1"/>
  <c r="JS23" i="30"/>
  <c r="JR23" i="30"/>
  <c r="JR24" i="30" s="1"/>
  <c r="JQ23" i="30"/>
  <c r="JQ24" i="30" s="1"/>
  <c r="JP23" i="30"/>
  <c r="JO23" i="30"/>
  <c r="JO24" i="30" s="1"/>
  <c r="JN23" i="30"/>
  <c r="JN24" i="30" s="1"/>
  <c r="JM23" i="30"/>
  <c r="JL23" i="30"/>
  <c r="JL24" i="30" s="1"/>
  <c r="JK23" i="30"/>
  <c r="JK24" i="30" s="1"/>
  <c r="JJ23" i="30"/>
  <c r="JI23" i="30"/>
  <c r="JI24" i="30" s="1"/>
  <c r="JH23" i="30"/>
  <c r="JH24" i="30" s="1"/>
  <c r="JG23" i="30"/>
  <c r="JF23" i="30"/>
  <c r="JF24" i="30" s="1"/>
  <c r="JE23" i="30"/>
  <c r="JE24" i="30" s="1"/>
  <c r="JD23" i="30"/>
  <c r="JC23" i="30"/>
  <c r="JC24" i="30" s="1"/>
  <c r="JB23" i="30"/>
  <c r="JB24" i="30" s="1"/>
  <c r="JA23" i="30"/>
  <c r="IZ23" i="30"/>
  <c r="IZ24" i="30" s="1"/>
  <c r="IY23" i="30"/>
  <c r="IY24" i="30" s="1"/>
  <c r="IX23" i="30"/>
  <c r="IW23" i="30"/>
  <c r="IW24" i="30" s="1"/>
  <c r="IV23" i="30"/>
  <c r="IV24" i="30" s="1"/>
  <c r="IU23" i="30"/>
  <c r="IT23" i="30"/>
  <c r="IT24" i="30" s="1"/>
  <c r="IS23" i="30"/>
  <c r="IS24" i="30" s="1"/>
  <c r="IR23" i="30"/>
  <c r="IQ23" i="30"/>
  <c r="IQ24" i="30" s="1"/>
  <c r="IP23" i="30"/>
  <c r="IP24" i="30" s="1"/>
  <c r="IO23" i="30"/>
  <c r="IN23" i="30"/>
  <c r="IN24" i="30" s="1"/>
  <c r="IM23" i="30"/>
  <c r="IM24" i="30" s="1"/>
  <c r="IL23" i="30"/>
  <c r="IK23" i="30"/>
  <c r="IK24" i="30" s="1"/>
  <c r="IJ23" i="30"/>
  <c r="IJ24" i="30" s="1"/>
  <c r="II23" i="30"/>
  <c r="IH23" i="30"/>
  <c r="IH24" i="30" s="1"/>
  <c r="IG23" i="30"/>
  <c r="IG24" i="30" s="1"/>
  <c r="IF23" i="30"/>
  <c r="IE23" i="30"/>
  <c r="IE24" i="30" s="1"/>
  <c r="ID23" i="30"/>
  <c r="ID24" i="30" s="1"/>
  <c r="IC23" i="30"/>
  <c r="IB23" i="30"/>
  <c r="IB24" i="30" s="1"/>
  <c r="IA23" i="30"/>
  <c r="IA24" i="30" s="1"/>
  <c r="HZ23" i="30"/>
  <c r="HY23" i="30"/>
  <c r="HY24" i="30" s="1"/>
  <c r="HX23" i="30"/>
  <c r="HX24" i="30" s="1"/>
  <c r="HW23" i="30"/>
  <c r="HV23" i="30"/>
  <c r="HV24" i="30" s="1"/>
  <c r="HU23" i="30"/>
  <c r="HU24" i="30" s="1"/>
  <c r="HT23" i="30"/>
  <c r="HS23" i="30"/>
  <c r="HS24" i="30" s="1"/>
  <c r="HR23" i="30"/>
  <c r="HR24" i="30" s="1"/>
  <c r="HQ23" i="30"/>
  <c r="HP23" i="30"/>
  <c r="HP24" i="30" s="1"/>
  <c r="HO23" i="30"/>
  <c r="HO24" i="30" s="1"/>
  <c r="HN23" i="30"/>
  <c r="HM23" i="30"/>
  <c r="HM24" i="30" s="1"/>
  <c r="HL23" i="30"/>
  <c r="HL24" i="30" s="1"/>
  <c r="HK23" i="30"/>
  <c r="HJ23" i="30"/>
  <c r="HJ24" i="30" s="1"/>
  <c r="HI23" i="30"/>
  <c r="HI24" i="30" s="1"/>
  <c r="HH23" i="30"/>
  <c r="HG23" i="30"/>
  <c r="HG24" i="30" s="1"/>
  <c r="HF23" i="30"/>
  <c r="HF24" i="30" s="1"/>
  <c r="HE23" i="30"/>
  <c r="HD23" i="30"/>
  <c r="HD24" i="30" s="1"/>
  <c r="HC23" i="30"/>
  <c r="HC24" i="30" s="1"/>
  <c r="HB23" i="30"/>
  <c r="HA23" i="30"/>
  <c r="HA24" i="30" s="1"/>
  <c r="GZ23" i="30"/>
  <c r="GZ24" i="30" s="1"/>
  <c r="GY23" i="30"/>
  <c r="GX23" i="30"/>
  <c r="GX24" i="30" s="1"/>
  <c r="GW23" i="30"/>
  <c r="GW24" i="30" s="1"/>
  <c r="GV23" i="30"/>
  <c r="GU23" i="30"/>
  <c r="GU24" i="30" s="1"/>
  <c r="GT23" i="30"/>
  <c r="GT24" i="30" s="1"/>
  <c r="GS23" i="30"/>
  <c r="GR23" i="30"/>
  <c r="GR24" i="30" s="1"/>
  <c r="GQ23" i="30"/>
  <c r="GQ24" i="30" s="1"/>
  <c r="GP23" i="30"/>
  <c r="GO23" i="30"/>
  <c r="GO24" i="30" s="1"/>
  <c r="GN23" i="30"/>
  <c r="GN24" i="30" s="1"/>
  <c r="GM23" i="30"/>
  <c r="GL23" i="30"/>
  <c r="GL24" i="30" s="1"/>
  <c r="GK23" i="30"/>
  <c r="GK24" i="30" s="1"/>
  <c r="GJ23" i="30"/>
  <c r="GI23" i="30"/>
  <c r="GI24" i="30" s="1"/>
  <c r="GH23" i="30"/>
  <c r="GH24" i="30" s="1"/>
  <c r="GG23" i="30"/>
  <c r="GF23" i="30"/>
  <c r="GF24" i="30" s="1"/>
  <c r="GE23" i="30"/>
  <c r="GE24" i="30" s="1"/>
  <c r="GD23" i="30"/>
  <c r="GC23" i="30"/>
  <c r="GC24" i="30" s="1"/>
  <c r="GB23" i="30"/>
  <c r="GB24" i="30" s="1"/>
  <c r="GA23" i="30"/>
  <c r="FZ23" i="30"/>
  <c r="FZ24" i="30" s="1"/>
  <c r="FY23" i="30"/>
  <c r="FY24" i="30" s="1"/>
  <c r="FX23" i="30"/>
  <c r="FW23" i="30"/>
  <c r="FW24" i="30" s="1"/>
  <c r="FV23" i="30"/>
  <c r="FV24" i="30" s="1"/>
  <c r="FU23" i="30"/>
  <c r="FT23" i="30"/>
  <c r="FT24" i="30" s="1"/>
  <c r="FS23" i="30"/>
  <c r="FS24" i="30" s="1"/>
  <c r="FR23" i="30"/>
  <c r="FQ23" i="30"/>
  <c r="FQ24" i="30" s="1"/>
  <c r="FP23" i="30"/>
  <c r="FP24" i="30" s="1"/>
  <c r="FO23" i="30"/>
  <c r="FN23" i="30"/>
  <c r="FN24" i="30" s="1"/>
  <c r="FM23" i="30"/>
  <c r="FM24" i="30" s="1"/>
  <c r="FL23" i="30"/>
  <c r="FK23" i="30"/>
  <c r="FK24" i="30" s="1"/>
  <c r="FJ23" i="30"/>
  <c r="FJ24" i="30" s="1"/>
  <c r="FI23" i="30"/>
  <c r="FH23" i="30"/>
  <c r="FH24" i="30" s="1"/>
  <c r="FG23" i="30"/>
  <c r="FG24" i="30" s="1"/>
  <c r="FF23" i="30"/>
  <c r="FE23" i="30"/>
  <c r="FE24" i="30" s="1"/>
  <c r="FD23" i="30"/>
  <c r="FD24" i="30" s="1"/>
  <c r="FC23" i="30"/>
  <c r="FB23" i="30"/>
  <c r="FB24" i="30" s="1"/>
  <c r="FA23" i="30"/>
  <c r="FA24" i="30" s="1"/>
  <c r="EZ23" i="30"/>
  <c r="EY23" i="30"/>
  <c r="EY24" i="30" s="1"/>
  <c r="EX23" i="30"/>
  <c r="EX24" i="30" s="1"/>
  <c r="EW23" i="30"/>
  <c r="EV23" i="30"/>
  <c r="EV24" i="30" s="1"/>
  <c r="EU23" i="30"/>
  <c r="EU24" i="30" s="1"/>
  <c r="ET23" i="30"/>
  <c r="ES23" i="30"/>
  <c r="ES24" i="30" s="1"/>
  <c r="ER23" i="30"/>
  <c r="ER24" i="30" s="1"/>
  <c r="EQ23" i="30"/>
  <c r="EP23" i="30"/>
  <c r="EP24" i="30" s="1"/>
  <c r="EO23" i="30"/>
  <c r="EO24" i="30" s="1"/>
  <c r="EN23" i="30"/>
  <c r="EM23" i="30"/>
  <c r="EM24" i="30" s="1"/>
  <c r="EL23" i="30"/>
  <c r="EL24" i="30" s="1"/>
  <c r="EK23" i="30"/>
  <c r="EJ23" i="30"/>
  <c r="EJ24" i="30" s="1"/>
  <c r="EI23" i="30"/>
  <c r="EI24" i="30" s="1"/>
  <c r="EH23" i="30"/>
  <c r="EG23" i="30"/>
  <c r="EG24" i="30" s="1"/>
  <c r="EF23" i="30"/>
  <c r="EF24" i="30" s="1"/>
  <c r="EE23" i="30"/>
  <c r="ED23" i="30"/>
  <c r="ED24" i="30" s="1"/>
  <c r="EC23" i="30"/>
  <c r="EC24" i="30" s="1"/>
  <c r="EB23" i="30"/>
  <c r="EA23" i="30"/>
  <c r="EA24" i="30" s="1"/>
  <c r="DZ23" i="30"/>
  <c r="DZ24" i="30" s="1"/>
  <c r="DY23" i="30"/>
  <c r="DX23" i="30"/>
  <c r="DX24" i="30" s="1"/>
  <c r="DW23" i="30"/>
  <c r="DW24" i="30" s="1"/>
  <c r="DV23" i="30"/>
  <c r="DU23" i="30"/>
  <c r="DU24" i="30" s="1"/>
  <c r="DT23" i="30"/>
  <c r="DT24" i="30" s="1"/>
  <c r="DS23" i="30"/>
  <c r="DR23" i="30"/>
  <c r="DR24" i="30" s="1"/>
  <c r="DQ23" i="30"/>
  <c r="DQ24" i="30" s="1"/>
  <c r="DP23" i="30"/>
  <c r="DO23" i="30"/>
  <c r="DO24" i="30" s="1"/>
  <c r="DN23" i="30"/>
  <c r="DN24" i="30" s="1"/>
  <c r="DM23" i="30"/>
  <c r="DL23" i="30"/>
  <c r="DL24" i="30" s="1"/>
  <c r="DK23" i="30"/>
  <c r="DK24" i="30" s="1"/>
  <c r="DJ23" i="30"/>
  <c r="DI23" i="30"/>
  <c r="DI24" i="30" s="1"/>
  <c r="DH23" i="30"/>
  <c r="DH24" i="30" s="1"/>
  <c r="DG23" i="30"/>
  <c r="DF23" i="30"/>
  <c r="DF24" i="30" s="1"/>
  <c r="DE23" i="30"/>
  <c r="DE24" i="30" s="1"/>
  <c r="DD23" i="30"/>
  <c r="DC23" i="30"/>
  <c r="DC24" i="30" s="1"/>
  <c r="DB23" i="30"/>
  <c r="DB24" i="30" s="1"/>
  <c r="DA23" i="30"/>
  <c r="CZ23" i="30"/>
  <c r="CZ24" i="30" s="1"/>
  <c r="CY23" i="30"/>
  <c r="CY24" i="30" s="1"/>
  <c r="CX23" i="30"/>
  <c r="CW23" i="30"/>
  <c r="CW24" i="30" s="1"/>
  <c r="CV23" i="30"/>
  <c r="CV24" i="30" s="1"/>
  <c r="CU23" i="30"/>
  <c r="CT23" i="30"/>
  <c r="CT24" i="30" s="1"/>
  <c r="CS23" i="30"/>
  <c r="CS24" i="30" s="1"/>
  <c r="CR23" i="30"/>
  <c r="CQ23" i="30"/>
  <c r="CQ24" i="30" s="1"/>
  <c r="CP23" i="30"/>
  <c r="CP24" i="30" s="1"/>
  <c r="CO23" i="30"/>
  <c r="CN23" i="30"/>
  <c r="CN24" i="30" s="1"/>
  <c r="CM23" i="30"/>
  <c r="CM24" i="30" s="1"/>
  <c r="CL23" i="30"/>
  <c r="CK23" i="30"/>
  <c r="CK24" i="30" s="1"/>
  <c r="CJ23" i="30"/>
  <c r="CJ24" i="30" s="1"/>
  <c r="CI23" i="30"/>
  <c r="CH23" i="30"/>
  <c r="CH24" i="30" s="1"/>
  <c r="CG23" i="30"/>
  <c r="CG24" i="30" s="1"/>
  <c r="CF23" i="30"/>
  <c r="CE23" i="30"/>
  <c r="CE24" i="30" s="1"/>
  <c r="CD23" i="30"/>
  <c r="CD24" i="30" s="1"/>
  <c r="CC23" i="30"/>
  <c r="CB23" i="30"/>
  <c r="CB24" i="30" s="1"/>
  <c r="CA23" i="30"/>
  <c r="CA24" i="30" s="1"/>
  <c r="BZ23" i="30"/>
  <c r="BY23" i="30"/>
  <c r="BY24" i="30" s="1"/>
  <c r="BX23" i="30"/>
  <c r="BX24" i="30" s="1"/>
  <c r="BW23" i="30"/>
  <c r="BV23" i="30"/>
  <c r="BV24" i="30" s="1"/>
  <c r="BU23" i="30"/>
  <c r="BU24" i="30" s="1"/>
  <c r="BT23" i="30"/>
  <c r="BS23" i="30"/>
  <c r="BS24" i="30" s="1"/>
  <c r="BR23" i="30"/>
  <c r="BR24" i="30" s="1"/>
  <c r="BQ23" i="30"/>
  <c r="BP23" i="30"/>
  <c r="BP24" i="30" s="1"/>
  <c r="BO23" i="30"/>
  <c r="BO24" i="30" s="1"/>
  <c r="BN23" i="30"/>
  <c r="BM23" i="30"/>
  <c r="BM24" i="30" s="1"/>
  <c r="BL23" i="30"/>
  <c r="BL24" i="30" s="1"/>
  <c r="BK23" i="30"/>
  <c r="BJ23" i="30"/>
  <c r="BJ24" i="30" s="1"/>
  <c r="BI23" i="30"/>
  <c r="BI24" i="30" s="1"/>
  <c r="BH23" i="30"/>
  <c r="BG23" i="30"/>
  <c r="BG24" i="30" s="1"/>
  <c r="BF23" i="30"/>
  <c r="BF24" i="30" s="1"/>
  <c r="BE23" i="30"/>
  <c r="BD23" i="30"/>
  <c r="BD24" i="30" s="1"/>
  <c r="BC23" i="30"/>
  <c r="BC24" i="30" s="1"/>
  <c r="BB23" i="30"/>
  <c r="BA23" i="30"/>
  <c r="AZ23" i="30"/>
  <c r="AY23" i="30"/>
  <c r="AX23" i="30"/>
  <c r="AW23" i="30"/>
  <c r="AV23" i="30"/>
  <c r="AU23" i="30"/>
  <c r="AT23" i="30"/>
  <c r="AS23" i="30"/>
  <c r="AR23" i="30"/>
  <c r="AQ23" i="30"/>
  <c r="AP23" i="30"/>
  <c r="AO23" i="30"/>
  <c r="AN23" i="30"/>
  <c r="AM23" i="30"/>
  <c r="AL23" i="30"/>
  <c r="AK23" i="30"/>
  <c r="AJ23" i="30"/>
  <c r="AI23" i="30"/>
  <c r="AH23" i="30"/>
  <c r="AG23" i="30"/>
  <c r="AF23" i="30"/>
  <c r="AE23" i="30"/>
  <c r="AD23" i="30"/>
  <c r="AC23" i="30"/>
  <c r="AB23" i="30"/>
  <c r="AA23" i="30"/>
  <c r="Z23" i="30"/>
  <c r="Y23" i="30"/>
  <c r="X23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JX22" i="30"/>
  <c r="JW22" i="30"/>
  <c r="JV22" i="30"/>
  <c r="JU22" i="30"/>
  <c r="JT22" i="30"/>
  <c r="JS22" i="30"/>
  <c r="JR22" i="30"/>
  <c r="JQ22" i="30"/>
  <c r="JP22" i="30"/>
  <c r="JO22" i="30"/>
  <c r="JN22" i="30"/>
  <c r="JM22" i="30"/>
  <c r="JL22" i="30"/>
  <c r="JK22" i="30"/>
  <c r="JJ22" i="30"/>
  <c r="JI22" i="30"/>
  <c r="JH22" i="30"/>
  <c r="JG22" i="30"/>
  <c r="JF22" i="30"/>
  <c r="JE22" i="30"/>
  <c r="JD22" i="30"/>
  <c r="JC22" i="30"/>
  <c r="JB22" i="30"/>
  <c r="JA22" i="30"/>
  <c r="IZ22" i="30"/>
  <c r="IY22" i="30"/>
  <c r="IX22" i="30"/>
  <c r="IW22" i="30"/>
  <c r="IV22" i="30"/>
  <c r="IU22" i="30"/>
  <c r="IT22" i="30"/>
  <c r="IS22" i="30"/>
  <c r="IR22" i="30"/>
  <c r="IQ22" i="30"/>
  <c r="IP22" i="30"/>
  <c r="IO22" i="30"/>
  <c r="IN22" i="30"/>
  <c r="IM22" i="30"/>
  <c r="IL22" i="30"/>
  <c r="IK22" i="30"/>
  <c r="IJ22" i="30"/>
  <c r="II22" i="30"/>
  <c r="IH22" i="30"/>
  <c r="IG22" i="30"/>
  <c r="IF22" i="30"/>
  <c r="IE22" i="30"/>
  <c r="ID22" i="30"/>
  <c r="IC22" i="30"/>
  <c r="IB22" i="30"/>
  <c r="IA22" i="30"/>
  <c r="HZ22" i="30"/>
  <c r="HY22" i="30"/>
  <c r="HX22" i="30"/>
  <c r="HW22" i="30"/>
  <c r="HV22" i="30"/>
  <c r="HU22" i="30"/>
  <c r="HT22" i="30"/>
  <c r="HS22" i="30"/>
  <c r="HR22" i="30"/>
  <c r="HQ22" i="30"/>
  <c r="HP22" i="30"/>
  <c r="HO22" i="30"/>
  <c r="HN22" i="30"/>
  <c r="HM22" i="30"/>
  <c r="HL22" i="30"/>
  <c r="HK22" i="30"/>
  <c r="HJ22" i="30"/>
  <c r="HI22" i="30"/>
  <c r="HH22" i="30"/>
  <c r="HG22" i="30"/>
  <c r="HF22" i="30"/>
  <c r="HE22" i="30"/>
  <c r="HD22" i="30"/>
  <c r="HC22" i="30"/>
  <c r="HB22" i="30"/>
  <c r="HA22" i="30"/>
  <c r="GZ22" i="30"/>
  <c r="GY22" i="30"/>
  <c r="GX22" i="30"/>
  <c r="GW22" i="30"/>
  <c r="GV22" i="30"/>
  <c r="GU22" i="30"/>
  <c r="GT22" i="30"/>
  <c r="GS22" i="30"/>
  <c r="GR22" i="30"/>
  <c r="GQ22" i="30"/>
  <c r="GP22" i="30"/>
  <c r="GO22" i="30"/>
  <c r="GN22" i="30"/>
  <c r="GM22" i="30"/>
  <c r="GL22" i="30"/>
  <c r="GK22" i="30"/>
  <c r="GJ22" i="30"/>
  <c r="GI22" i="30"/>
  <c r="GH22" i="30"/>
  <c r="GG22" i="30"/>
  <c r="GF22" i="30"/>
  <c r="GE22" i="30"/>
  <c r="GD22" i="30"/>
  <c r="GC22" i="30"/>
  <c r="GB22" i="30"/>
  <c r="GA22" i="30"/>
  <c r="FZ22" i="30"/>
  <c r="FY22" i="30"/>
  <c r="FX22" i="30"/>
  <c r="FW22" i="30"/>
  <c r="FV22" i="30"/>
  <c r="FU22" i="30"/>
  <c r="FT22" i="30"/>
  <c r="FS22" i="30"/>
  <c r="FR22" i="30"/>
  <c r="FQ22" i="30"/>
  <c r="FP22" i="30"/>
  <c r="FO22" i="30"/>
  <c r="FN22" i="30"/>
  <c r="FM22" i="30"/>
  <c r="FL22" i="30"/>
  <c r="FK22" i="30"/>
  <c r="FJ22" i="30"/>
  <c r="FI22" i="30"/>
  <c r="FH22" i="30"/>
  <c r="FG22" i="30"/>
  <c r="FF22" i="30"/>
  <c r="FE22" i="30"/>
  <c r="FD22" i="30"/>
  <c r="FC22" i="30"/>
  <c r="FB22" i="30"/>
  <c r="FA22" i="30"/>
  <c r="EZ22" i="30"/>
  <c r="EY22" i="30"/>
  <c r="EX22" i="30"/>
  <c r="EW22" i="30"/>
  <c r="EV22" i="30"/>
  <c r="EU22" i="30"/>
  <c r="ET22" i="30"/>
  <c r="ES22" i="30"/>
  <c r="ER22" i="30"/>
  <c r="EQ22" i="30"/>
  <c r="EP22" i="30"/>
  <c r="EO22" i="30"/>
  <c r="EN22" i="30"/>
  <c r="EM22" i="30"/>
  <c r="EL22" i="30"/>
  <c r="EK22" i="30"/>
  <c r="EJ22" i="30"/>
  <c r="EI22" i="30"/>
  <c r="EH22" i="30"/>
  <c r="EG22" i="30"/>
  <c r="EF22" i="30"/>
  <c r="EE22" i="30"/>
  <c r="ED22" i="30"/>
  <c r="EC22" i="30"/>
  <c r="EB22" i="30"/>
  <c r="EA22" i="30"/>
  <c r="DZ22" i="30"/>
  <c r="DY22" i="30"/>
  <c r="DX22" i="30"/>
  <c r="DW22" i="30"/>
  <c r="DV22" i="30"/>
  <c r="DU22" i="30"/>
  <c r="DT22" i="30"/>
  <c r="DS22" i="30"/>
  <c r="DR22" i="30"/>
  <c r="DQ22" i="30"/>
  <c r="DP22" i="30"/>
  <c r="DO22" i="30"/>
  <c r="DN22" i="30"/>
  <c r="DM22" i="30"/>
  <c r="DL22" i="30"/>
  <c r="DK22" i="30"/>
  <c r="DJ22" i="30"/>
  <c r="DI22" i="30"/>
  <c r="DH22" i="30"/>
  <c r="DG22" i="30"/>
  <c r="DF22" i="30"/>
  <c r="DE22" i="30"/>
  <c r="DD22" i="30"/>
  <c r="DC22" i="30"/>
  <c r="DB22" i="30"/>
  <c r="DA22" i="30"/>
  <c r="CZ22" i="30"/>
  <c r="CY22" i="30"/>
  <c r="CX22" i="30"/>
  <c r="CW22" i="30"/>
  <c r="CV22" i="30"/>
  <c r="CU22" i="30"/>
  <c r="CT22" i="30"/>
  <c r="CS22" i="30"/>
  <c r="CR22" i="30"/>
  <c r="CQ22" i="30"/>
  <c r="CP22" i="30"/>
  <c r="CO22" i="30"/>
  <c r="CN22" i="30"/>
  <c r="CM22" i="30"/>
  <c r="CL22" i="30"/>
  <c r="CK22" i="30"/>
  <c r="CJ22" i="30"/>
  <c r="CI22" i="30"/>
  <c r="CH22" i="30"/>
  <c r="CG22" i="30"/>
  <c r="CF22" i="30"/>
  <c r="CE22" i="30"/>
  <c r="CD22" i="30"/>
  <c r="CC22" i="30"/>
  <c r="CB22" i="30"/>
  <c r="CA22" i="30"/>
  <c r="BZ22" i="30"/>
  <c r="BY22" i="30"/>
  <c r="BX22" i="30"/>
  <c r="BW22" i="30"/>
  <c r="BV22" i="30"/>
  <c r="BU22" i="30"/>
  <c r="BT22" i="30"/>
  <c r="BS22" i="30"/>
  <c r="BR22" i="30"/>
  <c r="BQ22" i="30"/>
  <c r="BP22" i="30"/>
  <c r="BO22" i="30"/>
  <c r="BN22" i="30"/>
  <c r="BM22" i="30"/>
  <c r="BL22" i="30"/>
  <c r="BK22" i="30"/>
  <c r="BJ22" i="30"/>
  <c r="BI22" i="30"/>
  <c r="BH22" i="30"/>
  <c r="BG22" i="30"/>
  <c r="BF22" i="30"/>
  <c r="BE22" i="30"/>
  <c r="BD22" i="30"/>
  <c r="BC22" i="30"/>
  <c r="BB22" i="30"/>
  <c r="BA22" i="30"/>
  <c r="AZ22" i="30"/>
  <c r="AY22" i="30"/>
  <c r="AX22" i="30"/>
  <c r="AW22" i="30"/>
  <c r="AV22" i="30"/>
  <c r="AU22" i="30"/>
  <c r="AT22" i="30"/>
  <c r="AS22" i="30"/>
  <c r="AR22" i="30"/>
  <c r="AQ22" i="30"/>
  <c r="AP22" i="30"/>
  <c r="AO22" i="30"/>
  <c r="AN22" i="30"/>
  <c r="AM22" i="30"/>
  <c r="AL22" i="30"/>
  <c r="AK22" i="30"/>
  <c r="AJ22" i="30"/>
  <c r="AI22" i="30"/>
  <c r="AH22" i="30"/>
  <c r="AG22" i="30"/>
  <c r="AF22" i="30"/>
  <c r="AE22" i="30"/>
  <c r="AD22" i="30"/>
  <c r="AC22" i="30"/>
  <c r="AB22" i="30"/>
  <c r="AA22" i="30"/>
  <c r="Z22" i="30"/>
  <c r="Y22" i="30"/>
  <c r="X22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1" i="30"/>
  <c r="E20" i="30"/>
  <c r="E19" i="30"/>
  <c r="E18" i="30"/>
  <c r="E17" i="30"/>
  <c r="E16" i="30"/>
  <c r="E15" i="30"/>
  <c r="E14" i="30"/>
  <c r="E13" i="30"/>
  <c r="E12" i="30"/>
  <c r="E11" i="30"/>
  <c r="E10" i="30"/>
  <c r="E9" i="30"/>
  <c r="E8" i="30"/>
  <c r="E22" i="30" s="1"/>
  <c r="E5" i="30"/>
  <c r="E23" i="30" s="1"/>
  <c r="JX39" i="29"/>
  <c r="JW39" i="29"/>
  <c r="JV39" i="29"/>
  <c r="JU39" i="29"/>
  <c r="JT39" i="29"/>
  <c r="JS39" i="29"/>
  <c r="JR39" i="29"/>
  <c r="JQ39" i="29"/>
  <c r="JP39" i="29"/>
  <c r="JO39" i="29"/>
  <c r="JN39" i="29"/>
  <c r="JM39" i="29"/>
  <c r="JL39" i="29"/>
  <c r="JK39" i="29"/>
  <c r="JJ39" i="29"/>
  <c r="JI39" i="29"/>
  <c r="JH39" i="29"/>
  <c r="JG39" i="29"/>
  <c r="JF39" i="29"/>
  <c r="JE39" i="29"/>
  <c r="JD39" i="29"/>
  <c r="JC39" i="29"/>
  <c r="JB39" i="29"/>
  <c r="JA39" i="29"/>
  <c r="IZ39" i="29"/>
  <c r="IY39" i="29"/>
  <c r="IX39" i="29"/>
  <c r="IW39" i="29"/>
  <c r="IV39" i="29"/>
  <c r="IU39" i="29"/>
  <c r="IT39" i="29"/>
  <c r="IS39" i="29"/>
  <c r="IR39" i="29"/>
  <c r="IQ39" i="29"/>
  <c r="IP39" i="29"/>
  <c r="IO39" i="29"/>
  <c r="IN39" i="29"/>
  <c r="IM39" i="29"/>
  <c r="IL39" i="29"/>
  <c r="IK39" i="29"/>
  <c r="IJ39" i="29"/>
  <c r="II39" i="29"/>
  <c r="IH39" i="29"/>
  <c r="IG39" i="29"/>
  <c r="IF39" i="29"/>
  <c r="IE39" i="29"/>
  <c r="ID39" i="29"/>
  <c r="IC39" i="29"/>
  <c r="IB39" i="29"/>
  <c r="IA39" i="29"/>
  <c r="HZ39" i="29"/>
  <c r="HY39" i="29"/>
  <c r="HX39" i="29"/>
  <c r="HW39" i="29"/>
  <c r="HV39" i="29"/>
  <c r="HU39" i="29"/>
  <c r="HT39" i="29"/>
  <c r="HS39" i="29"/>
  <c r="HR39" i="29"/>
  <c r="HQ39" i="29"/>
  <c r="HP39" i="29"/>
  <c r="HO39" i="29"/>
  <c r="HN39" i="29"/>
  <c r="HM39" i="29"/>
  <c r="HL39" i="29"/>
  <c r="HK39" i="29"/>
  <c r="HJ39" i="29"/>
  <c r="HI39" i="29"/>
  <c r="HH39" i="29"/>
  <c r="HG39" i="29"/>
  <c r="HF39" i="29"/>
  <c r="HE39" i="29"/>
  <c r="HD39" i="29"/>
  <c r="HC39" i="29"/>
  <c r="HB39" i="29"/>
  <c r="HA39" i="29"/>
  <c r="GZ39" i="29"/>
  <c r="GY39" i="29"/>
  <c r="GX39" i="29"/>
  <c r="GW39" i="29"/>
  <c r="GV39" i="29"/>
  <c r="GU39" i="29"/>
  <c r="GT39" i="29"/>
  <c r="GS39" i="29"/>
  <c r="GR39" i="29"/>
  <c r="GQ39" i="29"/>
  <c r="GP39" i="29"/>
  <c r="GO39" i="29"/>
  <c r="GN39" i="29"/>
  <c r="GM39" i="29"/>
  <c r="GL39" i="29"/>
  <c r="GK39" i="29"/>
  <c r="GJ39" i="29"/>
  <c r="GI39" i="29"/>
  <c r="GH39" i="29"/>
  <c r="GG39" i="29"/>
  <c r="GF39" i="29"/>
  <c r="GE39" i="29"/>
  <c r="GD39" i="29"/>
  <c r="GC39" i="29"/>
  <c r="GB39" i="29"/>
  <c r="GA39" i="29"/>
  <c r="FZ39" i="29"/>
  <c r="FY39" i="29"/>
  <c r="FX39" i="29"/>
  <c r="FW39" i="29"/>
  <c r="FV39" i="29"/>
  <c r="FU39" i="29"/>
  <c r="FT39" i="29"/>
  <c r="FS39" i="29"/>
  <c r="FR39" i="29"/>
  <c r="FQ39" i="29"/>
  <c r="FP39" i="29"/>
  <c r="FO39" i="29"/>
  <c r="FN39" i="29"/>
  <c r="FM39" i="29"/>
  <c r="FL39" i="29"/>
  <c r="FK39" i="29"/>
  <c r="FJ39" i="29"/>
  <c r="FI39" i="29"/>
  <c r="FH39" i="29"/>
  <c r="FG39" i="29"/>
  <c r="FF39" i="29"/>
  <c r="FE39" i="29"/>
  <c r="FD39" i="29"/>
  <c r="FC39" i="29"/>
  <c r="FB39" i="29"/>
  <c r="FA39" i="29"/>
  <c r="EZ39" i="29"/>
  <c r="EY39" i="29"/>
  <c r="EX39" i="29"/>
  <c r="EW39" i="29"/>
  <c r="EV39" i="29"/>
  <c r="EU39" i="29"/>
  <c r="ET39" i="29"/>
  <c r="ES39" i="29"/>
  <c r="ER39" i="29"/>
  <c r="EQ39" i="29"/>
  <c r="EP39" i="29"/>
  <c r="EO39" i="29"/>
  <c r="EN39" i="29"/>
  <c r="EM39" i="29"/>
  <c r="EL39" i="29"/>
  <c r="EK39" i="29"/>
  <c r="EJ39" i="29"/>
  <c r="EI39" i="29"/>
  <c r="EH39" i="29"/>
  <c r="EG39" i="29"/>
  <c r="EF39" i="29"/>
  <c r="EE39" i="29"/>
  <c r="ED39" i="29"/>
  <c r="EC39" i="29"/>
  <c r="EB39" i="29"/>
  <c r="EA39" i="29"/>
  <c r="DZ39" i="29"/>
  <c r="DY39" i="29"/>
  <c r="DX39" i="29"/>
  <c r="DW39" i="29"/>
  <c r="DV39" i="29"/>
  <c r="DU39" i="29"/>
  <c r="DT39" i="29"/>
  <c r="DS39" i="29"/>
  <c r="DR39" i="29"/>
  <c r="DQ39" i="29"/>
  <c r="DP39" i="29"/>
  <c r="DO39" i="29"/>
  <c r="DN39" i="29"/>
  <c r="DM39" i="29"/>
  <c r="DL39" i="29"/>
  <c r="DK39" i="29"/>
  <c r="DJ39" i="29"/>
  <c r="DI39" i="29"/>
  <c r="DH39" i="29"/>
  <c r="DG39" i="29"/>
  <c r="DF39" i="29"/>
  <c r="DE39" i="29"/>
  <c r="DD39" i="29"/>
  <c r="DC39" i="29"/>
  <c r="DB39" i="29"/>
  <c r="DA39" i="29"/>
  <c r="CZ39" i="29"/>
  <c r="CY39" i="29"/>
  <c r="CX39" i="29"/>
  <c r="CW39" i="29"/>
  <c r="CV39" i="29"/>
  <c r="CU39" i="29"/>
  <c r="CT39" i="29"/>
  <c r="CS39" i="29"/>
  <c r="CR39" i="29"/>
  <c r="CQ39" i="29"/>
  <c r="CP39" i="29"/>
  <c r="CO39" i="29"/>
  <c r="CN39" i="29"/>
  <c r="CM39" i="29"/>
  <c r="CL39" i="29"/>
  <c r="CK39" i="29"/>
  <c r="CJ39" i="29"/>
  <c r="CI39" i="29"/>
  <c r="CH39" i="29"/>
  <c r="CG39" i="29"/>
  <c r="CF39" i="29"/>
  <c r="CE39" i="29"/>
  <c r="CD39" i="29"/>
  <c r="CC39" i="29"/>
  <c r="CB39" i="29"/>
  <c r="CA39" i="29"/>
  <c r="BZ39" i="29"/>
  <c r="BY39" i="29"/>
  <c r="BX39" i="29"/>
  <c r="BW39" i="29"/>
  <c r="BV39" i="29"/>
  <c r="BU39" i="29"/>
  <c r="BT39" i="29"/>
  <c r="BS39" i="29"/>
  <c r="BR39" i="29"/>
  <c r="BQ39" i="29"/>
  <c r="BP39" i="29"/>
  <c r="BO39" i="29"/>
  <c r="BN39" i="29"/>
  <c r="BM39" i="29"/>
  <c r="BL39" i="29"/>
  <c r="BK39" i="29"/>
  <c r="BI39" i="29"/>
  <c r="BH39" i="29"/>
  <c r="BG39" i="29"/>
  <c r="BF39" i="29"/>
  <c r="BE39" i="29"/>
  <c r="BD39" i="29"/>
  <c r="BC39" i="29"/>
  <c r="BB39" i="29"/>
  <c r="BA39" i="29"/>
  <c r="AZ39" i="29"/>
  <c r="AY39" i="29"/>
  <c r="AX39" i="29"/>
  <c r="AW39" i="29"/>
  <c r="AV39" i="29"/>
  <c r="AU39" i="29"/>
  <c r="AT39" i="29"/>
  <c r="AS39" i="29"/>
  <c r="AR39" i="29"/>
  <c r="AQ39" i="29"/>
  <c r="AP39" i="29"/>
  <c r="AO39" i="29"/>
  <c r="AN39" i="29"/>
  <c r="AM39" i="29"/>
  <c r="AL39" i="29"/>
  <c r="AK39" i="29"/>
  <c r="AJ39" i="29"/>
  <c r="AI39" i="29"/>
  <c r="AH39" i="29"/>
  <c r="AG39" i="29"/>
  <c r="AF39" i="29"/>
  <c r="AE39" i="29"/>
  <c r="AD39" i="29"/>
  <c r="AC39" i="29"/>
  <c r="AB39" i="29"/>
  <c r="AA39" i="29"/>
  <c r="Z39" i="29"/>
  <c r="Y39" i="29"/>
  <c r="X39" i="29"/>
  <c r="W39" i="29"/>
  <c r="V39" i="29"/>
  <c r="U39" i="29"/>
  <c r="T39" i="29"/>
  <c r="S39" i="29"/>
  <c r="R39" i="29"/>
  <c r="Q39" i="29"/>
  <c r="P39" i="29"/>
  <c r="O39" i="29"/>
  <c r="N39" i="29"/>
  <c r="M39" i="29"/>
  <c r="L39" i="29"/>
  <c r="K39" i="29"/>
  <c r="J39" i="29"/>
  <c r="I39" i="29"/>
  <c r="H39" i="29"/>
  <c r="G39" i="29"/>
  <c r="F39" i="29"/>
  <c r="E38" i="29"/>
  <c r="E37" i="29"/>
  <c r="E36" i="29"/>
  <c r="E35" i="29"/>
  <c r="E34" i="29"/>
  <c r="E33" i="29"/>
  <c r="E32" i="29"/>
  <c r="E31" i="29"/>
  <c r="E30" i="29"/>
  <c r="E29" i="29"/>
  <c r="E28" i="29"/>
  <c r="BJ39" i="29"/>
  <c r="E27" i="29"/>
  <c r="JX23" i="29"/>
  <c r="JX24" i="29" s="1"/>
  <c r="JW23" i="29"/>
  <c r="JW24" i="29" s="1"/>
  <c r="JV23" i="29"/>
  <c r="JU23" i="29"/>
  <c r="JU24" i="29" s="1"/>
  <c r="JT23" i="29"/>
  <c r="JT24" i="29" s="1"/>
  <c r="JS23" i="29"/>
  <c r="JR23" i="29"/>
  <c r="JR24" i="29" s="1"/>
  <c r="JQ23" i="29"/>
  <c r="JQ24" i="29" s="1"/>
  <c r="JP23" i="29"/>
  <c r="JO23" i="29"/>
  <c r="JO24" i="29" s="1"/>
  <c r="JN23" i="29"/>
  <c r="JN24" i="29" s="1"/>
  <c r="JM23" i="29"/>
  <c r="JL23" i="29"/>
  <c r="JL24" i="29" s="1"/>
  <c r="JK23" i="29"/>
  <c r="JK24" i="29" s="1"/>
  <c r="JJ23" i="29"/>
  <c r="JI23" i="29"/>
  <c r="JI24" i="29" s="1"/>
  <c r="JH23" i="29"/>
  <c r="JH24" i="29" s="1"/>
  <c r="JG23" i="29"/>
  <c r="JF23" i="29"/>
  <c r="JF24" i="29" s="1"/>
  <c r="JE23" i="29"/>
  <c r="JE24" i="29" s="1"/>
  <c r="JD23" i="29"/>
  <c r="JC23" i="29"/>
  <c r="JC24" i="29" s="1"/>
  <c r="JB23" i="29"/>
  <c r="JB24" i="29" s="1"/>
  <c r="JA23" i="29"/>
  <c r="IZ23" i="29"/>
  <c r="IZ24" i="29" s="1"/>
  <c r="IY23" i="29"/>
  <c r="IY24" i="29" s="1"/>
  <c r="IX23" i="29"/>
  <c r="IW23" i="29"/>
  <c r="IW24" i="29" s="1"/>
  <c r="IV23" i="29"/>
  <c r="IV24" i="29" s="1"/>
  <c r="IU23" i="29"/>
  <c r="IT23" i="29"/>
  <c r="IT24" i="29" s="1"/>
  <c r="IS23" i="29"/>
  <c r="IS24" i="29" s="1"/>
  <c r="IR23" i="29"/>
  <c r="IQ23" i="29"/>
  <c r="IQ24" i="29" s="1"/>
  <c r="IP23" i="29"/>
  <c r="IP24" i="29" s="1"/>
  <c r="IO23" i="29"/>
  <c r="IN23" i="29"/>
  <c r="IN24" i="29" s="1"/>
  <c r="IM23" i="29"/>
  <c r="IM24" i="29" s="1"/>
  <c r="IL23" i="29"/>
  <c r="IK23" i="29"/>
  <c r="IK24" i="29" s="1"/>
  <c r="IJ23" i="29"/>
  <c r="IJ24" i="29" s="1"/>
  <c r="II23" i="29"/>
  <c r="IH23" i="29"/>
  <c r="IH24" i="29" s="1"/>
  <c r="IG23" i="29"/>
  <c r="IG24" i="29" s="1"/>
  <c r="IF23" i="29"/>
  <c r="IE23" i="29"/>
  <c r="IE24" i="29" s="1"/>
  <c r="ID23" i="29"/>
  <c r="ID24" i="29" s="1"/>
  <c r="IC23" i="29"/>
  <c r="IB23" i="29"/>
  <c r="IB24" i="29" s="1"/>
  <c r="IA23" i="29"/>
  <c r="IA24" i="29" s="1"/>
  <c r="HZ23" i="29"/>
  <c r="HY23" i="29"/>
  <c r="HY24" i="29" s="1"/>
  <c r="HX23" i="29"/>
  <c r="HX24" i="29" s="1"/>
  <c r="HW23" i="29"/>
  <c r="HV23" i="29"/>
  <c r="HV24" i="29" s="1"/>
  <c r="HU23" i="29"/>
  <c r="HU24" i="29" s="1"/>
  <c r="HT23" i="29"/>
  <c r="HS23" i="29"/>
  <c r="HS24" i="29" s="1"/>
  <c r="HR23" i="29"/>
  <c r="HR24" i="29" s="1"/>
  <c r="HQ23" i="29"/>
  <c r="HP23" i="29"/>
  <c r="HP24" i="29" s="1"/>
  <c r="HO23" i="29"/>
  <c r="HO24" i="29" s="1"/>
  <c r="HN23" i="29"/>
  <c r="HM23" i="29"/>
  <c r="HM24" i="29" s="1"/>
  <c r="HL23" i="29"/>
  <c r="HL24" i="29" s="1"/>
  <c r="HK23" i="29"/>
  <c r="HJ23" i="29"/>
  <c r="HJ24" i="29" s="1"/>
  <c r="HI23" i="29"/>
  <c r="HI24" i="29" s="1"/>
  <c r="HH23" i="29"/>
  <c r="HG23" i="29"/>
  <c r="HG24" i="29" s="1"/>
  <c r="HF23" i="29"/>
  <c r="HF24" i="29" s="1"/>
  <c r="HE23" i="29"/>
  <c r="HD23" i="29"/>
  <c r="HD24" i="29" s="1"/>
  <c r="HC23" i="29"/>
  <c r="HC24" i="29" s="1"/>
  <c r="HB23" i="29"/>
  <c r="HA23" i="29"/>
  <c r="HA24" i="29" s="1"/>
  <c r="GZ23" i="29"/>
  <c r="GZ24" i="29" s="1"/>
  <c r="GY23" i="29"/>
  <c r="GX23" i="29"/>
  <c r="GX24" i="29" s="1"/>
  <c r="GW23" i="29"/>
  <c r="GW24" i="29" s="1"/>
  <c r="GV23" i="29"/>
  <c r="GU23" i="29"/>
  <c r="GU24" i="29" s="1"/>
  <c r="GT23" i="29"/>
  <c r="GT24" i="29" s="1"/>
  <c r="GS23" i="29"/>
  <c r="GR23" i="29"/>
  <c r="GR24" i="29" s="1"/>
  <c r="GQ23" i="29"/>
  <c r="GQ24" i="29" s="1"/>
  <c r="GP23" i="29"/>
  <c r="GO23" i="29"/>
  <c r="GO24" i="29" s="1"/>
  <c r="GN23" i="29"/>
  <c r="GN24" i="29" s="1"/>
  <c r="GM23" i="29"/>
  <c r="GL23" i="29"/>
  <c r="GL24" i="29" s="1"/>
  <c r="GK23" i="29"/>
  <c r="GK24" i="29" s="1"/>
  <c r="GJ23" i="29"/>
  <c r="GI23" i="29"/>
  <c r="GI24" i="29" s="1"/>
  <c r="GH23" i="29"/>
  <c r="GH24" i="29" s="1"/>
  <c r="GG23" i="29"/>
  <c r="GF23" i="29"/>
  <c r="GF24" i="29" s="1"/>
  <c r="GE23" i="29"/>
  <c r="GE24" i="29" s="1"/>
  <c r="GD23" i="29"/>
  <c r="GC23" i="29"/>
  <c r="GC24" i="29" s="1"/>
  <c r="GB23" i="29"/>
  <c r="GB24" i="29" s="1"/>
  <c r="GA23" i="29"/>
  <c r="FZ23" i="29"/>
  <c r="FZ24" i="29" s="1"/>
  <c r="FY23" i="29"/>
  <c r="FY24" i="29" s="1"/>
  <c r="FX23" i="29"/>
  <c r="FW23" i="29"/>
  <c r="FW24" i="29" s="1"/>
  <c r="FV23" i="29"/>
  <c r="FV24" i="29" s="1"/>
  <c r="FU23" i="29"/>
  <c r="FT23" i="29"/>
  <c r="FT24" i="29" s="1"/>
  <c r="FS23" i="29"/>
  <c r="FS24" i="29" s="1"/>
  <c r="FR23" i="29"/>
  <c r="FQ23" i="29"/>
  <c r="FQ24" i="29" s="1"/>
  <c r="FP23" i="29"/>
  <c r="FP24" i="29" s="1"/>
  <c r="FO23" i="29"/>
  <c r="FN23" i="29"/>
  <c r="FN24" i="29" s="1"/>
  <c r="FM23" i="29"/>
  <c r="FM24" i="29" s="1"/>
  <c r="FL23" i="29"/>
  <c r="FK23" i="29"/>
  <c r="FK24" i="29" s="1"/>
  <c r="FJ23" i="29"/>
  <c r="FJ24" i="29" s="1"/>
  <c r="FI23" i="29"/>
  <c r="FH23" i="29"/>
  <c r="FH24" i="29" s="1"/>
  <c r="FG23" i="29"/>
  <c r="FG24" i="29" s="1"/>
  <c r="FF23" i="29"/>
  <c r="FE23" i="29"/>
  <c r="FE24" i="29" s="1"/>
  <c r="FD23" i="29"/>
  <c r="FD24" i="29" s="1"/>
  <c r="FC23" i="29"/>
  <c r="FB23" i="29"/>
  <c r="FB24" i="29" s="1"/>
  <c r="FA23" i="29"/>
  <c r="FA24" i="29" s="1"/>
  <c r="EZ23" i="29"/>
  <c r="EY23" i="29"/>
  <c r="EY24" i="29" s="1"/>
  <c r="EX23" i="29"/>
  <c r="EX24" i="29" s="1"/>
  <c r="EW23" i="29"/>
  <c r="EV23" i="29"/>
  <c r="EV24" i="29" s="1"/>
  <c r="EU23" i="29"/>
  <c r="EU24" i="29" s="1"/>
  <c r="ET23" i="29"/>
  <c r="ES23" i="29"/>
  <c r="ES24" i="29" s="1"/>
  <c r="ER23" i="29"/>
  <c r="ER24" i="29" s="1"/>
  <c r="EQ23" i="29"/>
  <c r="EP23" i="29"/>
  <c r="EP24" i="29" s="1"/>
  <c r="EO23" i="29"/>
  <c r="EO24" i="29" s="1"/>
  <c r="EN23" i="29"/>
  <c r="EM23" i="29"/>
  <c r="EM24" i="29" s="1"/>
  <c r="EL23" i="29"/>
  <c r="EL24" i="29" s="1"/>
  <c r="EK23" i="29"/>
  <c r="EJ23" i="29"/>
  <c r="EJ24" i="29" s="1"/>
  <c r="EI23" i="29"/>
  <c r="EI24" i="29" s="1"/>
  <c r="EH23" i="29"/>
  <c r="EG23" i="29"/>
  <c r="EG24" i="29" s="1"/>
  <c r="EF23" i="29"/>
  <c r="EF24" i="29" s="1"/>
  <c r="EE23" i="29"/>
  <c r="ED23" i="29"/>
  <c r="ED24" i="29" s="1"/>
  <c r="EC23" i="29"/>
  <c r="EC24" i="29" s="1"/>
  <c r="EB23" i="29"/>
  <c r="EA23" i="29"/>
  <c r="EA24" i="29" s="1"/>
  <c r="DZ23" i="29"/>
  <c r="DZ24" i="29" s="1"/>
  <c r="DY23" i="29"/>
  <c r="DX23" i="29"/>
  <c r="DX24" i="29" s="1"/>
  <c r="DW23" i="29"/>
  <c r="DW24" i="29" s="1"/>
  <c r="DV23" i="29"/>
  <c r="DU23" i="29"/>
  <c r="DU24" i="29" s="1"/>
  <c r="DT23" i="29"/>
  <c r="DT24" i="29" s="1"/>
  <c r="DS23" i="29"/>
  <c r="DR23" i="29"/>
  <c r="DR24" i="29" s="1"/>
  <c r="DQ23" i="29"/>
  <c r="DQ24" i="29" s="1"/>
  <c r="DP23" i="29"/>
  <c r="DO23" i="29"/>
  <c r="DO24" i="29" s="1"/>
  <c r="DN23" i="29"/>
  <c r="DN24" i="29" s="1"/>
  <c r="DM23" i="29"/>
  <c r="DL23" i="29"/>
  <c r="DL24" i="29" s="1"/>
  <c r="DK23" i="29"/>
  <c r="DK24" i="29" s="1"/>
  <c r="DJ23" i="29"/>
  <c r="DI23" i="29"/>
  <c r="DI24" i="29" s="1"/>
  <c r="DH23" i="29"/>
  <c r="DH24" i="29" s="1"/>
  <c r="DG23" i="29"/>
  <c r="DF23" i="29"/>
  <c r="DF24" i="29" s="1"/>
  <c r="DE23" i="29"/>
  <c r="DE24" i="29" s="1"/>
  <c r="DD23" i="29"/>
  <c r="DC23" i="29"/>
  <c r="DC24" i="29" s="1"/>
  <c r="DB23" i="29"/>
  <c r="DB24" i="29" s="1"/>
  <c r="DA23" i="29"/>
  <c r="CZ23" i="29"/>
  <c r="CZ24" i="29" s="1"/>
  <c r="CY23" i="29"/>
  <c r="CY24" i="29" s="1"/>
  <c r="CX23" i="29"/>
  <c r="CW23" i="29"/>
  <c r="CW24" i="29" s="1"/>
  <c r="CV23" i="29"/>
  <c r="CV24" i="29" s="1"/>
  <c r="CU23" i="29"/>
  <c r="CT23" i="29"/>
  <c r="CT24" i="29" s="1"/>
  <c r="CS23" i="29"/>
  <c r="CS24" i="29" s="1"/>
  <c r="CR23" i="29"/>
  <c r="CQ23" i="29"/>
  <c r="CQ24" i="29" s="1"/>
  <c r="CP23" i="29"/>
  <c r="CP24" i="29" s="1"/>
  <c r="CO23" i="29"/>
  <c r="CN23" i="29"/>
  <c r="CN24" i="29" s="1"/>
  <c r="CM23" i="29"/>
  <c r="CM24" i="29" s="1"/>
  <c r="CL23" i="29"/>
  <c r="CK23" i="29"/>
  <c r="CK24" i="29" s="1"/>
  <c r="CJ23" i="29"/>
  <c r="CJ24" i="29" s="1"/>
  <c r="CI23" i="29"/>
  <c r="CH23" i="29"/>
  <c r="CH24" i="29" s="1"/>
  <c r="CG23" i="29"/>
  <c r="CG24" i="29" s="1"/>
  <c r="CF23" i="29"/>
  <c r="CE23" i="29"/>
  <c r="CE24" i="29" s="1"/>
  <c r="CD23" i="29"/>
  <c r="CD24" i="29" s="1"/>
  <c r="CC23" i="29"/>
  <c r="CB23" i="29"/>
  <c r="CB24" i="29" s="1"/>
  <c r="CA23" i="29"/>
  <c r="CA24" i="29" s="1"/>
  <c r="BZ23" i="29"/>
  <c r="BY23" i="29"/>
  <c r="BY24" i="29" s="1"/>
  <c r="BX23" i="29"/>
  <c r="BX24" i="29" s="1"/>
  <c r="BW23" i="29"/>
  <c r="BV23" i="29"/>
  <c r="BV24" i="29" s="1"/>
  <c r="BU23" i="29"/>
  <c r="BU24" i="29" s="1"/>
  <c r="BT23" i="29"/>
  <c r="BS23" i="29"/>
  <c r="BS24" i="29" s="1"/>
  <c r="BR23" i="29"/>
  <c r="BR24" i="29" s="1"/>
  <c r="BQ23" i="29"/>
  <c r="BP23" i="29"/>
  <c r="BP24" i="29" s="1"/>
  <c r="BO23" i="29"/>
  <c r="BO24" i="29" s="1"/>
  <c r="BN23" i="29"/>
  <c r="BM23" i="29"/>
  <c r="BM24" i="29" s="1"/>
  <c r="BL23" i="29"/>
  <c r="BL24" i="29" s="1"/>
  <c r="BK23" i="29"/>
  <c r="BJ23" i="29"/>
  <c r="BJ24" i="29" s="1"/>
  <c r="BI23" i="29"/>
  <c r="BI24" i="29" s="1"/>
  <c r="BH23" i="29"/>
  <c r="BG23" i="29"/>
  <c r="BG24" i="29" s="1"/>
  <c r="BF23" i="29"/>
  <c r="BF24" i="29" s="1"/>
  <c r="BE23" i="29"/>
  <c r="BD23" i="29"/>
  <c r="BD24" i="29" s="1"/>
  <c r="BC23" i="29"/>
  <c r="BC24" i="29" s="1"/>
  <c r="BB23" i="29"/>
  <c r="BA23" i="29"/>
  <c r="AZ23" i="29"/>
  <c r="AY23" i="29"/>
  <c r="AX23" i="29"/>
  <c r="AW23" i="29"/>
  <c r="AV23" i="29"/>
  <c r="AU23" i="29"/>
  <c r="AT23" i="29"/>
  <c r="AS23" i="29"/>
  <c r="AR23" i="29"/>
  <c r="AQ23" i="29"/>
  <c r="AP23" i="29"/>
  <c r="AO23" i="29"/>
  <c r="AN23" i="29"/>
  <c r="AM23" i="29"/>
  <c r="AL23" i="29"/>
  <c r="AK23" i="29"/>
  <c r="AJ23" i="29"/>
  <c r="AI23" i="29"/>
  <c r="AH23" i="29"/>
  <c r="AG23" i="29"/>
  <c r="AF23" i="29"/>
  <c r="AE23" i="29"/>
  <c r="AD23" i="29"/>
  <c r="AC23" i="29"/>
  <c r="AB23" i="29"/>
  <c r="AA23" i="29"/>
  <c r="Z23" i="29"/>
  <c r="Y23" i="29"/>
  <c r="X23" i="29"/>
  <c r="W23" i="29"/>
  <c r="V23" i="29"/>
  <c r="U23" i="29"/>
  <c r="T23" i="29"/>
  <c r="S23" i="29"/>
  <c r="R23" i="29"/>
  <c r="Q23" i="29"/>
  <c r="P23" i="29"/>
  <c r="O23" i="29"/>
  <c r="N23" i="29"/>
  <c r="M23" i="29"/>
  <c r="L23" i="29"/>
  <c r="K23" i="29"/>
  <c r="J23" i="29"/>
  <c r="I23" i="29"/>
  <c r="H23" i="29"/>
  <c r="G23" i="29"/>
  <c r="F23" i="29"/>
  <c r="JX22" i="29"/>
  <c r="JW22" i="29"/>
  <c r="JV22" i="29"/>
  <c r="JU22" i="29"/>
  <c r="JT22" i="29"/>
  <c r="JS22" i="29"/>
  <c r="JR22" i="29"/>
  <c r="JQ22" i="29"/>
  <c r="JP22" i="29"/>
  <c r="JO22" i="29"/>
  <c r="JN22" i="29"/>
  <c r="JM22" i="29"/>
  <c r="JL22" i="29"/>
  <c r="JK22" i="29"/>
  <c r="JJ22" i="29"/>
  <c r="JI22" i="29"/>
  <c r="JH22" i="29"/>
  <c r="JG22" i="29"/>
  <c r="JF22" i="29"/>
  <c r="JE22" i="29"/>
  <c r="JD22" i="29"/>
  <c r="JC22" i="29"/>
  <c r="JB22" i="29"/>
  <c r="JA22" i="29"/>
  <c r="IZ22" i="29"/>
  <c r="IY22" i="29"/>
  <c r="IX22" i="29"/>
  <c r="IW22" i="29"/>
  <c r="IV22" i="29"/>
  <c r="IU22" i="29"/>
  <c r="IT22" i="29"/>
  <c r="IS22" i="29"/>
  <c r="IR22" i="29"/>
  <c r="IQ22" i="29"/>
  <c r="IP22" i="29"/>
  <c r="IO22" i="29"/>
  <c r="IN22" i="29"/>
  <c r="IM22" i="29"/>
  <c r="IL22" i="29"/>
  <c r="IK22" i="29"/>
  <c r="IJ22" i="29"/>
  <c r="II22" i="29"/>
  <c r="IH22" i="29"/>
  <c r="IG22" i="29"/>
  <c r="IF22" i="29"/>
  <c r="IE22" i="29"/>
  <c r="ID22" i="29"/>
  <c r="IC22" i="29"/>
  <c r="IB22" i="29"/>
  <c r="IA22" i="29"/>
  <c r="HZ22" i="29"/>
  <c r="HY22" i="29"/>
  <c r="HX22" i="29"/>
  <c r="HW22" i="29"/>
  <c r="HV22" i="29"/>
  <c r="HU22" i="29"/>
  <c r="HT22" i="29"/>
  <c r="HS22" i="29"/>
  <c r="HR22" i="29"/>
  <c r="HQ22" i="29"/>
  <c r="HP22" i="29"/>
  <c r="HO22" i="29"/>
  <c r="HN22" i="29"/>
  <c r="HM22" i="29"/>
  <c r="HL22" i="29"/>
  <c r="HK22" i="29"/>
  <c r="HJ22" i="29"/>
  <c r="HI22" i="29"/>
  <c r="HH22" i="29"/>
  <c r="HG22" i="29"/>
  <c r="HF22" i="29"/>
  <c r="HE22" i="29"/>
  <c r="HD22" i="29"/>
  <c r="HC22" i="29"/>
  <c r="HB22" i="29"/>
  <c r="HA22" i="29"/>
  <c r="GZ22" i="29"/>
  <c r="GY22" i="29"/>
  <c r="GX22" i="29"/>
  <c r="GW22" i="29"/>
  <c r="GV22" i="29"/>
  <c r="GU22" i="29"/>
  <c r="GT22" i="29"/>
  <c r="GS22" i="29"/>
  <c r="GR22" i="29"/>
  <c r="GQ22" i="29"/>
  <c r="GP22" i="29"/>
  <c r="GO22" i="29"/>
  <c r="GN22" i="29"/>
  <c r="GM22" i="29"/>
  <c r="GL22" i="29"/>
  <c r="GK22" i="29"/>
  <c r="GJ22" i="29"/>
  <c r="GI22" i="29"/>
  <c r="GH22" i="29"/>
  <c r="GG22" i="29"/>
  <c r="GF22" i="29"/>
  <c r="GE22" i="29"/>
  <c r="GD22" i="29"/>
  <c r="GC22" i="29"/>
  <c r="GB22" i="29"/>
  <c r="GA22" i="29"/>
  <c r="FZ22" i="29"/>
  <c r="FY22" i="29"/>
  <c r="FX22" i="29"/>
  <c r="FW22" i="29"/>
  <c r="FV22" i="29"/>
  <c r="FU22" i="29"/>
  <c r="FT22" i="29"/>
  <c r="FS22" i="29"/>
  <c r="FR22" i="29"/>
  <c r="FQ22" i="29"/>
  <c r="FP22" i="29"/>
  <c r="FO22" i="29"/>
  <c r="FN22" i="29"/>
  <c r="FM22" i="29"/>
  <c r="FL22" i="29"/>
  <c r="FK22" i="29"/>
  <c r="FJ22" i="29"/>
  <c r="FI22" i="29"/>
  <c r="FH22" i="29"/>
  <c r="FG22" i="29"/>
  <c r="FF22" i="29"/>
  <c r="FE22" i="29"/>
  <c r="FD22" i="29"/>
  <c r="FC22" i="29"/>
  <c r="FB22" i="29"/>
  <c r="FA22" i="29"/>
  <c r="EZ22" i="29"/>
  <c r="EY22" i="29"/>
  <c r="EX22" i="29"/>
  <c r="EW22" i="29"/>
  <c r="EV22" i="29"/>
  <c r="EU22" i="29"/>
  <c r="ET22" i="29"/>
  <c r="ES22" i="29"/>
  <c r="ER22" i="29"/>
  <c r="EQ22" i="29"/>
  <c r="EP22" i="29"/>
  <c r="EO22" i="29"/>
  <c r="EN22" i="29"/>
  <c r="EM22" i="29"/>
  <c r="EL22" i="29"/>
  <c r="EK22" i="29"/>
  <c r="EJ22" i="29"/>
  <c r="EI22" i="29"/>
  <c r="EH22" i="29"/>
  <c r="EG22" i="29"/>
  <c r="EF22" i="29"/>
  <c r="EE22" i="29"/>
  <c r="ED22" i="29"/>
  <c r="EC22" i="29"/>
  <c r="EB22" i="29"/>
  <c r="EA22" i="29"/>
  <c r="DZ22" i="29"/>
  <c r="DY22" i="29"/>
  <c r="DX22" i="29"/>
  <c r="DW22" i="29"/>
  <c r="DV22" i="29"/>
  <c r="DU22" i="29"/>
  <c r="DT22" i="29"/>
  <c r="DS22" i="29"/>
  <c r="DR22" i="29"/>
  <c r="DQ22" i="29"/>
  <c r="DP22" i="29"/>
  <c r="DO22" i="29"/>
  <c r="DN22" i="29"/>
  <c r="DM22" i="29"/>
  <c r="DL22" i="29"/>
  <c r="DK22" i="29"/>
  <c r="DJ22" i="29"/>
  <c r="DI22" i="29"/>
  <c r="DH22" i="29"/>
  <c r="DG22" i="29"/>
  <c r="DF22" i="29"/>
  <c r="DE22" i="29"/>
  <c r="DD22" i="29"/>
  <c r="DC22" i="29"/>
  <c r="DB22" i="29"/>
  <c r="DA22" i="29"/>
  <c r="CZ22" i="29"/>
  <c r="CY22" i="29"/>
  <c r="CX22" i="29"/>
  <c r="CW22" i="29"/>
  <c r="CV22" i="29"/>
  <c r="CU22" i="29"/>
  <c r="CT22" i="29"/>
  <c r="CS22" i="29"/>
  <c r="CR22" i="29"/>
  <c r="CQ22" i="29"/>
  <c r="CP22" i="29"/>
  <c r="CO22" i="29"/>
  <c r="CN22" i="29"/>
  <c r="CM22" i="29"/>
  <c r="CL22" i="29"/>
  <c r="CK22" i="29"/>
  <c r="CJ22" i="29"/>
  <c r="CI22" i="29"/>
  <c r="CH22" i="29"/>
  <c r="CG22" i="29"/>
  <c r="CF22" i="29"/>
  <c r="CE22" i="29"/>
  <c r="CD22" i="29"/>
  <c r="CC22" i="29"/>
  <c r="CB22" i="29"/>
  <c r="CA22" i="29"/>
  <c r="BZ22" i="29"/>
  <c r="BY22" i="29"/>
  <c r="BX22" i="29"/>
  <c r="BW22" i="29"/>
  <c r="BV22" i="29"/>
  <c r="BU22" i="29"/>
  <c r="BT22" i="29"/>
  <c r="BS22" i="29"/>
  <c r="BR22" i="29"/>
  <c r="BQ22" i="29"/>
  <c r="BP22" i="29"/>
  <c r="BO22" i="29"/>
  <c r="BN22" i="29"/>
  <c r="BM22" i="29"/>
  <c r="BL22" i="29"/>
  <c r="BK22" i="29"/>
  <c r="BJ22" i="29"/>
  <c r="BI22" i="29"/>
  <c r="BH22" i="29"/>
  <c r="BG22" i="29"/>
  <c r="BF22" i="29"/>
  <c r="BE22" i="29"/>
  <c r="BD22" i="29"/>
  <c r="BC22" i="29"/>
  <c r="BB22" i="29"/>
  <c r="BA22" i="29"/>
  <c r="AZ22" i="29"/>
  <c r="AY22" i="29"/>
  <c r="AX22" i="29"/>
  <c r="AW22" i="29"/>
  <c r="AV22" i="29"/>
  <c r="AU22" i="29"/>
  <c r="AT22" i="29"/>
  <c r="AS22" i="29"/>
  <c r="AR22" i="29"/>
  <c r="AQ22" i="29"/>
  <c r="AP22" i="29"/>
  <c r="AO22" i="29"/>
  <c r="AN22" i="29"/>
  <c r="AM22" i="29"/>
  <c r="AL22" i="29"/>
  <c r="AK22" i="29"/>
  <c r="AJ22" i="29"/>
  <c r="AI22" i="29"/>
  <c r="AH22" i="29"/>
  <c r="AG22" i="29"/>
  <c r="AF22" i="29"/>
  <c r="AE22" i="29"/>
  <c r="AD22" i="29"/>
  <c r="AC22" i="29"/>
  <c r="AB22" i="29"/>
  <c r="AA22" i="29"/>
  <c r="Z22" i="29"/>
  <c r="Y22" i="29"/>
  <c r="X22" i="29"/>
  <c r="W22" i="29"/>
  <c r="V22" i="29"/>
  <c r="U22" i="29"/>
  <c r="T22" i="29"/>
  <c r="S22" i="29"/>
  <c r="R22" i="29"/>
  <c r="Q22" i="29"/>
  <c r="P22" i="29"/>
  <c r="O22" i="29"/>
  <c r="N22" i="29"/>
  <c r="M22" i="29"/>
  <c r="L22" i="29"/>
  <c r="K22" i="29"/>
  <c r="J22" i="29"/>
  <c r="I22" i="29"/>
  <c r="H22" i="29"/>
  <c r="G22" i="29"/>
  <c r="F22" i="29"/>
  <c r="E21" i="29"/>
  <c r="E20" i="29"/>
  <c r="E19" i="29"/>
  <c r="E18" i="29"/>
  <c r="E17" i="29"/>
  <c r="E16" i="29"/>
  <c r="E15" i="29"/>
  <c r="E14" i="29"/>
  <c r="E13" i="29"/>
  <c r="E12" i="29"/>
  <c r="E11" i="29"/>
  <c r="E10" i="29"/>
  <c r="E9" i="29"/>
  <c r="E8" i="29"/>
  <c r="E7" i="29"/>
  <c r="E6" i="29"/>
  <c r="E5" i="29"/>
  <c r="E23" i="29" s="1"/>
  <c r="E4" i="29"/>
  <c r="E22" i="29" s="1"/>
  <c r="JX39" i="28"/>
  <c r="JW39" i="28"/>
  <c r="JV39" i="28"/>
  <c r="JU39" i="28"/>
  <c r="JT39" i="28"/>
  <c r="JS39" i="28"/>
  <c r="JR39" i="28"/>
  <c r="JQ39" i="28"/>
  <c r="JP39" i="28"/>
  <c r="JO39" i="28"/>
  <c r="JN39" i="28"/>
  <c r="JM39" i="28"/>
  <c r="JL39" i="28"/>
  <c r="JK39" i="28"/>
  <c r="JJ39" i="28"/>
  <c r="JI39" i="28"/>
  <c r="JH39" i="28"/>
  <c r="JG39" i="28"/>
  <c r="JF39" i="28"/>
  <c r="JE39" i="28"/>
  <c r="JD39" i="28"/>
  <c r="JC39" i="28"/>
  <c r="JB39" i="28"/>
  <c r="JA39" i="28"/>
  <c r="IZ39" i="28"/>
  <c r="IY39" i="28"/>
  <c r="IX39" i="28"/>
  <c r="IW39" i="28"/>
  <c r="IV39" i="28"/>
  <c r="IU39" i="28"/>
  <c r="IT39" i="28"/>
  <c r="IS39" i="28"/>
  <c r="IR39" i="28"/>
  <c r="IQ39" i="28"/>
  <c r="IP39" i="28"/>
  <c r="IO39" i="28"/>
  <c r="IN39" i="28"/>
  <c r="IM39" i="28"/>
  <c r="IL39" i="28"/>
  <c r="IK39" i="28"/>
  <c r="IJ39" i="28"/>
  <c r="II39" i="28"/>
  <c r="IH39" i="28"/>
  <c r="IG39" i="28"/>
  <c r="IF39" i="28"/>
  <c r="IE39" i="28"/>
  <c r="ID39" i="28"/>
  <c r="IC39" i="28"/>
  <c r="IB39" i="28"/>
  <c r="IA39" i="28"/>
  <c r="HZ39" i="28"/>
  <c r="HY39" i="28"/>
  <c r="HX39" i="28"/>
  <c r="HW39" i="28"/>
  <c r="HV39" i="28"/>
  <c r="HU39" i="28"/>
  <c r="HT39" i="28"/>
  <c r="HS39" i="28"/>
  <c r="HR39" i="28"/>
  <c r="HQ39" i="28"/>
  <c r="HP39" i="28"/>
  <c r="HO39" i="28"/>
  <c r="HN39" i="28"/>
  <c r="HM39" i="28"/>
  <c r="HL39" i="28"/>
  <c r="HK39" i="28"/>
  <c r="HJ39" i="28"/>
  <c r="HI39" i="28"/>
  <c r="HH39" i="28"/>
  <c r="HG39" i="28"/>
  <c r="HF39" i="28"/>
  <c r="HE39" i="28"/>
  <c r="HD39" i="28"/>
  <c r="HC39" i="28"/>
  <c r="HB39" i="28"/>
  <c r="HA39" i="28"/>
  <c r="GZ39" i="28"/>
  <c r="GY39" i="28"/>
  <c r="GX39" i="28"/>
  <c r="GW39" i="28"/>
  <c r="GV39" i="28"/>
  <c r="GU39" i="28"/>
  <c r="GT39" i="28"/>
  <c r="GS39" i="28"/>
  <c r="GR39" i="28"/>
  <c r="GQ39" i="28"/>
  <c r="GP39" i="28"/>
  <c r="GO39" i="28"/>
  <c r="GN39" i="28"/>
  <c r="GM39" i="28"/>
  <c r="GL39" i="28"/>
  <c r="GK39" i="28"/>
  <c r="GJ39" i="28"/>
  <c r="GI39" i="28"/>
  <c r="GH39" i="28"/>
  <c r="GG39" i="28"/>
  <c r="GF39" i="28"/>
  <c r="GE39" i="28"/>
  <c r="GD39" i="28"/>
  <c r="GC39" i="28"/>
  <c r="GB39" i="28"/>
  <c r="GA39" i="28"/>
  <c r="FZ39" i="28"/>
  <c r="FY39" i="28"/>
  <c r="FX39" i="28"/>
  <c r="FW39" i="28"/>
  <c r="FV39" i="28"/>
  <c r="FU39" i="28"/>
  <c r="FT39" i="28"/>
  <c r="FS39" i="28"/>
  <c r="FR39" i="28"/>
  <c r="FQ39" i="28"/>
  <c r="FP39" i="28"/>
  <c r="FO39" i="28"/>
  <c r="FN39" i="28"/>
  <c r="FM39" i="28"/>
  <c r="FL39" i="28"/>
  <c r="FK39" i="28"/>
  <c r="FJ39" i="28"/>
  <c r="FI39" i="28"/>
  <c r="FH39" i="28"/>
  <c r="FG39" i="28"/>
  <c r="FF39" i="28"/>
  <c r="FE39" i="28"/>
  <c r="FD39" i="28"/>
  <c r="FC39" i="28"/>
  <c r="FB39" i="28"/>
  <c r="FA39" i="28"/>
  <c r="EZ39" i="28"/>
  <c r="EY39" i="28"/>
  <c r="EX39" i="28"/>
  <c r="EW39" i="28"/>
  <c r="EV39" i="28"/>
  <c r="EU39" i="28"/>
  <c r="ET39" i="28"/>
  <c r="ES39" i="28"/>
  <c r="ER39" i="28"/>
  <c r="EQ39" i="28"/>
  <c r="EP39" i="28"/>
  <c r="EO39" i="28"/>
  <c r="EN39" i="28"/>
  <c r="EM39" i="28"/>
  <c r="EL39" i="28"/>
  <c r="EK39" i="28"/>
  <c r="EJ39" i="28"/>
  <c r="EI39" i="28"/>
  <c r="EH39" i="28"/>
  <c r="EG39" i="28"/>
  <c r="EF39" i="28"/>
  <c r="EE39" i="28"/>
  <c r="ED39" i="28"/>
  <c r="EC39" i="28"/>
  <c r="EB39" i="28"/>
  <c r="EA39" i="28"/>
  <c r="DZ39" i="28"/>
  <c r="DY39" i="28"/>
  <c r="DX39" i="28"/>
  <c r="DW39" i="28"/>
  <c r="DV39" i="28"/>
  <c r="DU39" i="28"/>
  <c r="DT39" i="28"/>
  <c r="DS39" i="28"/>
  <c r="DR39" i="28"/>
  <c r="DQ39" i="28"/>
  <c r="DP39" i="28"/>
  <c r="DO39" i="28"/>
  <c r="DN39" i="28"/>
  <c r="DM39" i="28"/>
  <c r="DL39" i="28"/>
  <c r="DK39" i="28"/>
  <c r="DJ39" i="28"/>
  <c r="DI39" i="28"/>
  <c r="DH39" i="28"/>
  <c r="DG39" i="28"/>
  <c r="DF39" i="28"/>
  <c r="DE39" i="28"/>
  <c r="DD39" i="28"/>
  <c r="DC39" i="28"/>
  <c r="DB39" i="28"/>
  <c r="DA39" i="28"/>
  <c r="CZ39" i="28"/>
  <c r="CY39" i="28"/>
  <c r="CX39" i="28"/>
  <c r="CW39" i="28"/>
  <c r="CV39" i="28"/>
  <c r="CU39" i="28"/>
  <c r="CT39" i="28"/>
  <c r="CS39" i="28"/>
  <c r="CR39" i="28"/>
  <c r="CQ39" i="28"/>
  <c r="CP39" i="28"/>
  <c r="CO39" i="28"/>
  <c r="CN39" i="28"/>
  <c r="CM39" i="28"/>
  <c r="CL39" i="28"/>
  <c r="CK39" i="28"/>
  <c r="CJ39" i="28"/>
  <c r="CI39" i="28"/>
  <c r="CH39" i="28"/>
  <c r="CG39" i="28"/>
  <c r="CF39" i="28"/>
  <c r="CE39" i="28"/>
  <c r="CD39" i="28"/>
  <c r="CC39" i="28"/>
  <c r="CB39" i="28"/>
  <c r="CA39" i="28"/>
  <c r="BZ39" i="28"/>
  <c r="BY39" i="28"/>
  <c r="BX39" i="28"/>
  <c r="BW39" i="28"/>
  <c r="BV39" i="28"/>
  <c r="BU39" i="28"/>
  <c r="BT39" i="28"/>
  <c r="BS39" i="28"/>
  <c r="BR39" i="28"/>
  <c r="BQ39" i="28"/>
  <c r="BP39" i="28"/>
  <c r="BO39" i="28"/>
  <c r="BN39" i="28"/>
  <c r="BM39" i="28"/>
  <c r="BL39" i="28"/>
  <c r="BK39" i="28"/>
  <c r="BI39" i="28"/>
  <c r="BH39" i="28"/>
  <c r="BG39" i="28"/>
  <c r="BF39" i="28"/>
  <c r="BE39" i="28"/>
  <c r="BD39" i="28"/>
  <c r="BC39" i="28"/>
  <c r="BB39" i="28"/>
  <c r="BA39" i="28"/>
  <c r="AZ39" i="28"/>
  <c r="AY39" i="28"/>
  <c r="AX39" i="28"/>
  <c r="AW39" i="28"/>
  <c r="AV39" i="28"/>
  <c r="AU39" i="28"/>
  <c r="AT39" i="28"/>
  <c r="AS39" i="28"/>
  <c r="AR39" i="28"/>
  <c r="AQ39" i="28"/>
  <c r="AP39" i="28"/>
  <c r="AO39" i="28"/>
  <c r="AN39" i="28"/>
  <c r="AM39" i="28"/>
  <c r="AL39" i="28"/>
  <c r="AK39" i="28"/>
  <c r="AJ39" i="28"/>
  <c r="AI39" i="28"/>
  <c r="AH39" i="28"/>
  <c r="AG39" i="28"/>
  <c r="AF39" i="28"/>
  <c r="AE39" i="28"/>
  <c r="AD39" i="28"/>
  <c r="AC39" i="28"/>
  <c r="AB39" i="28"/>
  <c r="AA39" i="28"/>
  <c r="Z39" i="28"/>
  <c r="Y39" i="28"/>
  <c r="X39" i="28"/>
  <c r="W39" i="28"/>
  <c r="V39" i="28"/>
  <c r="U39" i="28"/>
  <c r="T39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8" i="28"/>
  <c r="E37" i="28"/>
  <c r="E36" i="28"/>
  <c r="E35" i="28"/>
  <c r="E34" i="28"/>
  <c r="E33" i="28"/>
  <c r="E32" i="28"/>
  <c r="E31" i="28"/>
  <c r="E30" i="28"/>
  <c r="E29" i="28"/>
  <c r="E28" i="28"/>
  <c r="BJ39" i="28"/>
  <c r="E27" i="28"/>
  <c r="JX23" i="28"/>
  <c r="JX24" i="28" s="1"/>
  <c r="JW23" i="28"/>
  <c r="JW24" i="28" s="1"/>
  <c r="JV23" i="28"/>
  <c r="JU23" i="28"/>
  <c r="JU24" i="28" s="1"/>
  <c r="JT23" i="28"/>
  <c r="JT24" i="28" s="1"/>
  <c r="JS23" i="28"/>
  <c r="JR23" i="28"/>
  <c r="JR24" i="28" s="1"/>
  <c r="JQ23" i="28"/>
  <c r="JQ24" i="28" s="1"/>
  <c r="JP23" i="28"/>
  <c r="JO23" i="28"/>
  <c r="JO24" i="28" s="1"/>
  <c r="JN23" i="28"/>
  <c r="JN24" i="28" s="1"/>
  <c r="JM23" i="28"/>
  <c r="JL23" i="28"/>
  <c r="JL24" i="28" s="1"/>
  <c r="JK23" i="28"/>
  <c r="JK24" i="28" s="1"/>
  <c r="JJ23" i="28"/>
  <c r="JI23" i="28"/>
  <c r="JI24" i="28" s="1"/>
  <c r="JH23" i="28"/>
  <c r="JH24" i="28" s="1"/>
  <c r="JG23" i="28"/>
  <c r="JF23" i="28"/>
  <c r="JF24" i="28" s="1"/>
  <c r="JE23" i="28"/>
  <c r="JE24" i="28" s="1"/>
  <c r="JD23" i="28"/>
  <c r="JC23" i="28"/>
  <c r="JC24" i="28" s="1"/>
  <c r="JB23" i="28"/>
  <c r="JB24" i="28" s="1"/>
  <c r="JA23" i="28"/>
  <c r="IZ23" i="28"/>
  <c r="IZ24" i="28" s="1"/>
  <c r="IY23" i="28"/>
  <c r="IY24" i="28" s="1"/>
  <c r="IX23" i="28"/>
  <c r="IW23" i="28"/>
  <c r="IW24" i="28" s="1"/>
  <c r="IV23" i="28"/>
  <c r="IV24" i="28" s="1"/>
  <c r="IU23" i="28"/>
  <c r="IT23" i="28"/>
  <c r="IT24" i="28" s="1"/>
  <c r="IS23" i="28"/>
  <c r="IS24" i="28" s="1"/>
  <c r="IR23" i="28"/>
  <c r="IQ23" i="28"/>
  <c r="IQ24" i="28" s="1"/>
  <c r="IP23" i="28"/>
  <c r="IP24" i="28" s="1"/>
  <c r="IO23" i="28"/>
  <c r="IN23" i="28"/>
  <c r="IN24" i="28" s="1"/>
  <c r="IM23" i="28"/>
  <c r="IM24" i="28" s="1"/>
  <c r="IL23" i="28"/>
  <c r="IK23" i="28"/>
  <c r="IK24" i="28" s="1"/>
  <c r="IJ23" i="28"/>
  <c r="IJ24" i="28" s="1"/>
  <c r="II23" i="28"/>
  <c r="IH23" i="28"/>
  <c r="IH24" i="28" s="1"/>
  <c r="IG23" i="28"/>
  <c r="IG24" i="28" s="1"/>
  <c r="IF23" i="28"/>
  <c r="IE23" i="28"/>
  <c r="IE24" i="28" s="1"/>
  <c r="ID23" i="28"/>
  <c r="ID24" i="28" s="1"/>
  <c r="IC23" i="28"/>
  <c r="IB23" i="28"/>
  <c r="IB24" i="28" s="1"/>
  <c r="IA23" i="28"/>
  <c r="IA24" i="28" s="1"/>
  <c r="HZ23" i="28"/>
  <c r="HY23" i="28"/>
  <c r="HY24" i="28" s="1"/>
  <c r="HX23" i="28"/>
  <c r="HX24" i="28" s="1"/>
  <c r="HW23" i="28"/>
  <c r="HV23" i="28"/>
  <c r="HV24" i="28" s="1"/>
  <c r="HU23" i="28"/>
  <c r="HU24" i="28" s="1"/>
  <c r="HT23" i="28"/>
  <c r="HS23" i="28"/>
  <c r="HS24" i="28" s="1"/>
  <c r="HR23" i="28"/>
  <c r="HR24" i="28" s="1"/>
  <c r="HQ23" i="28"/>
  <c r="HP23" i="28"/>
  <c r="HP24" i="28" s="1"/>
  <c r="HO23" i="28"/>
  <c r="HO24" i="28" s="1"/>
  <c r="HN23" i="28"/>
  <c r="HM23" i="28"/>
  <c r="HM24" i="28" s="1"/>
  <c r="HL23" i="28"/>
  <c r="HL24" i="28" s="1"/>
  <c r="HK23" i="28"/>
  <c r="HJ23" i="28"/>
  <c r="HJ24" i="28" s="1"/>
  <c r="HI23" i="28"/>
  <c r="HI24" i="28" s="1"/>
  <c r="HH23" i="28"/>
  <c r="HG23" i="28"/>
  <c r="HG24" i="28" s="1"/>
  <c r="HF23" i="28"/>
  <c r="HF24" i="28" s="1"/>
  <c r="HE23" i="28"/>
  <c r="HD23" i="28"/>
  <c r="HD24" i="28" s="1"/>
  <c r="HC23" i="28"/>
  <c r="HC24" i="28" s="1"/>
  <c r="HB23" i="28"/>
  <c r="HA23" i="28"/>
  <c r="HA24" i="28" s="1"/>
  <c r="GZ23" i="28"/>
  <c r="GZ24" i="28" s="1"/>
  <c r="GY23" i="28"/>
  <c r="GX23" i="28"/>
  <c r="GX24" i="28" s="1"/>
  <c r="GW23" i="28"/>
  <c r="GW24" i="28" s="1"/>
  <c r="GV23" i="28"/>
  <c r="GU23" i="28"/>
  <c r="GU24" i="28" s="1"/>
  <c r="GT23" i="28"/>
  <c r="GT24" i="28" s="1"/>
  <c r="GS23" i="28"/>
  <c r="GR23" i="28"/>
  <c r="GR24" i="28" s="1"/>
  <c r="GQ23" i="28"/>
  <c r="GQ24" i="28" s="1"/>
  <c r="GP23" i="28"/>
  <c r="GO23" i="28"/>
  <c r="GO24" i="28" s="1"/>
  <c r="GN23" i="28"/>
  <c r="GN24" i="28" s="1"/>
  <c r="GM23" i="28"/>
  <c r="GL23" i="28"/>
  <c r="GL24" i="28" s="1"/>
  <c r="GK23" i="28"/>
  <c r="GK24" i="28" s="1"/>
  <c r="GJ23" i="28"/>
  <c r="GI23" i="28"/>
  <c r="GI24" i="28" s="1"/>
  <c r="GH23" i="28"/>
  <c r="GH24" i="28" s="1"/>
  <c r="GG23" i="28"/>
  <c r="GF23" i="28"/>
  <c r="GF24" i="28" s="1"/>
  <c r="GE23" i="28"/>
  <c r="GE24" i="28" s="1"/>
  <c r="GD23" i="28"/>
  <c r="GC23" i="28"/>
  <c r="GC24" i="28" s="1"/>
  <c r="GB23" i="28"/>
  <c r="GB24" i="28" s="1"/>
  <c r="GA23" i="28"/>
  <c r="FZ23" i="28"/>
  <c r="FZ24" i="28" s="1"/>
  <c r="FY23" i="28"/>
  <c r="FY24" i="28" s="1"/>
  <c r="FX23" i="28"/>
  <c r="FW23" i="28"/>
  <c r="FW24" i="28" s="1"/>
  <c r="FV23" i="28"/>
  <c r="FV24" i="28" s="1"/>
  <c r="FU23" i="28"/>
  <c r="FT23" i="28"/>
  <c r="FT24" i="28" s="1"/>
  <c r="FS23" i="28"/>
  <c r="FS24" i="28" s="1"/>
  <c r="FR23" i="28"/>
  <c r="FQ23" i="28"/>
  <c r="FQ24" i="28" s="1"/>
  <c r="FP23" i="28"/>
  <c r="FP24" i="28" s="1"/>
  <c r="FO23" i="28"/>
  <c r="FN23" i="28"/>
  <c r="FN24" i="28" s="1"/>
  <c r="FM23" i="28"/>
  <c r="FM24" i="28" s="1"/>
  <c r="FL23" i="28"/>
  <c r="FK23" i="28"/>
  <c r="FK24" i="28" s="1"/>
  <c r="FJ23" i="28"/>
  <c r="FJ24" i="28" s="1"/>
  <c r="FI23" i="28"/>
  <c r="FH23" i="28"/>
  <c r="FH24" i="28" s="1"/>
  <c r="FG23" i="28"/>
  <c r="FG24" i="28" s="1"/>
  <c r="FF23" i="28"/>
  <c r="FE23" i="28"/>
  <c r="FE24" i="28" s="1"/>
  <c r="FD23" i="28"/>
  <c r="FD24" i="28" s="1"/>
  <c r="FC23" i="28"/>
  <c r="FB23" i="28"/>
  <c r="FB24" i="28" s="1"/>
  <c r="FA23" i="28"/>
  <c r="FA24" i="28" s="1"/>
  <c r="EZ23" i="28"/>
  <c r="EY23" i="28"/>
  <c r="EY24" i="28" s="1"/>
  <c r="EX23" i="28"/>
  <c r="EX24" i="28" s="1"/>
  <c r="EW23" i="28"/>
  <c r="EV23" i="28"/>
  <c r="EV24" i="28" s="1"/>
  <c r="EU23" i="28"/>
  <c r="EU24" i="28" s="1"/>
  <c r="ET23" i="28"/>
  <c r="ES23" i="28"/>
  <c r="ES24" i="28" s="1"/>
  <c r="ER23" i="28"/>
  <c r="ER24" i="28" s="1"/>
  <c r="EQ23" i="28"/>
  <c r="EP23" i="28"/>
  <c r="EP24" i="28" s="1"/>
  <c r="EO23" i="28"/>
  <c r="EO24" i="28" s="1"/>
  <c r="EN23" i="28"/>
  <c r="EM23" i="28"/>
  <c r="EM24" i="28" s="1"/>
  <c r="EL23" i="28"/>
  <c r="EL24" i="28" s="1"/>
  <c r="EK23" i="28"/>
  <c r="EJ23" i="28"/>
  <c r="EJ24" i="28" s="1"/>
  <c r="EI23" i="28"/>
  <c r="EI24" i="28" s="1"/>
  <c r="EH23" i="28"/>
  <c r="EG23" i="28"/>
  <c r="EG24" i="28" s="1"/>
  <c r="EF23" i="28"/>
  <c r="EF24" i="28" s="1"/>
  <c r="EE23" i="28"/>
  <c r="ED23" i="28"/>
  <c r="ED24" i="28" s="1"/>
  <c r="EC23" i="28"/>
  <c r="EC24" i="28" s="1"/>
  <c r="EB23" i="28"/>
  <c r="EA23" i="28"/>
  <c r="EA24" i="28" s="1"/>
  <c r="DZ23" i="28"/>
  <c r="DZ24" i="28" s="1"/>
  <c r="DY23" i="28"/>
  <c r="DX23" i="28"/>
  <c r="DX24" i="28" s="1"/>
  <c r="DW23" i="28"/>
  <c r="DW24" i="28" s="1"/>
  <c r="DV23" i="28"/>
  <c r="DU23" i="28"/>
  <c r="DU24" i="28" s="1"/>
  <c r="DT23" i="28"/>
  <c r="DT24" i="28" s="1"/>
  <c r="DS23" i="28"/>
  <c r="DR23" i="28"/>
  <c r="DR24" i="28" s="1"/>
  <c r="DQ23" i="28"/>
  <c r="DQ24" i="28" s="1"/>
  <c r="DP23" i="28"/>
  <c r="DO23" i="28"/>
  <c r="DO24" i="28" s="1"/>
  <c r="DN23" i="28"/>
  <c r="DN24" i="28" s="1"/>
  <c r="DM23" i="28"/>
  <c r="DL23" i="28"/>
  <c r="DL24" i="28" s="1"/>
  <c r="DK23" i="28"/>
  <c r="DK24" i="28" s="1"/>
  <c r="DJ23" i="28"/>
  <c r="DI23" i="28"/>
  <c r="DI24" i="28" s="1"/>
  <c r="DH23" i="28"/>
  <c r="DH24" i="28" s="1"/>
  <c r="DG23" i="28"/>
  <c r="DF23" i="28"/>
  <c r="DF24" i="28" s="1"/>
  <c r="DE23" i="28"/>
  <c r="DE24" i="28" s="1"/>
  <c r="DD23" i="28"/>
  <c r="DC23" i="28"/>
  <c r="DC24" i="28" s="1"/>
  <c r="DB23" i="28"/>
  <c r="DB24" i="28" s="1"/>
  <c r="DA23" i="28"/>
  <c r="CZ23" i="28"/>
  <c r="CZ24" i="28" s="1"/>
  <c r="CY23" i="28"/>
  <c r="CY24" i="28" s="1"/>
  <c r="CX23" i="28"/>
  <c r="CW23" i="28"/>
  <c r="CW24" i="28" s="1"/>
  <c r="CV23" i="28"/>
  <c r="CV24" i="28" s="1"/>
  <c r="CU23" i="28"/>
  <c r="CT23" i="28"/>
  <c r="CT24" i="28" s="1"/>
  <c r="CS23" i="28"/>
  <c r="CS24" i="28" s="1"/>
  <c r="CR23" i="28"/>
  <c r="CQ23" i="28"/>
  <c r="CQ24" i="28" s="1"/>
  <c r="CP23" i="28"/>
  <c r="CP24" i="28" s="1"/>
  <c r="CO23" i="28"/>
  <c r="CN23" i="28"/>
  <c r="CN24" i="28" s="1"/>
  <c r="CM23" i="28"/>
  <c r="CM24" i="28" s="1"/>
  <c r="CL23" i="28"/>
  <c r="CK23" i="28"/>
  <c r="CK24" i="28" s="1"/>
  <c r="CJ23" i="28"/>
  <c r="CJ24" i="28" s="1"/>
  <c r="CI23" i="28"/>
  <c r="CH23" i="28"/>
  <c r="CH24" i="28" s="1"/>
  <c r="CG23" i="28"/>
  <c r="CG24" i="28" s="1"/>
  <c r="CF23" i="28"/>
  <c r="CE23" i="28"/>
  <c r="CE24" i="28" s="1"/>
  <c r="CD23" i="28"/>
  <c r="CD24" i="28" s="1"/>
  <c r="CC23" i="28"/>
  <c r="CB23" i="28"/>
  <c r="CB24" i="28" s="1"/>
  <c r="CA23" i="28"/>
  <c r="CA24" i="28" s="1"/>
  <c r="BZ23" i="28"/>
  <c r="BY23" i="28"/>
  <c r="BY24" i="28" s="1"/>
  <c r="BX23" i="28"/>
  <c r="BX24" i="28" s="1"/>
  <c r="BW23" i="28"/>
  <c r="BV23" i="28"/>
  <c r="BV24" i="28" s="1"/>
  <c r="BU23" i="28"/>
  <c r="BU24" i="28" s="1"/>
  <c r="BT23" i="28"/>
  <c r="BS23" i="28"/>
  <c r="BS24" i="28" s="1"/>
  <c r="BR23" i="28"/>
  <c r="BR24" i="28" s="1"/>
  <c r="BQ23" i="28"/>
  <c r="BP23" i="28"/>
  <c r="BP24" i="28" s="1"/>
  <c r="BO23" i="28"/>
  <c r="BO24" i="28" s="1"/>
  <c r="BN23" i="28"/>
  <c r="BM23" i="28"/>
  <c r="BM24" i="28" s="1"/>
  <c r="BL23" i="28"/>
  <c r="BL24" i="28" s="1"/>
  <c r="BK23" i="28"/>
  <c r="BJ23" i="28"/>
  <c r="BJ24" i="28" s="1"/>
  <c r="BI23" i="28"/>
  <c r="BI24" i="28" s="1"/>
  <c r="BH23" i="28"/>
  <c r="BG23" i="28"/>
  <c r="BG24" i="28" s="1"/>
  <c r="BF23" i="28"/>
  <c r="BF24" i="28" s="1"/>
  <c r="BE23" i="28"/>
  <c r="BD23" i="28"/>
  <c r="BD24" i="28" s="1"/>
  <c r="BC23" i="28"/>
  <c r="BC24" i="28" s="1"/>
  <c r="BB23" i="28"/>
  <c r="BA23" i="28"/>
  <c r="AZ23" i="28"/>
  <c r="AY23" i="28"/>
  <c r="AX23" i="28"/>
  <c r="AW23" i="28"/>
  <c r="AV23" i="28"/>
  <c r="AU23" i="28"/>
  <c r="AT23" i="28"/>
  <c r="AS23" i="28"/>
  <c r="AR23" i="28"/>
  <c r="AQ23" i="28"/>
  <c r="AP23" i="28"/>
  <c r="AO23" i="28"/>
  <c r="AN23" i="28"/>
  <c r="AM23" i="28"/>
  <c r="AL23" i="28"/>
  <c r="AK23" i="28"/>
  <c r="AJ23" i="28"/>
  <c r="AI23" i="28"/>
  <c r="AH23" i="28"/>
  <c r="AG23" i="28"/>
  <c r="AF23" i="28"/>
  <c r="AE23" i="28"/>
  <c r="AD23" i="28"/>
  <c r="AC23" i="28"/>
  <c r="AB23" i="28"/>
  <c r="AA23" i="28"/>
  <c r="Z23" i="28"/>
  <c r="Y23" i="28"/>
  <c r="X23" i="28"/>
  <c r="W23" i="28"/>
  <c r="V23" i="28"/>
  <c r="U23" i="28"/>
  <c r="T23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JX22" i="28"/>
  <c r="JW22" i="28"/>
  <c r="JV22" i="28"/>
  <c r="JU22" i="28"/>
  <c r="JT22" i="28"/>
  <c r="JS22" i="28"/>
  <c r="JR22" i="28"/>
  <c r="JQ22" i="28"/>
  <c r="JP22" i="28"/>
  <c r="JO22" i="28"/>
  <c r="JN22" i="28"/>
  <c r="JM22" i="28"/>
  <c r="JL22" i="28"/>
  <c r="JK22" i="28"/>
  <c r="JJ22" i="28"/>
  <c r="JI22" i="28"/>
  <c r="JH22" i="28"/>
  <c r="JG22" i="28"/>
  <c r="JF22" i="28"/>
  <c r="JE22" i="28"/>
  <c r="JD22" i="28"/>
  <c r="JC22" i="28"/>
  <c r="JB22" i="28"/>
  <c r="JA22" i="28"/>
  <c r="IZ22" i="28"/>
  <c r="IY22" i="28"/>
  <c r="IX22" i="28"/>
  <c r="IW22" i="28"/>
  <c r="IV22" i="28"/>
  <c r="IU22" i="28"/>
  <c r="IT22" i="28"/>
  <c r="IS22" i="28"/>
  <c r="IR22" i="28"/>
  <c r="IQ22" i="28"/>
  <c r="IP22" i="28"/>
  <c r="IO22" i="28"/>
  <c r="IN22" i="28"/>
  <c r="IM22" i="28"/>
  <c r="IL22" i="28"/>
  <c r="IK22" i="28"/>
  <c r="IJ22" i="28"/>
  <c r="II22" i="28"/>
  <c r="IH22" i="28"/>
  <c r="IG22" i="28"/>
  <c r="IF22" i="28"/>
  <c r="IE22" i="28"/>
  <c r="ID22" i="28"/>
  <c r="IC22" i="28"/>
  <c r="IB22" i="28"/>
  <c r="IA22" i="28"/>
  <c r="HZ22" i="28"/>
  <c r="HY22" i="28"/>
  <c r="HX22" i="28"/>
  <c r="HW22" i="28"/>
  <c r="HV22" i="28"/>
  <c r="HU22" i="28"/>
  <c r="HT22" i="28"/>
  <c r="HS22" i="28"/>
  <c r="HR22" i="28"/>
  <c r="HQ22" i="28"/>
  <c r="HP22" i="28"/>
  <c r="HO22" i="28"/>
  <c r="HN22" i="28"/>
  <c r="HM22" i="28"/>
  <c r="HL22" i="28"/>
  <c r="HK22" i="28"/>
  <c r="HJ22" i="28"/>
  <c r="HI22" i="28"/>
  <c r="HH22" i="28"/>
  <c r="HG22" i="28"/>
  <c r="HF22" i="28"/>
  <c r="HE22" i="28"/>
  <c r="HD22" i="28"/>
  <c r="HC22" i="28"/>
  <c r="HB22" i="28"/>
  <c r="HA22" i="28"/>
  <c r="GZ22" i="28"/>
  <c r="GY22" i="28"/>
  <c r="GX22" i="28"/>
  <c r="GW22" i="28"/>
  <c r="GV22" i="28"/>
  <c r="GU22" i="28"/>
  <c r="GT22" i="28"/>
  <c r="GS22" i="28"/>
  <c r="GR22" i="28"/>
  <c r="GQ22" i="28"/>
  <c r="GP22" i="28"/>
  <c r="GO22" i="28"/>
  <c r="GN22" i="28"/>
  <c r="GM22" i="28"/>
  <c r="GL22" i="28"/>
  <c r="GK22" i="28"/>
  <c r="GJ22" i="28"/>
  <c r="GI22" i="28"/>
  <c r="GH22" i="28"/>
  <c r="GG22" i="28"/>
  <c r="GF22" i="28"/>
  <c r="GE22" i="28"/>
  <c r="GD22" i="28"/>
  <c r="GC22" i="28"/>
  <c r="GB22" i="28"/>
  <c r="GA22" i="28"/>
  <c r="FZ22" i="28"/>
  <c r="FY22" i="28"/>
  <c r="FX22" i="28"/>
  <c r="FW22" i="28"/>
  <c r="FV22" i="28"/>
  <c r="FU22" i="28"/>
  <c r="FT22" i="28"/>
  <c r="FS22" i="28"/>
  <c r="FR22" i="28"/>
  <c r="FQ22" i="28"/>
  <c r="FP22" i="28"/>
  <c r="FO22" i="28"/>
  <c r="FN22" i="28"/>
  <c r="FM22" i="28"/>
  <c r="FL22" i="28"/>
  <c r="FK22" i="28"/>
  <c r="FJ22" i="28"/>
  <c r="FI22" i="28"/>
  <c r="FH22" i="28"/>
  <c r="FG22" i="28"/>
  <c r="FF22" i="28"/>
  <c r="FE22" i="28"/>
  <c r="FD22" i="28"/>
  <c r="FC22" i="28"/>
  <c r="FB22" i="28"/>
  <c r="FA22" i="28"/>
  <c r="EZ22" i="28"/>
  <c r="EY22" i="28"/>
  <c r="EX22" i="28"/>
  <c r="EW22" i="28"/>
  <c r="EV22" i="28"/>
  <c r="EU22" i="28"/>
  <c r="ET22" i="28"/>
  <c r="ES22" i="28"/>
  <c r="ER22" i="28"/>
  <c r="EQ22" i="28"/>
  <c r="EP22" i="28"/>
  <c r="EO22" i="28"/>
  <c r="EN22" i="28"/>
  <c r="EM22" i="28"/>
  <c r="EL22" i="28"/>
  <c r="EK22" i="28"/>
  <c r="EJ22" i="28"/>
  <c r="EI22" i="28"/>
  <c r="EH22" i="28"/>
  <c r="EG22" i="28"/>
  <c r="EF22" i="28"/>
  <c r="EE22" i="28"/>
  <c r="ED22" i="28"/>
  <c r="EC22" i="28"/>
  <c r="EB22" i="28"/>
  <c r="EA22" i="28"/>
  <c r="DZ22" i="28"/>
  <c r="DY22" i="28"/>
  <c r="DX22" i="28"/>
  <c r="DW22" i="28"/>
  <c r="DV22" i="28"/>
  <c r="DU22" i="28"/>
  <c r="DT22" i="28"/>
  <c r="DS22" i="28"/>
  <c r="DR22" i="28"/>
  <c r="DQ22" i="28"/>
  <c r="DP22" i="28"/>
  <c r="DO22" i="28"/>
  <c r="DN22" i="28"/>
  <c r="DM22" i="28"/>
  <c r="DL22" i="28"/>
  <c r="DK22" i="28"/>
  <c r="DJ22" i="28"/>
  <c r="DI22" i="28"/>
  <c r="DH22" i="28"/>
  <c r="DG22" i="28"/>
  <c r="DF22" i="28"/>
  <c r="DE22" i="28"/>
  <c r="DD22" i="28"/>
  <c r="DC22" i="28"/>
  <c r="DB22" i="28"/>
  <c r="DA22" i="28"/>
  <c r="CZ22" i="28"/>
  <c r="CY22" i="28"/>
  <c r="CX22" i="28"/>
  <c r="CW22" i="28"/>
  <c r="CV22" i="28"/>
  <c r="CU22" i="28"/>
  <c r="CT22" i="28"/>
  <c r="CS22" i="28"/>
  <c r="CR22" i="28"/>
  <c r="CQ22" i="28"/>
  <c r="CP22" i="28"/>
  <c r="CO22" i="28"/>
  <c r="CN22" i="28"/>
  <c r="CM22" i="28"/>
  <c r="CL22" i="28"/>
  <c r="CK22" i="28"/>
  <c r="CJ22" i="28"/>
  <c r="CI22" i="28"/>
  <c r="CH22" i="28"/>
  <c r="CG22" i="28"/>
  <c r="CF22" i="28"/>
  <c r="CE22" i="28"/>
  <c r="CD22" i="28"/>
  <c r="CC22" i="28"/>
  <c r="CB22" i="28"/>
  <c r="CA22" i="28"/>
  <c r="BZ22" i="28"/>
  <c r="BY22" i="28"/>
  <c r="BX22" i="28"/>
  <c r="BW22" i="28"/>
  <c r="BV22" i="28"/>
  <c r="BU22" i="28"/>
  <c r="BT22" i="28"/>
  <c r="BS22" i="28"/>
  <c r="BR22" i="28"/>
  <c r="BQ22" i="28"/>
  <c r="BP22" i="28"/>
  <c r="BO22" i="28"/>
  <c r="BN22" i="28"/>
  <c r="BM22" i="28"/>
  <c r="BL22" i="28"/>
  <c r="BK22" i="28"/>
  <c r="BJ22" i="28"/>
  <c r="BI22" i="28"/>
  <c r="BH22" i="28"/>
  <c r="BG22" i="28"/>
  <c r="BF22" i="28"/>
  <c r="BE22" i="28"/>
  <c r="BD22" i="28"/>
  <c r="BC22" i="28"/>
  <c r="BB22" i="28"/>
  <c r="BA22" i="28"/>
  <c r="AZ22" i="28"/>
  <c r="AY22" i="28"/>
  <c r="AX22" i="28"/>
  <c r="AW22" i="28"/>
  <c r="AV22" i="28"/>
  <c r="AU22" i="28"/>
  <c r="AT22" i="28"/>
  <c r="AS22" i="28"/>
  <c r="AR22" i="28"/>
  <c r="AQ22" i="28"/>
  <c r="AP22" i="28"/>
  <c r="AO22" i="28"/>
  <c r="AN22" i="28"/>
  <c r="AM22" i="28"/>
  <c r="AL22" i="28"/>
  <c r="AK22" i="28"/>
  <c r="AJ22" i="28"/>
  <c r="AI22" i="28"/>
  <c r="AH22" i="28"/>
  <c r="AG22" i="28"/>
  <c r="AF22" i="28"/>
  <c r="AE22" i="28"/>
  <c r="AD22" i="28"/>
  <c r="AC22" i="28"/>
  <c r="AB22" i="28"/>
  <c r="AA22" i="28"/>
  <c r="Z22" i="28"/>
  <c r="Y22" i="28"/>
  <c r="X22" i="28"/>
  <c r="W22" i="28"/>
  <c r="V22" i="28"/>
  <c r="U22" i="28"/>
  <c r="T22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1" i="28"/>
  <c r="E20" i="28"/>
  <c r="E19" i="28"/>
  <c r="E18" i="28"/>
  <c r="E17" i="28"/>
  <c r="E16" i="28"/>
  <c r="E15" i="28"/>
  <c r="E14" i="28"/>
  <c r="E13" i="28"/>
  <c r="E12" i="28"/>
  <c r="E11" i="28"/>
  <c r="E10" i="28"/>
  <c r="E9" i="28"/>
  <c r="E8" i="28"/>
  <c r="E7" i="28"/>
  <c r="E6" i="28"/>
  <c r="E5" i="28"/>
  <c r="E23" i="28" s="1"/>
  <c r="E4" i="28"/>
  <c r="E22" i="28" s="1"/>
  <c r="JX39" i="27"/>
  <c r="JW39" i="27"/>
  <c r="JV39" i="27"/>
  <c r="JU39" i="27"/>
  <c r="JT39" i="27"/>
  <c r="JS39" i="27"/>
  <c r="JR39" i="27"/>
  <c r="JQ39" i="27"/>
  <c r="JP39" i="27"/>
  <c r="JO39" i="27"/>
  <c r="JN39" i="27"/>
  <c r="JM39" i="27"/>
  <c r="JL39" i="27"/>
  <c r="JK39" i="27"/>
  <c r="JJ39" i="27"/>
  <c r="JI39" i="27"/>
  <c r="JH39" i="27"/>
  <c r="JG39" i="27"/>
  <c r="JF39" i="27"/>
  <c r="JE39" i="27"/>
  <c r="JD39" i="27"/>
  <c r="JC39" i="27"/>
  <c r="JB39" i="27"/>
  <c r="JA39" i="27"/>
  <c r="IZ39" i="27"/>
  <c r="IY39" i="27"/>
  <c r="IX39" i="27"/>
  <c r="IW39" i="27"/>
  <c r="IV39" i="27"/>
  <c r="IU39" i="27"/>
  <c r="IT39" i="27"/>
  <c r="IS39" i="27"/>
  <c r="IR39" i="27"/>
  <c r="IQ39" i="27"/>
  <c r="IP39" i="27"/>
  <c r="IO39" i="27"/>
  <c r="IN39" i="27"/>
  <c r="IM39" i="27"/>
  <c r="IL39" i="27"/>
  <c r="IK39" i="27"/>
  <c r="IJ39" i="27"/>
  <c r="II39" i="27"/>
  <c r="IH39" i="27"/>
  <c r="IG39" i="27"/>
  <c r="IF39" i="27"/>
  <c r="IE39" i="27"/>
  <c r="ID39" i="27"/>
  <c r="IC39" i="27"/>
  <c r="IB39" i="27"/>
  <c r="IA39" i="27"/>
  <c r="HZ39" i="27"/>
  <c r="HY39" i="27"/>
  <c r="HX39" i="27"/>
  <c r="HW39" i="27"/>
  <c r="HV39" i="27"/>
  <c r="HU39" i="27"/>
  <c r="HT39" i="27"/>
  <c r="HS39" i="27"/>
  <c r="HR39" i="27"/>
  <c r="HQ39" i="27"/>
  <c r="HP39" i="27"/>
  <c r="HO39" i="27"/>
  <c r="HN39" i="27"/>
  <c r="HM39" i="27"/>
  <c r="HL39" i="27"/>
  <c r="HK39" i="27"/>
  <c r="HJ39" i="27"/>
  <c r="HI39" i="27"/>
  <c r="HH39" i="27"/>
  <c r="HG39" i="27"/>
  <c r="HF39" i="27"/>
  <c r="HE39" i="27"/>
  <c r="HD39" i="27"/>
  <c r="HC39" i="27"/>
  <c r="HB39" i="27"/>
  <c r="HA39" i="27"/>
  <c r="GZ39" i="27"/>
  <c r="GY39" i="27"/>
  <c r="GX39" i="27"/>
  <c r="GW39" i="27"/>
  <c r="GV39" i="27"/>
  <c r="GU39" i="27"/>
  <c r="GT39" i="27"/>
  <c r="GS39" i="27"/>
  <c r="GR39" i="27"/>
  <c r="GQ39" i="27"/>
  <c r="GP39" i="27"/>
  <c r="GO39" i="27"/>
  <c r="GN39" i="27"/>
  <c r="GM39" i="27"/>
  <c r="GL39" i="27"/>
  <c r="GK39" i="27"/>
  <c r="GJ39" i="27"/>
  <c r="GI39" i="27"/>
  <c r="GH39" i="27"/>
  <c r="GG39" i="27"/>
  <c r="GF39" i="27"/>
  <c r="GE39" i="27"/>
  <c r="GD39" i="27"/>
  <c r="GC39" i="27"/>
  <c r="GB39" i="27"/>
  <c r="GA39" i="27"/>
  <c r="FZ39" i="27"/>
  <c r="FY39" i="27"/>
  <c r="FX39" i="27"/>
  <c r="FW39" i="27"/>
  <c r="FV39" i="27"/>
  <c r="FU39" i="27"/>
  <c r="FT39" i="27"/>
  <c r="FS39" i="27"/>
  <c r="FR39" i="27"/>
  <c r="FQ39" i="27"/>
  <c r="FP39" i="27"/>
  <c r="FO39" i="27"/>
  <c r="FN39" i="27"/>
  <c r="FM39" i="27"/>
  <c r="FL39" i="27"/>
  <c r="FK39" i="27"/>
  <c r="FJ39" i="27"/>
  <c r="FI39" i="27"/>
  <c r="FH39" i="27"/>
  <c r="FG39" i="27"/>
  <c r="FF39" i="27"/>
  <c r="FE39" i="27"/>
  <c r="FD39" i="27"/>
  <c r="FC39" i="27"/>
  <c r="FB39" i="27"/>
  <c r="FA39" i="27"/>
  <c r="EZ39" i="27"/>
  <c r="EY39" i="27"/>
  <c r="EX39" i="27"/>
  <c r="EW39" i="27"/>
  <c r="EV39" i="27"/>
  <c r="EU39" i="27"/>
  <c r="ET39" i="27"/>
  <c r="ES39" i="27"/>
  <c r="ER39" i="27"/>
  <c r="EQ39" i="27"/>
  <c r="EP39" i="27"/>
  <c r="EO39" i="27"/>
  <c r="EN39" i="27"/>
  <c r="EM39" i="27"/>
  <c r="EL39" i="27"/>
  <c r="EK39" i="27"/>
  <c r="EJ39" i="27"/>
  <c r="EI39" i="27"/>
  <c r="EH39" i="27"/>
  <c r="EG39" i="27"/>
  <c r="EF39" i="27"/>
  <c r="EE39" i="27"/>
  <c r="ED39" i="27"/>
  <c r="EC39" i="27"/>
  <c r="EB39" i="27"/>
  <c r="EA39" i="27"/>
  <c r="DZ39" i="27"/>
  <c r="DY39" i="27"/>
  <c r="DX39" i="27"/>
  <c r="DW39" i="27"/>
  <c r="DV39" i="27"/>
  <c r="DU39" i="27"/>
  <c r="DT39" i="27"/>
  <c r="DS39" i="27"/>
  <c r="DR39" i="27"/>
  <c r="DQ39" i="27"/>
  <c r="DP39" i="27"/>
  <c r="DO39" i="27"/>
  <c r="DN39" i="27"/>
  <c r="DM39" i="27"/>
  <c r="DL39" i="27"/>
  <c r="DK39" i="27"/>
  <c r="DJ39" i="27"/>
  <c r="DI39" i="27"/>
  <c r="DH39" i="27"/>
  <c r="DG39" i="27"/>
  <c r="DF39" i="27"/>
  <c r="DE39" i="27"/>
  <c r="DD39" i="27"/>
  <c r="DC39" i="27"/>
  <c r="DB39" i="27"/>
  <c r="DA39" i="27"/>
  <c r="CZ39" i="27"/>
  <c r="CY39" i="27"/>
  <c r="CX39" i="27"/>
  <c r="CW39" i="27"/>
  <c r="CV39" i="27"/>
  <c r="CU39" i="27"/>
  <c r="CT39" i="27"/>
  <c r="CS39" i="27"/>
  <c r="CR39" i="27"/>
  <c r="CQ39" i="27"/>
  <c r="CP39" i="27"/>
  <c r="CO39" i="27"/>
  <c r="CN39" i="27"/>
  <c r="CM39" i="27"/>
  <c r="CL39" i="27"/>
  <c r="CK39" i="27"/>
  <c r="CJ39" i="27"/>
  <c r="CI39" i="27"/>
  <c r="CH39" i="27"/>
  <c r="CG39" i="27"/>
  <c r="CF39" i="27"/>
  <c r="CE39" i="27"/>
  <c r="CD39" i="27"/>
  <c r="CC39" i="27"/>
  <c r="CB39" i="27"/>
  <c r="CA39" i="27"/>
  <c r="BZ39" i="27"/>
  <c r="BY39" i="27"/>
  <c r="BX39" i="27"/>
  <c r="BW39" i="27"/>
  <c r="BV39" i="27"/>
  <c r="BU39" i="27"/>
  <c r="BT39" i="27"/>
  <c r="BS39" i="27"/>
  <c r="BR39" i="27"/>
  <c r="BQ39" i="27"/>
  <c r="BP39" i="27"/>
  <c r="BO39" i="27"/>
  <c r="BN39" i="27"/>
  <c r="BM39" i="27"/>
  <c r="BL39" i="27"/>
  <c r="BK39" i="27"/>
  <c r="BI39" i="27"/>
  <c r="BH39" i="27"/>
  <c r="BG39" i="27"/>
  <c r="BF39" i="27"/>
  <c r="BE39" i="27"/>
  <c r="BD39" i="27"/>
  <c r="BC39" i="27"/>
  <c r="BB39" i="27"/>
  <c r="BA39" i="27"/>
  <c r="AZ39" i="27"/>
  <c r="AY39" i="27"/>
  <c r="AX39" i="27"/>
  <c r="AW39" i="27"/>
  <c r="AV39" i="27"/>
  <c r="AU39" i="27"/>
  <c r="AT39" i="27"/>
  <c r="AS39" i="27"/>
  <c r="AR39" i="27"/>
  <c r="AQ39" i="27"/>
  <c r="AP39" i="27"/>
  <c r="AO39" i="27"/>
  <c r="AN39" i="27"/>
  <c r="AM39" i="27"/>
  <c r="AL39" i="27"/>
  <c r="AK39" i="27"/>
  <c r="AJ39" i="27"/>
  <c r="AI39" i="27"/>
  <c r="AH39" i="27"/>
  <c r="AG39" i="27"/>
  <c r="AF39" i="27"/>
  <c r="AE39" i="27"/>
  <c r="AD39" i="27"/>
  <c r="AC39" i="27"/>
  <c r="AB39" i="27"/>
  <c r="AA39" i="27"/>
  <c r="Z39" i="27"/>
  <c r="Y39" i="27"/>
  <c r="X39" i="27"/>
  <c r="W39" i="27"/>
  <c r="V39" i="27"/>
  <c r="U39" i="27"/>
  <c r="T39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8" i="27"/>
  <c r="E37" i="27"/>
  <c r="E36" i="27"/>
  <c r="E35" i="27"/>
  <c r="E34" i="27"/>
  <c r="E33" i="27"/>
  <c r="E32" i="27"/>
  <c r="E31" i="27"/>
  <c r="E30" i="27"/>
  <c r="E29" i="27"/>
  <c r="E28" i="27"/>
  <c r="BJ39" i="27"/>
  <c r="E27" i="27"/>
  <c r="JX23" i="27"/>
  <c r="JX24" i="27" s="1"/>
  <c r="JW23" i="27"/>
  <c r="JW24" i="27" s="1"/>
  <c r="JV23" i="27"/>
  <c r="JU23" i="27"/>
  <c r="JU24" i="27" s="1"/>
  <c r="JT23" i="27"/>
  <c r="JT24" i="27" s="1"/>
  <c r="JS23" i="27"/>
  <c r="JR23" i="27"/>
  <c r="JR24" i="27" s="1"/>
  <c r="JQ23" i="27"/>
  <c r="JQ24" i="27" s="1"/>
  <c r="JP23" i="27"/>
  <c r="JO23" i="27"/>
  <c r="JO24" i="27" s="1"/>
  <c r="JN23" i="27"/>
  <c r="JN24" i="27" s="1"/>
  <c r="JM23" i="27"/>
  <c r="JL23" i="27"/>
  <c r="JL24" i="27" s="1"/>
  <c r="JK23" i="27"/>
  <c r="JK24" i="27" s="1"/>
  <c r="JJ23" i="27"/>
  <c r="JI23" i="27"/>
  <c r="JI24" i="27" s="1"/>
  <c r="JH23" i="27"/>
  <c r="JH24" i="27" s="1"/>
  <c r="JG23" i="27"/>
  <c r="JF23" i="27"/>
  <c r="JF24" i="27" s="1"/>
  <c r="JE23" i="27"/>
  <c r="JE24" i="27" s="1"/>
  <c r="JD23" i="27"/>
  <c r="JC23" i="27"/>
  <c r="JC24" i="27" s="1"/>
  <c r="JB23" i="27"/>
  <c r="JB24" i="27" s="1"/>
  <c r="JA23" i="27"/>
  <c r="IZ23" i="27"/>
  <c r="IZ24" i="27" s="1"/>
  <c r="IY23" i="27"/>
  <c r="IY24" i="27" s="1"/>
  <c r="IX23" i="27"/>
  <c r="IW23" i="27"/>
  <c r="IW24" i="27" s="1"/>
  <c r="IV23" i="27"/>
  <c r="IV24" i="27" s="1"/>
  <c r="IU23" i="27"/>
  <c r="IT23" i="27"/>
  <c r="IT24" i="27" s="1"/>
  <c r="IS23" i="27"/>
  <c r="IS24" i="27" s="1"/>
  <c r="IR23" i="27"/>
  <c r="IQ23" i="27"/>
  <c r="IQ24" i="27" s="1"/>
  <c r="IP23" i="27"/>
  <c r="IP24" i="27" s="1"/>
  <c r="IO23" i="27"/>
  <c r="IN23" i="27"/>
  <c r="IN24" i="27" s="1"/>
  <c r="IM23" i="27"/>
  <c r="IM24" i="27" s="1"/>
  <c r="IL23" i="27"/>
  <c r="IK23" i="27"/>
  <c r="IK24" i="27" s="1"/>
  <c r="IJ23" i="27"/>
  <c r="IJ24" i="27" s="1"/>
  <c r="II23" i="27"/>
  <c r="IH23" i="27"/>
  <c r="IH24" i="27" s="1"/>
  <c r="IG23" i="27"/>
  <c r="IG24" i="27" s="1"/>
  <c r="IF23" i="27"/>
  <c r="IE23" i="27"/>
  <c r="IE24" i="27" s="1"/>
  <c r="ID23" i="27"/>
  <c r="ID24" i="27" s="1"/>
  <c r="IC23" i="27"/>
  <c r="IB23" i="27"/>
  <c r="IB24" i="27" s="1"/>
  <c r="IA23" i="27"/>
  <c r="IA24" i="27" s="1"/>
  <c r="HZ23" i="27"/>
  <c r="HY23" i="27"/>
  <c r="HY24" i="27" s="1"/>
  <c r="HX23" i="27"/>
  <c r="HX24" i="27" s="1"/>
  <c r="HW23" i="27"/>
  <c r="HV23" i="27"/>
  <c r="HV24" i="27" s="1"/>
  <c r="HU23" i="27"/>
  <c r="HU24" i="27" s="1"/>
  <c r="HT23" i="27"/>
  <c r="HS23" i="27"/>
  <c r="HS24" i="27" s="1"/>
  <c r="HR23" i="27"/>
  <c r="HR24" i="27" s="1"/>
  <c r="HQ23" i="27"/>
  <c r="HP23" i="27"/>
  <c r="HP24" i="27" s="1"/>
  <c r="HO23" i="27"/>
  <c r="HO24" i="27" s="1"/>
  <c r="HN23" i="27"/>
  <c r="HM23" i="27"/>
  <c r="HM24" i="27" s="1"/>
  <c r="HL23" i="27"/>
  <c r="HL24" i="27" s="1"/>
  <c r="HK23" i="27"/>
  <c r="HJ23" i="27"/>
  <c r="HJ24" i="27" s="1"/>
  <c r="HI23" i="27"/>
  <c r="HI24" i="27" s="1"/>
  <c r="HH23" i="27"/>
  <c r="HG23" i="27"/>
  <c r="HG24" i="27" s="1"/>
  <c r="HF23" i="27"/>
  <c r="HF24" i="27" s="1"/>
  <c r="HE23" i="27"/>
  <c r="HD23" i="27"/>
  <c r="HD24" i="27" s="1"/>
  <c r="HC23" i="27"/>
  <c r="HC24" i="27" s="1"/>
  <c r="HB23" i="27"/>
  <c r="HA23" i="27"/>
  <c r="HA24" i="27" s="1"/>
  <c r="GZ23" i="27"/>
  <c r="GZ24" i="27" s="1"/>
  <c r="GY23" i="27"/>
  <c r="GX23" i="27"/>
  <c r="GX24" i="27" s="1"/>
  <c r="GW23" i="27"/>
  <c r="GW24" i="27" s="1"/>
  <c r="GV23" i="27"/>
  <c r="GU23" i="27"/>
  <c r="GU24" i="27" s="1"/>
  <c r="GT23" i="27"/>
  <c r="GT24" i="27" s="1"/>
  <c r="GS23" i="27"/>
  <c r="GR23" i="27"/>
  <c r="GR24" i="27" s="1"/>
  <c r="GQ23" i="27"/>
  <c r="GQ24" i="27" s="1"/>
  <c r="GP23" i="27"/>
  <c r="GO23" i="27"/>
  <c r="GO24" i="27" s="1"/>
  <c r="GN23" i="27"/>
  <c r="GN24" i="27" s="1"/>
  <c r="GM23" i="27"/>
  <c r="GL23" i="27"/>
  <c r="GL24" i="27" s="1"/>
  <c r="GK23" i="27"/>
  <c r="GK24" i="27" s="1"/>
  <c r="GJ23" i="27"/>
  <c r="GI23" i="27"/>
  <c r="GI24" i="27" s="1"/>
  <c r="GH23" i="27"/>
  <c r="GH24" i="27" s="1"/>
  <c r="GG23" i="27"/>
  <c r="GF23" i="27"/>
  <c r="GF24" i="27" s="1"/>
  <c r="GE23" i="27"/>
  <c r="GE24" i="27" s="1"/>
  <c r="GD23" i="27"/>
  <c r="GC23" i="27"/>
  <c r="GC24" i="27" s="1"/>
  <c r="GB23" i="27"/>
  <c r="GB24" i="27" s="1"/>
  <c r="GA23" i="27"/>
  <c r="FZ23" i="27"/>
  <c r="FZ24" i="27" s="1"/>
  <c r="FY23" i="27"/>
  <c r="FY24" i="27" s="1"/>
  <c r="FX23" i="27"/>
  <c r="FW23" i="27"/>
  <c r="FW24" i="27" s="1"/>
  <c r="FV23" i="27"/>
  <c r="FV24" i="27" s="1"/>
  <c r="FU23" i="27"/>
  <c r="FT23" i="27"/>
  <c r="FT24" i="27" s="1"/>
  <c r="FS23" i="27"/>
  <c r="FS24" i="27" s="1"/>
  <c r="FR23" i="27"/>
  <c r="FQ23" i="27"/>
  <c r="FQ24" i="27" s="1"/>
  <c r="FP23" i="27"/>
  <c r="FP24" i="27" s="1"/>
  <c r="FO23" i="27"/>
  <c r="FN23" i="27"/>
  <c r="FN24" i="27" s="1"/>
  <c r="FM23" i="27"/>
  <c r="FM24" i="27" s="1"/>
  <c r="FL23" i="27"/>
  <c r="FK23" i="27"/>
  <c r="FK24" i="27" s="1"/>
  <c r="FJ23" i="27"/>
  <c r="FJ24" i="27" s="1"/>
  <c r="FI23" i="27"/>
  <c r="FH23" i="27"/>
  <c r="FH24" i="27" s="1"/>
  <c r="FG23" i="27"/>
  <c r="FG24" i="27" s="1"/>
  <c r="FF23" i="27"/>
  <c r="FE23" i="27"/>
  <c r="FE24" i="27" s="1"/>
  <c r="FD23" i="27"/>
  <c r="FD24" i="27" s="1"/>
  <c r="FC23" i="27"/>
  <c r="FB23" i="27"/>
  <c r="FB24" i="27" s="1"/>
  <c r="FA23" i="27"/>
  <c r="EZ23" i="27"/>
  <c r="EY23" i="27"/>
  <c r="EY24" i="27" s="1"/>
  <c r="EX23" i="27"/>
  <c r="EX24" i="27" s="1"/>
  <c r="EW23" i="27"/>
  <c r="EV23" i="27"/>
  <c r="EV24" i="27" s="1"/>
  <c r="EU23" i="27"/>
  <c r="EU24" i="27" s="1"/>
  <c r="ET23" i="27"/>
  <c r="ES23" i="27"/>
  <c r="ES24" i="27" s="1"/>
  <c r="ER23" i="27"/>
  <c r="ER24" i="27" s="1"/>
  <c r="EQ23" i="27"/>
  <c r="EP23" i="27"/>
  <c r="EP24" i="27" s="1"/>
  <c r="EO23" i="27"/>
  <c r="EN23" i="27"/>
  <c r="EM23" i="27"/>
  <c r="EL23" i="27"/>
  <c r="EK23" i="27"/>
  <c r="EJ23" i="27"/>
  <c r="EJ24" i="27" s="1"/>
  <c r="EI23" i="27"/>
  <c r="EI24" i="27" s="1"/>
  <c r="EH23" i="27"/>
  <c r="EG23" i="27"/>
  <c r="EG24" i="27" s="1"/>
  <c r="EF23" i="27"/>
  <c r="EF24" i="27" s="1"/>
  <c r="EE23" i="27"/>
  <c r="ED23" i="27"/>
  <c r="ED24" i="27" s="1"/>
  <c r="EC23" i="27"/>
  <c r="EB23" i="27"/>
  <c r="EA23" i="27"/>
  <c r="DZ23" i="27"/>
  <c r="DY23" i="27"/>
  <c r="DX23" i="27"/>
  <c r="DW23" i="27"/>
  <c r="DV23" i="27"/>
  <c r="DU23" i="27"/>
  <c r="DU24" i="27" s="1"/>
  <c r="DT23" i="27"/>
  <c r="DS23" i="27"/>
  <c r="DR23" i="27"/>
  <c r="DR24" i="27" s="1"/>
  <c r="DQ23" i="27"/>
  <c r="DP23" i="27"/>
  <c r="DO23" i="27"/>
  <c r="DO24" i="27" s="1"/>
  <c r="DN23" i="27"/>
  <c r="DN24" i="27" s="1"/>
  <c r="DM23" i="27"/>
  <c r="DL23" i="27"/>
  <c r="DK23" i="27"/>
  <c r="DJ23" i="27"/>
  <c r="DI23" i="27"/>
  <c r="DI24" i="27" s="1"/>
  <c r="DH23" i="27"/>
  <c r="DH24" i="27" s="1"/>
  <c r="DG23" i="27"/>
  <c r="DF23" i="27"/>
  <c r="DF24" i="27" s="1"/>
  <c r="DE23" i="27"/>
  <c r="DE24" i="27" s="1"/>
  <c r="DD23" i="27"/>
  <c r="DC23" i="27"/>
  <c r="DC24" i="27" s="1"/>
  <c r="DB23" i="27"/>
  <c r="DB24" i="27" s="1"/>
  <c r="DA23" i="27"/>
  <c r="CZ23" i="27"/>
  <c r="CZ24" i="27" s="1"/>
  <c r="CY23" i="27"/>
  <c r="CX23" i="27"/>
  <c r="CW23" i="27"/>
  <c r="CV23" i="27"/>
  <c r="CU23" i="27"/>
  <c r="CT23" i="27"/>
  <c r="CS23" i="27"/>
  <c r="CR23" i="27"/>
  <c r="CQ23" i="27"/>
  <c r="CQ24" i="27" s="1"/>
  <c r="CP23" i="27"/>
  <c r="CP24" i="27" s="1"/>
  <c r="CO23" i="27"/>
  <c r="CN23" i="27"/>
  <c r="CN24" i="27" s="1"/>
  <c r="CM23" i="27"/>
  <c r="CM24" i="27" s="1"/>
  <c r="CL23" i="27"/>
  <c r="CK23" i="27"/>
  <c r="CJ23" i="27"/>
  <c r="CI23" i="27"/>
  <c r="CH23" i="27"/>
  <c r="CG23" i="27"/>
  <c r="CF23" i="27"/>
  <c r="CE23" i="27"/>
  <c r="CE24" i="27" s="1"/>
  <c r="CD23" i="27"/>
  <c r="CD24" i="27" s="1"/>
  <c r="CC23" i="27"/>
  <c r="CB23" i="27"/>
  <c r="CB24" i="27" s="1"/>
  <c r="CA23" i="27"/>
  <c r="CA24" i="27" s="1"/>
  <c r="BZ23" i="27"/>
  <c r="BY23" i="27"/>
  <c r="BY24" i="27" s="1"/>
  <c r="BX23" i="27"/>
  <c r="BX24" i="27" s="1"/>
  <c r="BW23" i="27"/>
  <c r="BV23" i="27"/>
  <c r="BV24" i="27" s="1"/>
  <c r="BU23" i="27"/>
  <c r="BU24" i="27" s="1"/>
  <c r="BT23" i="27"/>
  <c r="BS23" i="27"/>
  <c r="BS24" i="27" s="1"/>
  <c r="BR23" i="27"/>
  <c r="BR24" i="27" s="1"/>
  <c r="BQ23" i="27"/>
  <c r="BP23" i="27"/>
  <c r="BP24" i="27" s="1"/>
  <c r="BO23" i="27"/>
  <c r="BN23" i="27"/>
  <c r="BM23" i="27"/>
  <c r="BM24" i="27" s="1"/>
  <c r="BL23" i="27"/>
  <c r="BL24" i="27" s="1"/>
  <c r="BK23" i="27"/>
  <c r="BJ23" i="27"/>
  <c r="BJ24" i="27" s="1"/>
  <c r="BI23" i="27"/>
  <c r="BI24" i="27" s="1"/>
  <c r="BH23" i="27"/>
  <c r="BG23" i="27"/>
  <c r="BG24" i="27" s="1"/>
  <c r="BF23" i="27"/>
  <c r="BF24" i="27" s="1"/>
  <c r="BE23" i="27"/>
  <c r="BD23" i="27"/>
  <c r="BD24" i="27" s="1"/>
  <c r="BC23" i="27"/>
  <c r="BC24" i="27" s="1"/>
  <c r="BB23" i="27"/>
  <c r="BA23" i="27"/>
  <c r="AZ23" i="27"/>
  <c r="AY23" i="27"/>
  <c r="AX23" i="27"/>
  <c r="AW23" i="27"/>
  <c r="AV23" i="27"/>
  <c r="AU23" i="27"/>
  <c r="AT23" i="27"/>
  <c r="AS23" i="27"/>
  <c r="AR23" i="27"/>
  <c r="AQ23" i="27"/>
  <c r="AP23" i="27"/>
  <c r="AO23" i="27"/>
  <c r="AN23" i="27"/>
  <c r="AM23" i="27"/>
  <c r="AL23" i="27"/>
  <c r="AK23" i="27"/>
  <c r="AJ23" i="27"/>
  <c r="AI23" i="27"/>
  <c r="AH23" i="27"/>
  <c r="AG23" i="27"/>
  <c r="AF23" i="27"/>
  <c r="AE23" i="27"/>
  <c r="AD23" i="27"/>
  <c r="AC23" i="27"/>
  <c r="AB23" i="27"/>
  <c r="AA23" i="27"/>
  <c r="Z23" i="27"/>
  <c r="Y23" i="27"/>
  <c r="X23" i="27"/>
  <c r="W23" i="27"/>
  <c r="V23" i="27"/>
  <c r="U23" i="27"/>
  <c r="T23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JX22" i="27"/>
  <c r="JW22" i="27"/>
  <c r="JV22" i="27"/>
  <c r="JU22" i="27"/>
  <c r="JT22" i="27"/>
  <c r="JS22" i="27"/>
  <c r="JR22" i="27"/>
  <c r="JQ22" i="27"/>
  <c r="JP22" i="27"/>
  <c r="JO22" i="27"/>
  <c r="JN22" i="27"/>
  <c r="JM22" i="27"/>
  <c r="JL22" i="27"/>
  <c r="JK22" i="27"/>
  <c r="JJ22" i="27"/>
  <c r="JI22" i="27"/>
  <c r="JH22" i="27"/>
  <c r="JG22" i="27"/>
  <c r="JF22" i="27"/>
  <c r="JE22" i="27"/>
  <c r="JD22" i="27"/>
  <c r="JC22" i="27"/>
  <c r="JB22" i="27"/>
  <c r="JA22" i="27"/>
  <c r="IZ22" i="27"/>
  <c r="IY22" i="27"/>
  <c r="IX22" i="27"/>
  <c r="IW22" i="27"/>
  <c r="IV22" i="27"/>
  <c r="IU22" i="27"/>
  <c r="IT22" i="27"/>
  <c r="IS22" i="27"/>
  <c r="IR22" i="27"/>
  <c r="IQ22" i="27"/>
  <c r="IP22" i="27"/>
  <c r="IO22" i="27"/>
  <c r="IN22" i="27"/>
  <c r="IM22" i="27"/>
  <c r="IL22" i="27"/>
  <c r="IK22" i="27"/>
  <c r="IJ22" i="27"/>
  <c r="II22" i="27"/>
  <c r="IH22" i="27"/>
  <c r="IG22" i="27"/>
  <c r="IF22" i="27"/>
  <c r="IE22" i="27"/>
  <c r="ID22" i="27"/>
  <c r="IC22" i="27"/>
  <c r="IB22" i="27"/>
  <c r="IA22" i="27"/>
  <c r="HZ22" i="27"/>
  <c r="HY22" i="27"/>
  <c r="HX22" i="27"/>
  <c r="HW22" i="27"/>
  <c r="HV22" i="27"/>
  <c r="HU22" i="27"/>
  <c r="HT22" i="27"/>
  <c r="HS22" i="27"/>
  <c r="HR22" i="27"/>
  <c r="HQ22" i="27"/>
  <c r="HP22" i="27"/>
  <c r="HO22" i="27"/>
  <c r="HN22" i="27"/>
  <c r="HM22" i="27"/>
  <c r="HL22" i="27"/>
  <c r="HK22" i="27"/>
  <c r="HJ22" i="27"/>
  <c r="HI22" i="27"/>
  <c r="HH22" i="27"/>
  <c r="HG22" i="27"/>
  <c r="HF22" i="27"/>
  <c r="HE22" i="27"/>
  <c r="HD22" i="27"/>
  <c r="HC22" i="27"/>
  <c r="HB22" i="27"/>
  <c r="HA22" i="27"/>
  <c r="GZ22" i="27"/>
  <c r="GY22" i="27"/>
  <c r="GX22" i="27"/>
  <c r="GW22" i="27"/>
  <c r="GV22" i="27"/>
  <c r="GU22" i="27"/>
  <c r="GT22" i="27"/>
  <c r="GS22" i="27"/>
  <c r="GR22" i="27"/>
  <c r="GQ22" i="27"/>
  <c r="GP22" i="27"/>
  <c r="GO22" i="27"/>
  <c r="GN22" i="27"/>
  <c r="GM22" i="27"/>
  <c r="GL22" i="27"/>
  <c r="GK22" i="27"/>
  <c r="GJ22" i="27"/>
  <c r="GI22" i="27"/>
  <c r="GH22" i="27"/>
  <c r="GG22" i="27"/>
  <c r="GF22" i="27"/>
  <c r="GE22" i="27"/>
  <c r="GD22" i="27"/>
  <c r="GC22" i="27"/>
  <c r="GB22" i="27"/>
  <c r="GA22" i="27"/>
  <c r="FZ22" i="27"/>
  <c r="FY22" i="27"/>
  <c r="FX22" i="27"/>
  <c r="FW22" i="27"/>
  <c r="FV22" i="27"/>
  <c r="FU22" i="27"/>
  <c r="FT22" i="27"/>
  <c r="FS22" i="27"/>
  <c r="FR22" i="27"/>
  <c r="FQ22" i="27"/>
  <c r="FP22" i="27"/>
  <c r="FO22" i="27"/>
  <c r="FN22" i="27"/>
  <c r="FM22" i="27"/>
  <c r="FL22" i="27"/>
  <c r="FK22" i="27"/>
  <c r="FJ22" i="27"/>
  <c r="FI22" i="27"/>
  <c r="FH22" i="27"/>
  <c r="FG22" i="27"/>
  <c r="FF22" i="27"/>
  <c r="FE22" i="27"/>
  <c r="FD22" i="27"/>
  <c r="FC22" i="27"/>
  <c r="FB22" i="27"/>
  <c r="FA22" i="27"/>
  <c r="EZ22" i="27"/>
  <c r="EY22" i="27"/>
  <c r="EX22" i="27"/>
  <c r="EW22" i="27"/>
  <c r="EV22" i="27"/>
  <c r="EU22" i="27"/>
  <c r="ET22" i="27"/>
  <c r="ES22" i="27"/>
  <c r="ER22" i="27"/>
  <c r="EQ22" i="27"/>
  <c r="EP22" i="27"/>
  <c r="EO22" i="27"/>
  <c r="EN22" i="27"/>
  <c r="EM22" i="27"/>
  <c r="EL22" i="27"/>
  <c r="EK22" i="27"/>
  <c r="EJ22" i="27"/>
  <c r="EI22" i="27"/>
  <c r="EH22" i="27"/>
  <c r="EG22" i="27"/>
  <c r="EF22" i="27"/>
  <c r="EE22" i="27"/>
  <c r="ED22" i="27"/>
  <c r="EC22" i="27"/>
  <c r="EB22" i="27"/>
  <c r="EA22" i="27"/>
  <c r="DZ22" i="27"/>
  <c r="DY22" i="27"/>
  <c r="DX22" i="27"/>
  <c r="DW22" i="27"/>
  <c r="DV22" i="27"/>
  <c r="DU22" i="27"/>
  <c r="DT22" i="27"/>
  <c r="DS22" i="27"/>
  <c r="DR22" i="27"/>
  <c r="DQ22" i="27"/>
  <c r="DP22" i="27"/>
  <c r="DO22" i="27"/>
  <c r="DN22" i="27"/>
  <c r="DM22" i="27"/>
  <c r="DL22" i="27"/>
  <c r="DK22" i="27"/>
  <c r="DJ22" i="27"/>
  <c r="DI22" i="27"/>
  <c r="DH22" i="27"/>
  <c r="DG22" i="27"/>
  <c r="DF22" i="27"/>
  <c r="DE22" i="27"/>
  <c r="DD22" i="27"/>
  <c r="DC22" i="27"/>
  <c r="DB22" i="27"/>
  <c r="DA22" i="27"/>
  <c r="CZ22" i="27"/>
  <c r="CY22" i="27"/>
  <c r="CX22" i="27"/>
  <c r="CW22" i="27"/>
  <c r="CV22" i="27"/>
  <c r="CU22" i="27"/>
  <c r="CT22" i="27"/>
  <c r="CS22" i="27"/>
  <c r="CR22" i="27"/>
  <c r="CQ22" i="27"/>
  <c r="CP22" i="27"/>
  <c r="CO22" i="27"/>
  <c r="CN22" i="27"/>
  <c r="CM22" i="27"/>
  <c r="CL22" i="27"/>
  <c r="CK22" i="27"/>
  <c r="CJ22" i="27"/>
  <c r="CI22" i="27"/>
  <c r="CH22" i="27"/>
  <c r="CG22" i="27"/>
  <c r="CF22" i="27"/>
  <c r="CE22" i="27"/>
  <c r="CD22" i="27"/>
  <c r="CC22" i="27"/>
  <c r="CB22" i="27"/>
  <c r="CA22" i="27"/>
  <c r="BZ22" i="27"/>
  <c r="BY22" i="27"/>
  <c r="BX22" i="27"/>
  <c r="BW22" i="27"/>
  <c r="BV22" i="27"/>
  <c r="BU22" i="27"/>
  <c r="BT22" i="27"/>
  <c r="BS22" i="27"/>
  <c r="BR22" i="27"/>
  <c r="BQ22" i="27"/>
  <c r="BP22" i="27"/>
  <c r="BO22" i="27"/>
  <c r="BN22" i="27"/>
  <c r="BM22" i="27"/>
  <c r="BL22" i="27"/>
  <c r="BK22" i="27"/>
  <c r="BJ22" i="27"/>
  <c r="BI22" i="27"/>
  <c r="BH22" i="27"/>
  <c r="BG22" i="27"/>
  <c r="BF22" i="27"/>
  <c r="BE22" i="27"/>
  <c r="BD22" i="27"/>
  <c r="BC22" i="27"/>
  <c r="BB22" i="27"/>
  <c r="BA22" i="27"/>
  <c r="AZ22" i="27"/>
  <c r="AY22" i="27"/>
  <c r="AX22" i="27"/>
  <c r="AW22" i="27"/>
  <c r="AV22" i="27"/>
  <c r="AU22" i="27"/>
  <c r="AT22" i="27"/>
  <c r="AS22" i="27"/>
  <c r="AR22" i="27"/>
  <c r="AQ22" i="27"/>
  <c r="AP22" i="27"/>
  <c r="AO22" i="27"/>
  <c r="AN22" i="27"/>
  <c r="AM22" i="27"/>
  <c r="AL22" i="27"/>
  <c r="AK22" i="27"/>
  <c r="AJ22" i="27"/>
  <c r="AI22" i="27"/>
  <c r="AH22" i="27"/>
  <c r="AG22" i="27"/>
  <c r="AF22" i="27"/>
  <c r="AE22" i="27"/>
  <c r="AD22" i="27"/>
  <c r="AC22" i="27"/>
  <c r="AB22" i="27"/>
  <c r="AA22" i="27"/>
  <c r="Z22" i="27"/>
  <c r="Y22" i="27"/>
  <c r="X22" i="27"/>
  <c r="W22" i="27"/>
  <c r="V22" i="27"/>
  <c r="U22" i="27"/>
  <c r="T22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1" i="27"/>
  <c r="E20" i="27"/>
  <c r="E19" i="27"/>
  <c r="E18" i="27"/>
  <c r="E17" i="27"/>
  <c r="E16" i="27"/>
  <c r="E15" i="27"/>
  <c r="E14" i="27"/>
  <c r="E13" i="27"/>
  <c r="E12" i="27"/>
  <c r="E11" i="27"/>
  <c r="E10" i="27"/>
  <c r="E9" i="27"/>
  <c r="E8" i="27"/>
  <c r="E7" i="27"/>
  <c r="E6" i="27"/>
  <c r="E5" i="27"/>
  <c r="E4" i="27"/>
  <c r="JX39" i="26"/>
  <c r="JW39" i="26"/>
  <c r="JV39" i="26"/>
  <c r="JU39" i="26"/>
  <c r="JT39" i="26"/>
  <c r="JS39" i="26"/>
  <c r="JR39" i="26"/>
  <c r="JQ39" i="26"/>
  <c r="JP39" i="26"/>
  <c r="JO39" i="26"/>
  <c r="JN39" i="26"/>
  <c r="JM39" i="26"/>
  <c r="JL39" i="26"/>
  <c r="JK39" i="26"/>
  <c r="JJ39" i="26"/>
  <c r="JI39" i="26"/>
  <c r="JH39" i="26"/>
  <c r="JG39" i="26"/>
  <c r="JF39" i="26"/>
  <c r="JE39" i="26"/>
  <c r="JD39" i="26"/>
  <c r="JC39" i="26"/>
  <c r="JB39" i="26"/>
  <c r="JA39" i="26"/>
  <c r="IZ39" i="26"/>
  <c r="IY39" i="26"/>
  <c r="IX39" i="26"/>
  <c r="IW39" i="26"/>
  <c r="IV39" i="26"/>
  <c r="IU39" i="26"/>
  <c r="IT39" i="26"/>
  <c r="IS39" i="26"/>
  <c r="IR39" i="26"/>
  <c r="IQ39" i="26"/>
  <c r="IP39" i="26"/>
  <c r="IO39" i="26"/>
  <c r="IN39" i="26"/>
  <c r="IM39" i="26"/>
  <c r="IL39" i="26"/>
  <c r="IK39" i="26"/>
  <c r="IJ39" i="26"/>
  <c r="II39" i="26"/>
  <c r="IH39" i="26"/>
  <c r="IG39" i="26"/>
  <c r="IF39" i="26"/>
  <c r="IE39" i="26"/>
  <c r="ID39" i="26"/>
  <c r="IC39" i="26"/>
  <c r="IB39" i="26"/>
  <c r="IA39" i="26"/>
  <c r="HZ39" i="26"/>
  <c r="HY39" i="26"/>
  <c r="HX39" i="26"/>
  <c r="HW39" i="26"/>
  <c r="HV39" i="26"/>
  <c r="HU39" i="26"/>
  <c r="HT39" i="26"/>
  <c r="HS39" i="26"/>
  <c r="HR39" i="26"/>
  <c r="HQ39" i="26"/>
  <c r="HP39" i="26"/>
  <c r="HO39" i="26"/>
  <c r="HN39" i="26"/>
  <c r="HM39" i="26"/>
  <c r="HL39" i="26"/>
  <c r="HK39" i="26"/>
  <c r="HJ39" i="26"/>
  <c r="HI39" i="26"/>
  <c r="HH39" i="26"/>
  <c r="HG39" i="26"/>
  <c r="HF39" i="26"/>
  <c r="HE39" i="26"/>
  <c r="HD39" i="26"/>
  <c r="HC39" i="26"/>
  <c r="HB39" i="26"/>
  <c r="HA39" i="26"/>
  <c r="GZ39" i="26"/>
  <c r="GY39" i="26"/>
  <c r="GX39" i="26"/>
  <c r="GW39" i="26"/>
  <c r="GV39" i="26"/>
  <c r="GU39" i="26"/>
  <c r="GT39" i="26"/>
  <c r="GS39" i="26"/>
  <c r="GR39" i="26"/>
  <c r="GQ39" i="26"/>
  <c r="GP39" i="26"/>
  <c r="GO39" i="26"/>
  <c r="GN39" i="26"/>
  <c r="GM39" i="26"/>
  <c r="GL39" i="26"/>
  <c r="GK39" i="26"/>
  <c r="GJ39" i="26"/>
  <c r="GI39" i="26"/>
  <c r="GH39" i="26"/>
  <c r="GG39" i="26"/>
  <c r="GF39" i="26"/>
  <c r="GE39" i="26"/>
  <c r="GD39" i="26"/>
  <c r="GC39" i="26"/>
  <c r="GB39" i="26"/>
  <c r="GA39" i="26"/>
  <c r="FZ39" i="26"/>
  <c r="FY39" i="26"/>
  <c r="FX39" i="26"/>
  <c r="FW39" i="26"/>
  <c r="FV39" i="26"/>
  <c r="FU39" i="26"/>
  <c r="FT39" i="26"/>
  <c r="FS39" i="26"/>
  <c r="FR39" i="26"/>
  <c r="FQ39" i="26"/>
  <c r="FP39" i="26"/>
  <c r="FO39" i="26"/>
  <c r="FN39" i="26"/>
  <c r="FM39" i="26"/>
  <c r="FL39" i="26"/>
  <c r="FK39" i="26"/>
  <c r="FJ39" i="26"/>
  <c r="FI39" i="26"/>
  <c r="FH39" i="26"/>
  <c r="FG39" i="26"/>
  <c r="FF39" i="26"/>
  <c r="FE39" i="26"/>
  <c r="FD39" i="26"/>
  <c r="FC39" i="26"/>
  <c r="FB39" i="26"/>
  <c r="FA39" i="26"/>
  <c r="EZ39" i="26"/>
  <c r="EY39" i="26"/>
  <c r="EX39" i="26"/>
  <c r="EW39" i="26"/>
  <c r="EV39" i="26"/>
  <c r="EU39" i="26"/>
  <c r="ET39" i="26"/>
  <c r="ES39" i="26"/>
  <c r="ER39" i="26"/>
  <c r="EQ39" i="26"/>
  <c r="EP39" i="26"/>
  <c r="EO39" i="26"/>
  <c r="EN39" i="26"/>
  <c r="EM39" i="26"/>
  <c r="EL39" i="26"/>
  <c r="EK39" i="26"/>
  <c r="EJ39" i="26"/>
  <c r="EI39" i="26"/>
  <c r="EH39" i="26"/>
  <c r="EG39" i="26"/>
  <c r="EF39" i="26"/>
  <c r="EE39" i="26"/>
  <c r="ED39" i="26"/>
  <c r="EC39" i="26"/>
  <c r="EB39" i="26"/>
  <c r="EA39" i="26"/>
  <c r="DZ39" i="26"/>
  <c r="DY39" i="26"/>
  <c r="DX39" i="26"/>
  <c r="DW39" i="26"/>
  <c r="DV39" i="26"/>
  <c r="DU39" i="26"/>
  <c r="DT39" i="26"/>
  <c r="DS39" i="26"/>
  <c r="DR39" i="26"/>
  <c r="DQ39" i="26"/>
  <c r="DP39" i="26"/>
  <c r="DO39" i="26"/>
  <c r="DN39" i="26"/>
  <c r="DM39" i="26"/>
  <c r="DL39" i="26"/>
  <c r="DK39" i="26"/>
  <c r="DJ39" i="26"/>
  <c r="DI39" i="26"/>
  <c r="DH39" i="26"/>
  <c r="DG39" i="26"/>
  <c r="DF39" i="26"/>
  <c r="DE39" i="26"/>
  <c r="DD39" i="26"/>
  <c r="DC39" i="26"/>
  <c r="DB39" i="26"/>
  <c r="DA39" i="26"/>
  <c r="CZ39" i="26"/>
  <c r="CY39" i="26"/>
  <c r="CX39" i="26"/>
  <c r="CW39" i="26"/>
  <c r="CV39" i="26"/>
  <c r="CU39" i="26"/>
  <c r="CT39" i="26"/>
  <c r="CS39" i="26"/>
  <c r="CR39" i="26"/>
  <c r="CQ39" i="26"/>
  <c r="CP39" i="26"/>
  <c r="CO39" i="26"/>
  <c r="CN39" i="26"/>
  <c r="CM39" i="26"/>
  <c r="CL39" i="26"/>
  <c r="CK39" i="26"/>
  <c r="CJ39" i="26"/>
  <c r="CI39" i="26"/>
  <c r="CH39" i="26"/>
  <c r="CG39" i="26"/>
  <c r="CF39" i="26"/>
  <c r="CE39" i="26"/>
  <c r="CD39" i="26"/>
  <c r="CC39" i="26"/>
  <c r="CB39" i="26"/>
  <c r="CA39" i="26"/>
  <c r="BZ39" i="26"/>
  <c r="BY39" i="26"/>
  <c r="BX39" i="26"/>
  <c r="BW39" i="26"/>
  <c r="BV39" i="26"/>
  <c r="BU39" i="26"/>
  <c r="BT39" i="26"/>
  <c r="BS39" i="26"/>
  <c r="BR39" i="26"/>
  <c r="BQ39" i="26"/>
  <c r="BP39" i="26"/>
  <c r="BO39" i="26"/>
  <c r="BN39" i="26"/>
  <c r="BM39" i="26"/>
  <c r="BL39" i="26"/>
  <c r="BK39" i="26"/>
  <c r="BI39" i="26"/>
  <c r="BH39" i="26"/>
  <c r="BG39" i="26"/>
  <c r="BF39" i="26"/>
  <c r="BE39" i="26"/>
  <c r="BD39" i="26"/>
  <c r="BC39" i="26"/>
  <c r="BB39" i="26"/>
  <c r="BA39" i="26"/>
  <c r="AZ39" i="26"/>
  <c r="AY39" i="26"/>
  <c r="AX39" i="26"/>
  <c r="AW39" i="26"/>
  <c r="AV39" i="26"/>
  <c r="AU39" i="26"/>
  <c r="AT39" i="26"/>
  <c r="AS39" i="26"/>
  <c r="AR39" i="26"/>
  <c r="AQ39" i="26"/>
  <c r="AP39" i="26"/>
  <c r="AO39" i="26"/>
  <c r="AN39" i="26"/>
  <c r="AM39" i="26"/>
  <c r="AL39" i="26"/>
  <c r="AK39" i="26"/>
  <c r="AJ39" i="26"/>
  <c r="AI39" i="26"/>
  <c r="AH39" i="26"/>
  <c r="AG39" i="26"/>
  <c r="AF39" i="26"/>
  <c r="AE39" i="26"/>
  <c r="AD39" i="26"/>
  <c r="AC39" i="26"/>
  <c r="AB39" i="26"/>
  <c r="AA39" i="26"/>
  <c r="Z39" i="26"/>
  <c r="Y39" i="26"/>
  <c r="X39" i="26"/>
  <c r="W39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8" i="26"/>
  <c r="E37" i="26"/>
  <c r="E36" i="26"/>
  <c r="E35" i="26"/>
  <c r="E34" i="26"/>
  <c r="E33" i="26"/>
  <c r="E32" i="26"/>
  <c r="E31" i="26"/>
  <c r="E30" i="26"/>
  <c r="E29" i="26"/>
  <c r="E28" i="26"/>
  <c r="BJ39" i="26"/>
  <c r="E27" i="26"/>
  <c r="JX23" i="26"/>
  <c r="JX24" i="26" s="1"/>
  <c r="JW23" i="26"/>
  <c r="JW24" i="26" s="1"/>
  <c r="JV23" i="26"/>
  <c r="JU23" i="26"/>
  <c r="JU24" i="26" s="1"/>
  <c r="JT23" i="26"/>
  <c r="JT24" i="26" s="1"/>
  <c r="JS23" i="26"/>
  <c r="JR23" i="26"/>
  <c r="JR24" i="26" s="1"/>
  <c r="JQ23" i="26"/>
  <c r="JQ24" i="26" s="1"/>
  <c r="JP23" i="26"/>
  <c r="JO23" i="26"/>
  <c r="JO24" i="26" s="1"/>
  <c r="JN23" i="26"/>
  <c r="JN24" i="26" s="1"/>
  <c r="JM23" i="26"/>
  <c r="JL23" i="26"/>
  <c r="JL24" i="26" s="1"/>
  <c r="JK23" i="26"/>
  <c r="JK24" i="26" s="1"/>
  <c r="JJ23" i="26"/>
  <c r="JI23" i="26"/>
  <c r="JI24" i="26" s="1"/>
  <c r="JH23" i="26"/>
  <c r="JH24" i="26" s="1"/>
  <c r="JG23" i="26"/>
  <c r="JF23" i="26"/>
  <c r="JF24" i="26" s="1"/>
  <c r="JE23" i="26"/>
  <c r="JE24" i="26" s="1"/>
  <c r="JD23" i="26"/>
  <c r="JC23" i="26"/>
  <c r="JC24" i="26" s="1"/>
  <c r="JB23" i="26"/>
  <c r="JB24" i="26" s="1"/>
  <c r="JA23" i="26"/>
  <c r="IZ23" i="26"/>
  <c r="IZ24" i="26" s="1"/>
  <c r="IY23" i="26"/>
  <c r="IY24" i="26" s="1"/>
  <c r="IX23" i="26"/>
  <c r="IW23" i="26"/>
  <c r="IW24" i="26" s="1"/>
  <c r="IV23" i="26"/>
  <c r="IV24" i="26" s="1"/>
  <c r="IU23" i="26"/>
  <c r="IT23" i="26"/>
  <c r="IT24" i="26" s="1"/>
  <c r="IS23" i="26"/>
  <c r="IS24" i="26" s="1"/>
  <c r="IR23" i="26"/>
  <c r="IQ23" i="26"/>
  <c r="IQ24" i="26" s="1"/>
  <c r="IP23" i="26"/>
  <c r="IP24" i="26" s="1"/>
  <c r="IO23" i="26"/>
  <c r="IN23" i="26"/>
  <c r="IN24" i="26" s="1"/>
  <c r="IM23" i="26"/>
  <c r="IM24" i="26" s="1"/>
  <c r="IL23" i="26"/>
  <c r="IK23" i="26"/>
  <c r="IK24" i="26" s="1"/>
  <c r="IJ23" i="26"/>
  <c r="IJ24" i="26" s="1"/>
  <c r="II23" i="26"/>
  <c r="IH23" i="26"/>
  <c r="IH24" i="26" s="1"/>
  <c r="IG23" i="26"/>
  <c r="IG24" i="26" s="1"/>
  <c r="IF23" i="26"/>
  <c r="IE23" i="26"/>
  <c r="IE24" i="26" s="1"/>
  <c r="ID23" i="26"/>
  <c r="ID24" i="26" s="1"/>
  <c r="IC23" i="26"/>
  <c r="IB23" i="26"/>
  <c r="IB24" i="26" s="1"/>
  <c r="IA23" i="26"/>
  <c r="IA24" i="26" s="1"/>
  <c r="HZ23" i="26"/>
  <c r="HY23" i="26"/>
  <c r="HY24" i="26" s="1"/>
  <c r="HX23" i="26"/>
  <c r="HX24" i="26" s="1"/>
  <c r="HW23" i="26"/>
  <c r="HV23" i="26"/>
  <c r="HV24" i="26" s="1"/>
  <c r="HU23" i="26"/>
  <c r="HU24" i="26" s="1"/>
  <c r="HT23" i="26"/>
  <c r="HS23" i="26"/>
  <c r="HS24" i="26" s="1"/>
  <c r="HR23" i="26"/>
  <c r="HR24" i="26" s="1"/>
  <c r="HQ23" i="26"/>
  <c r="HP23" i="26"/>
  <c r="HP24" i="26" s="1"/>
  <c r="HO23" i="26"/>
  <c r="HO24" i="26" s="1"/>
  <c r="HN23" i="26"/>
  <c r="HM23" i="26"/>
  <c r="HM24" i="26" s="1"/>
  <c r="HL23" i="26"/>
  <c r="HL24" i="26" s="1"/>
  <c r="HK23" i="26"/>
  <c r="HJ23" i="26"/>
  <c r="HJ24" i="26" s="1"/>
  <c r="HI23" i="26"/>
  <c r="HI24" i="26" s="1"/>
  <c r="HH23" i="26"/>
  <c r="HG23" i="26"/>
  <c r="HG24" i="26" s="1"/>
  <c r="HF23" i="26"/>
  <c r="HF24" i="26" s="1"/>
  <c r="HE23" i="26"/>
  <c r="HD23" i="26"/>
  <c r="HD24" i="26" s="1"/>
  <c r="HC23" i="26"/>
  <c r="HC24" i="26" s="1"/>
  <c r="HB23" i="26"/>
  <c r="HA23" i="26"/>
  <c r="HA24" i="26" s="1"/>
  <c r="GZ23" i="26"/>
  <c r="GZ24" i="26" s="1"/>
  <c r="GY23" i="26"/>
  <c r="GX23" i="26"/>
  <c r="GX24" i="26" s="1"/>
  <c r="GW23" i="26"/>
  <c r="GW24" i="26" s="1"/>
  <c r="GV23" i="26"/>
  <c r="GU23" i="26"/>
  <c r="GU24" i="26" s="1"/>
  <c r="GT23" i="26"/>
  <c r="GT24" i="26" s="1"/>
  <c r="GS23" i="26"/>
  <c r="GR23" i="26"/>
  <c r="GR24" i="26" s="1"/>
  <c r="GQ23" i="26"/>
  <c r="GQ24" i="26" s="1"/>
  <c r="GP23" i="26"/>
  <c r="GO23" i="26"/>
  <c r="GO24" i="26" s="1"/>
  <c r="GN23" i="26"/>
  <c r="GN24" i="26" s="1"/>
  <c r="GM23" i="26"/>
  <c r="GL23" i="26"/>
  <c r="GL24" i="26" s="1"/>
  <c r="GK23" i="26"/>
  <c r="GK24" i="26" s="1"/>
  <c r="GJ23" i="26"/>
  <c r="GI23" i="26"/>
  <c r="GI24" i="26" s="1"/>
  <c r="GH23" i="26"/>
  <c r="GH24" i="26" s="1"/>
  <c r="GG23" i="26"/>
  <c r="GF23" i="26"/>
  <c r="GF24" i="26" s="1"/>
  <c r="GE23" i="26"/>
  <c r="GE24" i="26" s="1"/>
  <c r="GD23" i="26"/>
  <c r="GC23" i="26"/>
  <c r="GC24" i="26" s="1"/>
  <c r="GB23" i="26"/>
  <c r="GB24" i="26" s="1"/>
  <c r="GA23" i="26"/>
  <c r="FZ23" i="26"/>
  <c r="FZ24" i="26" s="1"/>
  <c r="FY23" i="26"/>
  <c r="FY24" i="26" s="1"/>
  <c r="FX23" i="26"/>
  <c r="FW23" i="26"/>
  <c r="FW24" i="26" s="1"/>
  <c r="FV23" i="26"/>
  <c r="FV24" i="26" s="1"/>
  <c r="FU23" i="26"/>
  <c r="FT23" i="26"/>
  <c r="FT24" i="26" s="1"/>
  <c r="FS23" i="26"/>
  <c r="FS24" i="26" s="1"/>
  <c r="FR23" i="26"/>
  <c r="FQ23" i="26"/>
  <c r="FQ24" i="26" s="1"/>
  <c r="FP23" i="26"/>
  <c r="FP24" i="26" s="1"/>
  <c r="FO23" i="26"/>
  <c r="FN23" i="26"/>
  <c r="FN24" i="26" s="1"/>
  <c r="FM23" i="26"/>
  <c r="FM24" i="26" s="1"/>
  <c r="FL23" i="26"/>
  <c r="FK23" i="26"/>
  <c r="FK24" i="26" s="1"/>
  <c r="FJ23" i="26"/>
  <c r="FJ24" i="26" s="1"/>
  <c r="FI23" i="26"/>
  <c r="FH23" i="26"/>
  <c r="FH24" i="26" s="1"/>
  <c r="FG23" i="26"/>
  <c r="FG24" i="26" s="1"/>
  <c r="FF23" i="26"/>
  <c r="FE23" i="26"/>
  <c r="FE24" i="26" s="1"/>
  <c r="FD23" i="26"/>
  <c r="FD24" i="26" s="1"/>
  <c r="FC23" i="26"/>
  <c r="FB23" i="26"/>
  <c r="FB24" i="26" s="1"/>
  <c r="FA23" i="26"/>
  <c r="FA24" i="26" s="1"/>
  <c r="EZ23" i="26"/>
  <c r="EY23" i="26"/>
  <c r="EY24" i="26" s="1"/>
  <c r="EX23" i="26"/>
  <c r="EX24" i="26" s="1"/>
  <c r="EW23" i="26"/>
  <c r="EV23" i="26"/>
  <c r="EV24" i="26" s="1"/>
  <c r="EU23" i="26"/>
  <c r="ET23" i="26"/>
  <c r="ES23" i="26"/>
  <c r="ES24" i="26" s="1"/>
  <c r="ER23" i="26"/>
  <c r="EQ23" i="26"/>
  <c r="EP23" i="26"/>
  <c r="EO23" i="26"/>
  <c r="EO24" i="26" s="1"/>
  <c r="EN23" i="26"/>
  <c r="EM23" i="26"/>
  <c r="EM24" i="26" s="1"/>
  <c r="EL23" i="26"/>
  <c r="EL24" i="26" s="1"/>
  <c r="EK23" i="26"/>
  <c r="EJ23" i="26"/>
  <c r="EJ24" i="26" s="1"/>
  <c r="EI23" i="26"/>
  <c r="EI24" i="26" s="1"/>
  <c r="EH23" i="26"/>
  <c r="EG23" i="26"/>
  <c r="EG24" i="26" s="1"/>
  <c r="EF23" i="26"/>
  <c r="EE23" i="26"/>
  <c r="ED23" i="26"/>
  <c r="ED24" i="26" s="1"/>
  <c r="EC23" i="26"/>
  <c r="EC24" i="26" s="1"/>
  <c r="EB23" i="26"/>
  <c r="EA23" i="26"/>
  <c r="EA24" i="26" s="1"/>
  <c r="DZ23" i="26"/>
  <c r="DY23" i="26"/>
  <c r="DX23" i="26"/>
  <c r="DX24" i="26" s="1"/>
  <c r="DW23" i="26"/>
  <c r="DV23" i="26"/>
  <c r="DU23" i="26"/>
  <c r="DU24" i="26" s="1"/>
  <c r="DT23" i="26"/>
  <c r="DS23" i="26"/>
  <c r="DR23" i="26"/>
  <c r="DR24" i="26" s="1"/>
  <c r="DQ23" i="26"/>
  <c r="DP23" i="26"/>
  <c r="DO23" i="26"/>
  <c r="DO24" i="26" s="1"/>
  <c r="DN23" i="26"/>
  <c r="DM23" i="26"/>
  <c r="DL23" i="26"/>
  <c r="DL24" i="26" s="1"/>
  <c r="DK23" i="26"/>
  <c r="DK24" i="26" s="1"/>
  <c r="DJ23" i="26"/>
  <c r="DI23" i="26"/>
  <c r="DI24" i="26" s="1"/>
  <c r="DH23" i="26"/>
  <c r="DG23" i="26"/>
  <c r="DF23" i="26"/>
  <c r="DF24" i="26" s="1"/>
  <c r="DE23" i="26"/>
  <c r="DE24" i="26" s="1"/>
  <c r="DD23" i="26"/>
  <c r="DC23" i="26"/>
  <c r="DC24" i="26" s="1"/>
  <c r="DB23" i="26"/>
  <c r="DB24" i="26" s="1"/>
  <c r="DA23" i="26"/>
  <c r="CZ23" i="26"/>
  <c r="CY23" i="26"/>
  <c r="CX23" i="26"/>
  <c r="CW23" i="26"/>
  <c r="CW24" i="26" s="1"/>
  <c r="CV23" i="26"/>
  <c r="CV24" i="26" s="1"/>
  <c r="CU23" i="26"/>
  <c r="CT23" i="26"/>
  <c r="CT24" i="26" s="1"/>
  <c r="CS23" i="26"/>
  <c r="CS24" i="26" s="1"/>
  <c r="CR23" i="26"/>
  <c r="CQ23" i="26"/>
  <c r="CQ24" i="26" s="1"/>
  <c r="CP23" i="26"/>
  <c r="CO23" i="26"/>
  <c r="CN23" i="26"/>
  <c r="CN24" i="26" s="1"/>
  <c r="CM23" i="26"/>
  <c r="CM24" i="26" s="1"/>
  <c r="CL23" i="26"/>
  <c r="CK23" i="26"/>
  <c r="CK24" i="26" s="1"/>
  <c r="CJ23" i="26"/>
  <c r="CJ24" i="26" s="1"/>
  <c r="CI23" i="26"/>
  <c r="CH23" i="26"/>
  <c r="CH24" i="26" s="1"/>
  <c r="CG23" i="26"/>
  <c r="CG24" i="26" s="1"/>
  <c r="CF23" i="26"/>
  <c r="CE23" i="26"/>
  <c r="CE24" i="26" s="1"/>
  <c r="CD23" i="26"/>
  <c r="CD24" i="26" s="1"/>
  <c r="CC23" i="26"/>
  <c r="CB23" i="26"/>
  <c r="CB24" i="26" s="1"/>
  <c r="CA23" i="26"/>
  <c r="CA24" i="26" s="1"/>
  <c r="BZ23" i="26"/>
  <c r="BY23" i="26"/>
  <c r="BY24" i="26" s="1"/>
  <c r="BX23" i="26"/>
  <c r="BX24" i="26" s="1"/>
  <c r="BW23" i="26"/>
  <c r="BV23" i="26"/>
  <c r="BV24" i="26" s="1"/>
  <c r="BU23" i="26"/>
  <c r="BU24" i="26" s="1"/>
  <c r="BT23" i="26"/>
  <c r="BS23" i="26"/>
  <c r="BS24" i="26" s="1"/>
  <c r="BR23" i="26"/>
  <c r="BR24" i="26" s="1"/>
  <c r="BQ23" i="26"/>
  <c r="BP23" i="26"/>
  <c r="BP24" i="26" s="1"/>
  <c r="BO23" i="26"/>
  <c r="BO24" i="26" s="1"/>
  <c r="BN23" i="26"/>
  <c r="BM23" i="26"/>
  <c r="BM24" i="26" s="1"/>
  <c r="BL23" i="26"/>
  <c r="BL24" i="26" s="1"/>
  <c r="BK23" i="26"/>
  <c r="BJ23" i="26"/>
  <c r="BJ24" i="26" s="1"/>
  <c r="BI23" i="26"/>
  <c r="BI24" i="26" s="1"/>
  <c r="BH23" i="26"/>
  <c r="BG23" i="26"/>
  <c r="BG24" i="26" s="1"/>
  <c r="BF23" i="26"/>
  <c r="BF24" i="26" s="1"/>
  <c r="BE23" i="26"/>
  <c r="BD23" i="26"/>
  <c r="BD24" i="26" s="1"/>
  <c r="BC23" i="26"/>
  <c r="BC24" i="26" s="1"/>
  <c r="BB23" i="26"/>
  <c r="BA23" i="26"/>
  <c r="AZ23" i="26"/>
  <c r="AY23" i="26"/>
  <c r="AX23" i="26"/>
  <c r="AW23" i="26"/>
  <c r="AV23" i="26"/>
  <c r="AU23" i="26"/>
  <c r="AT23" i="26"/>
  <c r="AS23" i="26"/>
  <c r="AR23" i="26"/>
  <c r="AQ23" i="26"/>
  <c r="AP23" i="26"/>
  <c r="AO23" i="26"/>
  <c r="AN23" i="26"/>
  <c r="AM23" i="26"/>
  <c r="AL23" i="26"/>
  <c r="AK23" i="26"/>
  <c r="AJ23" i="26"/>
  <c r="AI23" i="26"/>
  <c r="AH23" i="26"/>
  <c r="AG23" i="26"/>
  <c r="AF23" i="26"/>
  <c r="AE23" i="26"/>
  <c r="AD23" i="26"/>
  <c r="AC23" i="26"/>
  <c r="AB23" i="26"/>
  <c r="AA23" i="26"/>
  <c r="Z23" i="26"/>
  <c r="Y23" i="26"/>
  <c r="X23" i="26"/>
  <c r="W23" i="26"/>
  <c r="V23" i="26"/>
  <c r="U23" i="26"/>
  <c r="T23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JX22" i="26"/>
  <c r="JW22" i="26"/>
  <c r="JV22" i="26"/>
  <c r="JU22" i="26"/>
  <c r="JT22" i="26"/>
  <c r="JS22" i="26"/>
  <c r="JR22" i="26"/>
  <c r="JQ22" i="26"/>
  <c r="JP22" i="26"/>
  <c r="JO22" i="26"/>
  <c r="JN22" i="26"/>
  <c r="JM22" i="26"/>
  <c r="JL22" i="26"/>
  <c r="JK22" i="26"/>
  <c r="JJ22" i="26"/>
  <c r="JI22" i="26"/>
  <c r="JH22" i="26"/>
  <c r="JG22" i="26"/>
  <c r="JF22" i="26"/>
  <c r="JE22" i="26"/>
  <c r="JD22" i="26"/>
  <c r="JC22" i="26"/>
  <c r="JB22" i="26"/>
  <c r="JA22" i="26"/>
  <c r="IZ22" i="26"/>
  <c r="IY22" i="26"/>
  <c r="IX22" i="26"/>
  <c r="IW22" i="26"/>
  <c r="IV22" i="26"/>
  <c r="IU22" i="26"/>
  <c r="IT22" i="26"/>
  <c r="IS22" i="26"/>
  <c r="IR22" i="26"/>
  <c r="IQ22" i="26"/>
  <c r="IP22" i="26"/>
  <c r="IO22" i="26"/>
  <c r="IN22" i="26"/>
  <c r="IM22" i="26"/>
  <c r="IL22" i="26"/>
  <c r="IK22" i="26"/>
  <c r="IJ22" i="26"/>
  <c r="II22" i="26"/>
  <c r="IH22" i="26"/>
  <c r="IG22" i="26"/>
  <c r="IF22" i="26"/>
  <c r="IE22" i="26"/>
  <c r="ID22" i="26"/>
  <c r="IC22" i="26"/>
  <c r="IB22" i="26"/>
  <c r="IA22" i="26"/>
  <c r="HZ22" i="26"/>
  <c r="HY22" i="26"/>
  <c r="HX22" i="26"/>
  <c r="HW22" i="26"/>
  <c r="HV22" i="26"/>
  <c r="HU22" i="26"/>
  <c r="HT22" i="26"/>
  <c r="HS22" i="26"/>
  <c r="HR22" i="26"/>
  <c r="HQ22" i="26"/>
  <c r="HP22" i="26"/>
  <c r="HO22" i="26"/>
  <c r="HN22" i="26"/>
  <c r="HM22" i="26"/>
  <c r="HL22" i="26"/>
  <c r="HK22" i="26"/>
  <c r="HJ22" i="26"/>
  <c r="HI22" i="26"/>
  <c r="HH22" i="26"/>
  <c r="HG22" i="26"/>
  <c r="HF22" i="26"/>
  <c r="HE22" i="26"/>
  <c r="HD22" i="26"/>
  <c r="HC22" i="26"/>
  <c r="HB22" i="26"/>
  <c r="HA22" i="26"/>
  <c r="GZ22" i="26"/>
  <c r="GY22" i="26"/>
  <c r="GX22" i="26"/>
  <c r="GW22" i="26"/>
  <c r="GV22" i="26"/>
  <c r="GU22" i="26"/>
  <c r="GT22" i="26"/>
  <c r="GS22" i="26"/>
  <c r="GR22" i="26"/>
  <c r="GQ22" i="26"/>
  <c r="GP22" i="26"/>
  <c r="GO22" i="26"/>
  <c r="GN22" i="26"/>
  <c r="GM22" i="26"/>
  <c r="GL22" i="26"/>
  <c r="GK22" i="26"/>
  <c r="GJ22" i="26"/>
  <c r="GI22" i="26"/>
  <c r="GH22" i="26"/>
  <c r="GG22" i="26"/>
  <c r="GF22" i="26"/>
  <c r="GE22" i="26"/>
  <c r="GD22" i="26"/>
  <c r="GC22" i="26"/>
  <c r="GB22" i="26"/>
  <c r="GA22" i="26"/>
  <c r="FZ22" i="26"/>
  <c r="FY22" i="26"/>
  <c r="FX22" i="26"/>
  <c r="FW22" i="26"/>
  <c r="FV22" i="26"/>
  <c r="FU22" i="26"/>
  <c r="FT22" i="26"/>
  <c r="FS22" i="26"/>
  <c r="FR22" i="26"/>
  <c r="FQ22" i="26"/>
  <c r="FP22" i="26"/>
  <c r="FO22" i="26"/>
  <c r="FN22" i="26"/>
  <c r="FM22" i="26"/>
  <c r="FL22" i="26"/>
  <c r="FK22" i="26"/>
  <c r="FJ22" i="26"/>
  <c r="FI22" i="26"/>
  <c r="FH22" i="26"/>
  <c r="FG22" i="26"/>
  <c r="FF22" i="26"/>
  <c r="FE22" i="26"/>
  <c r="FD22" i="26"/>
  <c r="FC22" i="26"/>
  <c r="FB22" i="26"/>
  <c r="FA22" i="26"/>
  <c r="EZ22" i="26"/>
  <c r="EY22" i="26"/>
  <c r="EX22" i="26"/>
  <c r="EW22" i="26"/>
  <c r="EV22" i="26"/>
  <c r="EU22" i="26"/>
  <c r="ET22" i="26"/>
  <c r="ES22" i="26"/>
  <c r="ER22" i="26"/>
  <c r="EQ22" i="26"/>
  <c r="EP22" i="26"/>
  <c r="EO22" i="26"/>
  <c r="EN22" i="26"/>
  <c r="EM22" i="26"/>
  <c r="EL22" i="26"/>
  <c r="EK22" i="26"/>
  <c r="EJ22" i="26"/>
  <c r="EI22" i="26"/>
  <c r="EH22" i="26"/>
  <c r="EG22" i="26"/>
  <c r="EF22" i="26"/>
  <c r="EE22" i="26"/>
  <c r="ED22" i="26"/>
  <c r="EC22" i="26"/>
  <c r="EB22" i="26"/>
  <c r="EA22" i="26"/>
  <c r="DZ22" i="26"/>
  <c r="DY22" i="26"/>
  <c r="DX22" i="26"/>
  <c r="DW22" i="26"/>
  <c r="DV22" i="26"/>
  <c r="DU22" i="26"/>
  <c r="DT22" i="26"/>
  <c r="DS22" i="26"/>
  <c r="DR22" i="26"/>
  <c r="DQ22" i="26"/>
  <c r="DP22" i="26"/>
  <c r="DO22" i="26"/>
  <c r="DN22" i="26"/>
  <c r="DM22" i="26"/>
  <c r="DL22" i="26"/>
  <c r="DK22" i="26"/>
  <c r="DJ22" i="26"/>
  <c r="DI22" i="26"/>
  <c r="DH22" i="26"/>
  <c r="DG22" i="26"/>
  <c r="DF22" i="26"/>
  <c r="DE22" i="26"/>
  <c r="DD22" i="26"/>
  <c r="DC22" i="26"/>
  <c r="DB22" i="26"/>
  <c r="DA22" i="26"/>
  <c r="CZ22" i="26"/>
  <c r="CY22" i="26"/>
  <c r="CX22" i="26"/>
  <c r="CW22" i="26"/>
  <c r="CV22" i="26"/>
  <c r="CU22" i="26"/>
  <c r="CT22" i="26"/>
  <c r="CS22" i="26"/>
  <c r="CR22" i="26"/>
  <c r="CQ22" i="26"/>
  <c r="CP22" i="26"/>
  <c r="CO22" i="26"/>
  <c r="CN22" i="26"/>
  <c r="CM22" i="26"/>
  <c r="CL22" i="26"/>
  <c r="CK22" i="26"/>
  <c r="CJ22" i="26"/>
  <c r="CI22" i="26"/>
  <c r="CH22" i="26"/>
  <c r="CG22" i="26"/>
  <c r="CF22" i="26"/>
  <c r="CE22" i="26"/>
  <c r="CD22" i="26"/>
  <c r="CC22" i="26"/>
  <c r="CB22" i="26"/>
  <c r="CA22" i="26"/>
  <c r="BZ22" i="26"/>
  <c r="BY22" i="26"/>
  <c r="BX22" i="26"/>
  <c r="BW22" i="26"/>
  <c r="BV22" i="26"/>
  <c r="BU22" i="26"/>
  <c r="BT22" i="26"/>
  <c r="BS22" i="26"/>
  <c r="BR22" i="26"/>
  <c r="BQ22" i="26"/>
  <c r="BP22" i="26"/>
  <c r="BO22" i="26"/>
  <c r="BN22" i="26"/>
  <c r="BM22" i="26"/>
  <c r="BL22" i="26"/>
  <c r="BK22" i="26"/>
  <c r="BJ22" i="26"/>
  <c r="BI22" i="26"/>
  <c r="BH22" i="26"/>
  <c r="BG22" i="26"/>
  <c r="BF22" i="26"/>
  <c r="BE22" i="26"/>
  <c r="BD22" i="26"/>
  <c r="BC22" i="26"/>
  <c r="BB22" i="26"/>
  <c r="BA22" i="26"/>
  <c r="AZ22" i="26"/>
  <c r="AY22" i="26"/>
  <c r="AX22" i="26"/>
  <c r="AW22" i="26"/>
  <c r="AV22" i="26"/>
  <c r="AU22" i="26"/>
  <c r="AT22" i="26"/>
  <c r="AS22" i="26"/>
  <c r="AR22" i="26"/>
  <c r="AQ22" i="26"/>
  <c r="AP22" i="26"/>
  <c r="AO22" i="26"/>
  <c r="AN22" i="26"/>
  <c r="AM22" i="26"/>
  <c r="AL22" i="26"/>
  <c r="AK22" i="26"/>
  <c r="AJ22" i="26"/>
  <c r="AI22" i="26"/>
  <c r="AH22" i="26"/>
  <c r="AG22" i="26"/>
  <c r="AF22" i="26"/>
  <c r="AE22" i="26"/>
  <c r="AD22" i="26"/>
  <c r="AC22" i="26"/>
  <c r="AB22" i="26"/>
  <c r="AA22" i="26"/>
  <c r="Z22" i="26"/>
  <c r="Y22" i="26"/>
  <c r="X22" i="26"/>
  <c r="W22" i="26"/>
  <c r="V22" i="26"/>
  <c r="U22" i="26"/>
  <c r="T22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JX39" i="25"/>
  <c r="JW39" i="25"/>
  <c r="JV39" i="25"/>
  <c r="JU39" i="25"/>
  <c r="JT39" i="25"/>
  <c r="JS39" i="25"/>
  <c r="JR39" i="25"/>
  <c r="JQ39" i="25"/>
  <c r="JP39" i="25"/>
  <c r="JO39" i="25"/>
  <c r="JN39" i="25"/>
  <c r="JM39" i="25"/>
  <c r="JL39" i="25"/>
  <c r="JK39" i="25"/>
  <c r="JJ39" i="25"/>
  <c r="JI39" i="25"/>
  <c r="JH39" i="25"/>
  <c r="JG39" i="25"/>
  <c r="JF39" i="25"/>
  <c r="JE39" i="25"/>
  <c r="JD39" i="25"/>
  <c r="JC39" i="25"/>
  <c r="JB39" i="25"/>
  <c r="JA39" i="25"/>
  <c r="IZ39" i="25"/>
  <c r="IY39" i="25"/>
  <c r="IX39" i="25"/>
  <c r="IW39" i="25"/>
  <c r="IV39" i="25"/>
  <c r="IU39" i="25"/>
  <c r="IT39" i="25"/>
  <c r="IS39" i="25"/>
  <c r="IR39" i="25"/>
  <c r="IQ39" i="25"/>
  <c r="IP39" i="25"/>
  <c r="IO39" i="25"/>
  <c r="IN39" i="25"/>
  <c r="IM39" i="25"/>
  <c r="IL39" i="25"/>
  <c r="IK39" i="25"/>
  <c r="IJ39" i="25"/>
  <c r="II39" i="25"/>
  <c r="IH39" i="25"/>
  <c r="IG39" i="25"/>
  <c r="IF39" i="25"/>
  <c r="IE39" i="25"/>
  <c r="ID39" i="25"/>
  <c r="IC39" i="25"/>
  <c r="IB39" i="25"/>
  <c r="IA39" i="25"/>
  <c r="HZ39" i="25"/>
  <c r="HY39" i="25"/>
  <c r="HX39" i="25"/>
  <c r="HW39" i="25"/>
  <c r="HV39" i="25"/>
  <c r="HU39" i="25"/>
  <c r="HT39" i="25"/>
  <c r="HS39" i="25"/>
  <c r="HR39" i="25"/>
  <c r="HQ39" i="25"/>
  <c r="HP39" i="25"/>
  <c r="HO39" i="25"/>
  <c r="HN39" i="25"/>
  <c r="HM39" i="25"/>
  <c r="HL39" i="25"/>
  <c r="HK39" i="25"/>
  <c r="HJ39" i="25"/>
  <c r="HI39" i="25"/>
  <c r="HH39" i="25"/>
  <c r="HG39" i="25"/>
  <c r="HF39" i="25"/>
  <c r="HE39" i="25"/>
  <c r="HD39" i="25"/>
  <c r="HC39" i="25"/>
  <c r="HB39" i="25"/>
  <c r="HA39" i="25"/>
  <c r="GZ39" i="25"/>
  <c r="GY39" i="25"/>
  <c r="GX39" i="25"/>
  <c r="GW39" i="25"/>
  <c r="GV39" i="25"/>
  <c r="GU39" i="25"/>
  <c r="GT39" i="25"/>
  <c r="GS39" i="25"/>
  <c r="GR39" i="25"/>
  <c r="GQ39" i="25"/>
  <c r="GP39" i="25"/>
  <c r="GO39" i="25"/>
  <c r="GN39" i="25"/>
  <c r="GM39" i="25"/>
  <c r="GL39" i="25"/>
  <c r="GK39" i="25"/>
  <c r="GJ39" i="25"/>
  <c r="GI39" i="25"/>
  <c r="GH39" i="25"/>
  <c r="GG39" i="25"/>
  <c r="GF39" i="25"/>
  <c r="GE39" i="25"/>
  <c r="GD39" i="25"/>
  <c r="GC39" i="25"/>
  <c r="GB39" i="25"/>
  <c r="GA39" i="25"/>
  <c r="FZ39" i="25"/>
  <c r="FY39" i="25"/>
  <c r="FX39" i="25"/>
  <c r="FW39" i="25"/>
  <c r="FV39" i="25"/>
  <c r="FU39" i="25"/>
  <c r="FT39" i="25"/>
  <c r="FS39" i="25"/>
  <c r="FR39" i="25"/>
  <c r="FQ39" i="25"/>
  <c r="FP39" i="25"/>
  <c r="FO39" i="25"/>
  <c r="FN39" i="25"/>
  <c r="FM39" i="25"/>
  <c r="FL39" i="25"/>
  <c r="FK39" i="25"/>
  <c r="FJ39" i="25"/>
  <c r="FI39" i="25"/>
  <c r="FH39" i="25"/>
  <c r="FG39" i="25"/>
  <c r="FF39" i="25"/>
  <c r="FE39" i="25"/>
  <c r="FD39" i="25"/>
  <c r="FC39" i="25"/>
  <c r="FB39" i="25"/>
  <c r="FA39" i="25"/>
  <c r="EZ39" i="25"/>
  <c r="EY39" i="25"/>
  <c r="EX39" i="25"/>
  <c r="EW39" i="25"/>
  <c r="EV39" i="25"/>
  <c r="EU39" i="25"/>
  <c r="ET39" i="25"/>
  <c r="ES39" i="25"/>
  <c r="ER39" i="25"/>
  <c r="EQ39" i="25"/>
  <c r="EP39" i="25"/>
  <c r="EO39" i="25"/>
  <c r="EN39" i="25"/>
  <c r="EM39" i="25"/>
  <c r="EL39" i="25"/>
  <c r="EK39" i="25"/>
  <c r="EJ39" i="25"/>
  <c r="EI39" i="25"/>
  <c r="EH39" i="25"/>
  <c r="EG39" i="25"/>
  <c r="EF39" i="25"/>
  <c r="EE39" i="25"/>
  <c r="ED39" i="25"/>
  <c r="EC39" i="25"/>
  <c r="EB39" i="25"/>
  <c r="EA39" i="25"/>
  <c r="DZ39" i="25"/>
  <c r="DY39" i="25"/>
  <c r="DX39" i="25"/>
  <c r="DW39" i="25"/>
  <c r="DV39" i="25"/>
  <c r="DU39" i="25"/>
  <c r="DT39" i="25"/>
  <c r="DS39" i="25"/>
  <c r="DR39" i="25"/>
  <c r="DQ39" i="25"/>
  <c r="DP39" i="25"/>
  <c r="DO39" i="25"/>
  <c r="DN39" i="25"/>
  <c r="DM39" i="25"/>
  <c r="DL39" i="25"/>
  <c r="DK39" i="25"/>
  <c r="DJ39" i="25"/>
  <c r="DI39" i="25"/>
  <c r="DH39" i="25"/>
  <c r="DG39" i="25"/>
  <c r="DF39" i="25"/>
  <c r="DE39" i="25"/>
  <c r="DD39" i="25"/>
  <c r="DC39" i="25"/>
  <c r="DB39" i="25"/>
  <c r="DA39" i="25"/>
  <c r="CZ39" i="25"/>
  <c r="CY39" i="25"/>
  <c r="CX39" i="25"/>
  <c r="CW39" i="25"/>
  <c r="CV39" i="25"/>
  <c r="CU39" i="25"/>
  <c r="CT39" i="25"/>
  <c r="CS39" i="25"/>
  <c r="CR39" i="25"/>
  <c r="CQ39" i="25"/>
  <c r="CP39" i="25"/>
  <c r="CO39" i="25"/>
  <c r="CN39" i="25"/>
  <c r="CM39" i="25"/>
  <c r="CL39" i="25"/>
  <c r="CK39" i="25"/>
  <c r="CJ39" i="25"/>
  <c r="CI39" i="25"/>
  <c r="CH39" i="25"/>
  <c r="CG39" i="25"/>
  <c r="CF39" i="25"/>
  <c r="CE39" i="25"/>
  <c r="CD39" i="25"/>
  <c r="CC39" i="25"/>
  <c r="CB39" i="25"/>
  <c r="CA39" i="25"/>
  <c r="BZ39" i="25"/>
  <c r="BY39" i="25"/>
  <c r="BX39" i="25"/>
  <c r="BW39" i="25"/>
  <c r="BV39" i="25"/>
  <c r="BU39" i="25"/>
  <c r="BT39" i="25"/>
  <c r="BS39" i="25"/>
  <c r="BR39" i="25"/>
  <c r="BQ39" i="25"/>
  <c r="BP39" i="25"/>
  <c r="BO39" i="25"/>
  <c r="BN39" i="25"/>
  <c r="BM39" i="25"/>
  <c r="BL39" i="25"/>
  <c r="BK39" i="25"/>
  <c r="BI39" i="25"/>
  <c r="BH39" i="25"/>
  <c r="BG39" i="25"/>
  <c r="BF39" i="25"/>
  <c r="BE39" i="25"/>
  <c r="BD39" i="25"/>
  <c r="BC39" i="25"/>
  <c r="BB39" i="25"/>
  <c r="BA39" i="25"/>
  <c r="AZ39" i="25"/>
  <c r="AY39" i="25"/>
  <c r="AX39" i="25"/>
  <c r="AW39" i="25"/>
  <c r="AV39" i="25"/>
  <c r="AU39" i="25"/>
  <c r="AT39" i="25"/>
  <c r="AS39" i="25"/>
  <c r="AR39" i="25"/>
  <c r="AQ39" i="25"/>
  <c r="AP39" i="25"/>
  <c r="AO39" i="25"/>
  <c r="AN39" i="25"/>
  <c r="AM39" i="25"/>
  <c r="AL39" i="25"/>
  <c r="AK39" i="25"/>
  <c r="AJ39" i="25"/>
  <c r="AI39" i="25"/>
  <c r="AH39" i="25"/>
  <c r="AG39" i="25"/>
  <c r="AF39" i="25"/>
  <c r="AE39" i="25"/>
  <c r="AD39" i="25"/>
  <c r="AC39" i="25"/>
  <c r="AB39" i="25"/>
  <c r="AA39" i="25"/>
  <c r="Z39" i="25"/>
  <c r="Y39" i="25"/>
  <c r="X39" i="25"/>
  <c r="W39" i="25"/>
  <c r="V39" i="25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8" i="25"/>
  <c r="E37" i="25"/>
  <c r="E36" i="25"/>
  <c r="E35" i="25"/>
  <c r="E34" i="25"/>
  <c r="E33" i="25"/>
  <c r="E32" i="25"/>
  <c r="E31" i="25"/>
  <c r="E30" i="25"/>
  <c r="E29" i="25"/>
  <c r="E28" i="25"/>
  <c r="BJ39" i="25"/>
  <c r="E27" i="25"/>
  <c r="JX23" i="25"/>
  <c r="JX24" i="25" s="1"/>
  <c r="JW23" i="25"/>
  <c r="JW24" i="25" s="1"/>
  <c r="JV23" i="25"/>
  <c r="JU23" i="25"/>
  <c r="JU24" i="25" s="1"/>
  <c r="JT23" i="25"/>
  <c r="JT24" i="25" s="1"/>
  <c r="JS23" i="25"/>
  <c r="JR23" i="25"/>
  <c r="JR24" i="25" s="1"/>
  <c r="JQ23" i="25"/>
  <c r="JQ24" i="25" s="1"/>
  <c r="JP23" i="25"/>
  <c r="JO23" i="25"/>
  <c r="JO24" i="25" s="1"/>
  <c r="JN23" i="25"/>
  <c r="JN24" i="25" s="1"/>
  <c r="JM23" i="25"/>
  <c r="JL23" i="25"/>
  <c r="JL24" i="25" s="1"/>
  <c r="JK23" i="25"/>
  <c r="JK24" i="25" s="1"/>
  <c r="JJ23" i="25"/>
  <c r="JI23" i="25"/>
  <c r="JI24" i="25" s="1"/>
  <c r="JH23" i="25"/>
  <c r="JH24" i="25" s="1"/>
  <c r="JG23" i="25"/>
  <c r="JF23" i="25"/>
  <c r="JF24" i="25" s="1"/>
  <c r="JE23" i="25"/>
  <c r="JE24" i="25" s="1"/>
  <c r="JD23" i="25"/>
  <c r="JC23" i="25"/>
  <c r="JC24" i="25" s="1"/>
  <c r="JB23" i="25"/>
  <c r="JB24" i="25" s="1"/>
  <c r="JA23" i="25"/>
  <c r="IZ23" i="25"/>
  <c r="IZ24" i="25" s="1"/>
  <c r="IY23" i="25"/>
  <c r="IY24" i="25" s="1"/>
  <c r="IX23" i="25"/>
  <c r="IW23" i="25"/>
  <c r="IW24" i="25" s="1"/>
  <c r="IV23" i="25"/>
  <c r="IV24" i="25" s="1"/>
  <c r="IU23" i="25"/>
  <c r="IT23" i="25"/>
  <c r="IT24" i="25" s="1"/>
  <c r="IS23" i="25"/>
  <c r="IS24" i="25" s="1"/>
  <c r="IR23" i="25"/>
  <c r="IQ23" i="25"/>
  <c r="IQ24" i="25" s="1"/>
  <c r="IP23" i="25"/>
  <c r="IP24" i="25" s="1"/>
  <c r="IO23" i="25"/>
  <c r="IN23" i="25"/>
  <c r="IN24" i="25" s="1"/>
  <c r="IM23" i="25"/>
  <c r="IM24" i="25" s="1"/>
  <c r="IL23" i="25"/>
  <c r="IK23" i="25"/>
  <c r="IK24" i="25" s="1"/>
  <c r="IJ23" i="25"/>
  <c r="IJ24" i="25" s="1"/>
  <c r="II23" i="25"/>
  <c r="IH23" i="25"/>
  <c r="IH24" i="25" s="1"/>
  <c r="IG23" i="25"/>
  <c r="IG24" i="25" s="1"/>
  <c r="IF23" i="25"/>
  <c r="IE23" i="25"/>
  <c r="IE24" i="25" s="1"/>
  <c r="ID23" i="25"/>
  <c r="ID24" i="25" s="1"/>
  <c r="IC23" i="25"/>
  <c r="IB23" i="25"/>
  <c r="IB24" i="25" s="1"/>
  <c r="IA23" i="25"/>
  <c r="IA24" i="25" s="1"/>
  <c r="HZ23" i="25"/>
  <c r="HY23" i="25"/>
  <c r="HY24" i="25" s="1"/>
  <c r="HX23" i="25"/>
  <c r="HX24" i="25" s="1"/>
  <c r="HW23" i="25"/>
  <c r="HV23" i="25"/>
  <c r="HV24" i="25" s="1"/>
  <c r="HU23" i="25"/>
  <c r="HU24" i="25" s="1"/>
  <c r="HT23" i="25"/>
  <c r="HS23" i="25"/>
  <c r="HS24" i="25" s="1"/>
  <c r="HR23" i="25"/>
  <c r="HR24" i="25" s="1"/>
  <c r="HQ23" i="25"/>
  <c r="HP23" i="25"/>
  <c r="HP24" i="25" s="1"/>
  <c r="HO23" i="25"/>
  <c r="HO24" i="25" s="1"/>
  <c r="HN23" i="25"/>
  <c r="HM23" i="25"/>
  <c r="HM24" i="25" s="1"/>
  <c r="HL23" i="25"/>
  <c r="HL24" i="25" s="1"/>
  <c r="HK23" i="25"/>
  <c r="HJ23" i="25"/>
  <c r="HJ24" i="25" s="1"/>
  <c r="HI23" i="25"/>
  <c r="HI24" i="25" s="1"/>
  <c r="HH23" i="25"/>
  <c r="HG23" i="25"/>
  <c r="HG24" i="25" s="1"/>
  <c r="HF23" i="25"/>
  <c r="HF24" i="25" s="1"/>
  <c r="HE23" i="25"/>
  <c r="HD23" i="25"/>
  <c r="HD24" i="25" s="1"/>
  <c r="HC23" i="25"/>
  <c r="HC24" i="25" s="1"/>
  <c r="HB23" i="25"/>
  <c r="HA23" i="25"/>
  <c r="HA24" i="25" s="1"/>
  <c r="GZ23" i="25"/>
  <c r="GZ24" i="25" s="1"/>
  <c r="GY23" i="25"/>
  <c r="GX23" i="25"/>
  <c r="GX24" i="25" s="1"/>
  <c r="GW23" i="25"/>
  <c r="GW24" i="25" s="1"/>
  <c r="GV23" i="25"/>
  <c r="GU23" i="25"/>
  <c r="GU24" i="25" s="1"/>
  <c r="GT23" i="25"/>
  <c r="GT24" i="25" s="1"/>
  <c r="GS23" i="25"/>
  <c r="GR23" i="25"/>
  <c r="GR24" i="25" s="1"/>
  <c r="GQ23" i="25"/>
  <c r="GQ24" i="25" s="1"/>
  <c r="GP23" i="25"/>
  <c r="GO23" i="25"/>
  <c r="GO24" i="25" s="1"/>
  <c r="GN23" i="25"/>
  <c r="GN24" i="25" s="1"/>
  <c r="GM23" i="25"/>
  <c r="GL23" i="25"/>
  <c r="GL24" i="25" s="1"/>
  <c r="GK23" i="25"/>
  <c r="GK24" i="25" s="1"/>
  <c r="GJ23" i="25"/>
  <c r="GI23" i="25"/>
  <c r="GI24" i="25" s="1"/>
  <c r="GH23" i="25"/>
  <c r="GH24" i="25" s="1"/>
  <c r="GG23" i="25"/>
  <c r="GF23" i="25"/>
  <c r="GF24" i="25" s="1"/>
  <c r="GE23" i="25"/>
  <c r="GE24" i="25" s="1"/>
  <c r="GD23" i="25"/>
  <c r="GC23" i="25"/>
  <c r="GC24" i="25" s="1"/>
  <c r="GB23" i="25"/>
  <c r="GB24" i="25" s="1"/>
  <c r="GA23" i="25"/>
  <c r="FZ23" i="25"/>
  <c r="FZ24" i="25" s="1"/>
  <c r="FY23" i="25"/>
  <c r="FY24" i="25" s="1"/>
  <c r="FX23" i="25"/>
  <c r="FW23" i="25"/>
  <c r="FW24" i="25" s="1"/>
  <c r="FV23" i="25"/>
  <c r="FV24" i="25" s="1"/>
  <c r="FU23" i="25"/>
  <c r="FT23" i="25"/>
  <c r="FT24" i="25" s="1"/>
  <c r="FS23" i="25"/>
  <c r="FS24" i="25" s="1"/>
  <c r="FR23" i="25"/>
  <c r="FQ23" i="25"/>
  <c r="FQ24" i="25" s="1"/>
  <c r="FP23" i="25"/>
  <c r="FP24" i="25" s="1"/>
  <c r="FO23" i="25"/>
  <c r="FN23" i="25"/>
  <c r="FN24" i="25" s="1"/>
  <c r="FM23" i="25"/>
  <c r="FM24" i="25" s="1"/>
  <c r="FL23" i="25"/>
  <c r="FK23" i="25"/>
  <c r="FK24" i="25" s="1"/>
  <c r="FJ23" i="25"/>
  <c r="FJ24" i="25" s="1"/>
  <c r="FI23" i="25"/>
  <c r="FH23" i="25"/>
  <c r="FH24" i="25" s="1"/>
  <c r="FG23" i="25"/>
  <c r="FG24" i="25" s="1"/>
  <c r="FF23" i="25"/>
  <c r="FE23" i="25"/>
  <c r="FE24" i="25" s="1"/>
  <c r="FD23" i="25"/>
  <c r="FD24" i="25" s="1"/>
  <c r="FC23" i="25"/>
  <c r="FB23" i="25"/>
  <c r="FB24" i="25" s="1"/>
  <c r="FA23" i="25"/>
  <c r="FA24" i="25" s="1"/>
  <c r="EZ23" i="25"/>
  <c r="EY23" i="25"/>
  <c r="EY24" i="25" s="1"/>
  <c r="EX23" i="25"/>
  <c r="EX24" i="25" s="1"/>
  <c r="EW23" i="25"/>
  <c r="EV23" i="25"/>
  <c r="EV24" i="25" s="1"/>
  <c r="EU23" i="25"/>
  <c r="EU24" i="25" s="1"/>
  <c r="ET23" i="25"/>
  <c r="ES23" i="25"/>
  <c r="ES24" i="25" s="1"/>
  <c r="ER23" i="25"/>
  <c r="EQ23" i="25"/>
  <c r="EP23" i="25"/>
  <c r="EO23" i="25"/>
  <c r="EO24" i="25" s="1"/>
  <c r="EN23" i="25"/>
  <c r="EM23" i="25"/>
  <c r="EM24" i="25" s="1"/>
  <c r="EL23" i="25"/>
  <c r="EL24" i="25" s="1"/>
  <c r="EK23" i="25"/>
  <c r="EJ23" i="25"/>
  <c r="EJ24" i="25" s="1"/>
  <c r="EI23" i="25"/>
  <c r="EI24" i="25" s="1"/>
  <c r="EH23" i="25"/>
  <c r="EG23" i="25"/>
  <c r="EG24" i="25" s="1"/>
  <c r="EF23" i="25"/>
  <c r="EF24" i="25" s="1"/>
  <c r="EE23" i="25"/>
  <c r="ED23" i="25"/>
  <c r="ED24" i="25" s="1"/>
  <c r="EC23" i="25"/>
  <c r="EC24" i="25" s="1"/>
  <c r="EB23" i="25"/>
  <c r="EA23" i="25"/>
  <c r="EA24" i="25" s="1"/>
  <c r="DZ23" i="25"/>
  <c r="DZ24" i="25" s="1"/>
  <c r="DY23" i="25"/>
  <c r="DX23" i="25"/>
  <c r="DX24" i="25" s="1"/>
  <c r="DV23" i="25"/>
  <c r="DU23" i="25"/>
  <c r="DU24" i="25" s="1"/>
  <c r="DT23" i="25"/>
  <c r="DT24" i="25" s="1"/>
  <c r="DS23" i="25"/>
  <c r="DR23" i="25"/>
  <c r="DR24" i="25" s="1"/>
  <c r="DQ23" i="25"/>
  <c r="DQ24" i="25" s="1"/>
  <c r="DP23" i="25"/>
  <c r="DO23" i="25"/>
  <c r="DN23" i="25"/>
  <c r="DM23" i="25"/>
  <c r="DL23" i="25"/>
  <c r="DL24" i="25" s="1"/>
  <c r="DK23" i="25"/>
  <c r="DJ23" i="25"/>
  <c r="DI23" i="25"/>
  <c r="DI24" i="25" s="1"/>
  <c r="DH23" i="25"/>
  <c r="DG23" i="25"/>
  <c r="DF23" i="25"/>
  <c r="DF24" i="25" s="1"/>
  <c r="DE23" i="25"/>
  <c r="DE24" i="25" s="1"/>
  <c r="DD23" i="25"/>
  <c r="DC23" i="25"/>
  <c r="DC24" i="25" s="1"/>
  <c r="DB23" i="25"/>
  <c r="DA23" i="25"/>
  <c r="CZ23" i="25"/>
  <c r="CZ24" i="25" s="1"/>
  <c r="CY23" i="25"/>
  <c r="CY24" i="25" s="1"/>
  <c r="CX23" i="25"/>
  <c r="CW23" i="25"/>
  <c r="CW24" i="25" s="1"/>
  <c r="CV23" i="25"/>
  <c r="CV24" i="25" s="1"/>
  <c r="CU23" i="25"/>
  <c r="CT23" i="25"/>
  <c r="CT24" i="25" s="1"/>
  <c r="CS23" i="25"/>
  <c r="CS24" i="25" s="1"/>
  <c r="CR23" i="25"/>
  <c r="CQ23" i="25"/>
  <c r="CP23" i="25"/>
  <c r="CO23" i="25"/>
  <c r="CN23" i="25"/>
  <c r="CM23" i="25"/>
  <c r="CL23" i="25"/>
  <c r="CK23" i="25"/>
  <c r="CK24" i="25" s="1"/>
  <c r="CJ23" i="25"/>
  <c r="CI23" i="25"/>
  <c r="CH23" i="25"/>
  <c r="CH24" i="25" s="1"/>
  <c r="CG23" i="25"/>
  <c r="CG24" i="25" s="1"/>
  <c r="CF23" i="25"/>
  <c r="CE23" i="25"/>
  <c r="CE24" i="25" s="1"/>
  <c r="CD23" i="25"/>
  <c r="CD24" i="25" s="1"/>
  <c r="CC23" i="25"/>
  <c r="CB23" i="25"/>
  <c r="CB24" i="25" s="1"/>
  <c r="CA23" i="25"/>
  <c r="CA24" i="25" s="1"/>
  <c r="BZ23" i="25"/>
  <c r="BY23" i="25"/>
  <c r="BX23" i="25"/>
  <c r="BW23" i="25"/>
  <c r="BV23" i="25"/>
  <c r="BU23" i="25"/>
  <c r="BT23" i="25"/>
  <c r="BS23" i="25"/>
  <c r="BS24" i="25" s="1"/>
  <c r="BR23" i="25"/>
  <c r="BR24" i="25" s="1"/>
  <c r="BQ23" i="25"/>
  <c r="BP23" i="25"/>
  <c r="BP24" i="25" s="1"/>
  <c r="BO23" i="25"/>
  <c r="BO24" i="25" s="1"/>
  <c r="BN23" i="25"/>
  <c r="BM23" i="25"/>
  <c r="BM24" i="25" s="1"/>
  <c r="BL23" i="25"/>
  <c r="BL24" i="25" s="1"/>
  <c r="BK23" i="25"/>
  <c r="BJ23" i="25"/>
  <c r="BJ24" i="25" s="1"/>
  <c r="BI23" i="25"/>
  <c r="BI24" i="25" s="1"/>
  <c r="BH23" i="25"/>
  <c r="BG23" i="25"/>
  <c r="BG24" i="25" s="1"/>
  <c r="BF23" i="25"/>
  <c r="BF24" i="25" s="1"/>
  <c r="BE23" i="25"/>
  <c r="BD23" i="25"/>
  <c r="BD24" i="25" s="1"/>
  <c r="BC23" i="25"/>
  <c r="BC24" i="25" s="1"/>
  <c r="BB23" i="25"/>
  <c r="BA23" i="25"/>
  <c r="AZ23" i="25"/>
  <c r="AY23" i="25"/>
  <c r="AX23" i="25"/>
  <c r="AW23" i="25"/>
  <c r="AV23" i="25"/>
  <c r="AU23" i="25"/>
  <c r="AT23" i="25"/>
  <c r="AS23" i="25"/>
  <c r="AR23" i="25"/>
  <c r="AQ23" i="25"/>
  <c r="AP23" i="25"/>
  <c r="AO23" i="25"/>
  <c r="AN23" i="25"/>
  <c r="AM23" i="25"/>
  <c r="AL23" i="25"/>
  <c r="AK23" i="25"/>
  <c r="AJ23" i="25"/>
  <c r="AI23" i="25"/>
  <c r="AH23" i="25"/>
  <c r="AG23" i="25"/>
  <c r="AF23" i="25"/>
  <c r="AE23" i="25"/>
  <c r="AD23" i="25"/>
  <c r="AC23" i="25"/>
  <c r="AB23" i="25"/>
  <c r="AA23" i="25"/>
  <c r="Z23" i="25"/>
  <c r="Y23" i="25"/>
  <c r="X23" i="25"/>
  <c r="W23" i="25"/>
  <c r="V23" i="25"/>
  <c r="U23" i="25"/>
  <c r="T23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JX22" i="25"/>
  <c r="JW22" i="25"/>
  <c r="JV22" i="25"/>
  <c r="JU22" i="25"/>
  <c r="JT22" i="25"/>
  <c r="JS22" i="25"/>
  <c r="JR22" i="25"/>
  <c r="JQ22" i="25"/>
  <c r="JP22" i="25"/>
  <c r="JO22" i="25"/>
  <c r="JN22" i="25"/>
  <c r="JM22" i="25"/>
  <c r="JL22" i="25"/>
  <c r="JK22" i="25"/>
  <c r="JJ22" i="25"/>
  <c r="JI22" i="25"/>
  <c r="JH22" i="25"/>
  <c r="JG22" i="25"/>
  <c r="JF22" i="25"/>
  <c r="JE22" i="25"/>
  <c r="JD22" i="25"/>
  <c r="JC22" i="25"/>
  <c r="JB22" i="25"/>
  <c r="JA22" i="25"/>
  <c r="IZ22" i="25"/>
  <c r="IY22" i="25"/>
  <c r="IX22" i="25"/>
  <c r="IW22" i="25"/>
  <c r="IV22" i="25"/>
  <c r="IU22" i="25"/>
  <c r="IT22" i="25"/>
  <c r="IS22" i="25"/>
  <c r="IR22" i="25"/>
  <c r="IQ22" i="25"/>
  <c r="IP22" i="25"/>
  <c r="IO22" i="25"/>
  <c r="IN22" i="25"/>
  <c r="IM22" i="25"/>
  <c r="IL22" i="25"/>
  <c r="IK22" i="25"/>
  <c r="IJ22" i="25"/>
  <c r="II22" i="25"/>
  <c r="IH22" i="25"/>
  <c r="IG22" i="25"/>
  <c r="IF22" i="25"/>
  <c r="IE22" i="25"/>
  <c r="ID22" i="25"/>
  <c r="IC22" i="25"/>
  <c r="IB22" i="25"/>
  <c r="IA22" i="25"/>
  <c r="HZ22" i="25"/>
  <c r="HY22" i="25"/>
  <c r="HX22" i="25"/>
  <c r="HW22" i="25"/>
  <c r="HV22" i="25"/>
  <c r="HU22" i="25"/>
  <c r="HT22" i="25"/>
  <c r="HS22" i="25"/>
  <c r="HR22" i="25"/>
  <c r="HQ22" i="25"/>
  <c r="HP22" i="25"/>
  <c r="HO22" i="25"/>
  <c r="HN22" i="25"/>
  <c r="HM22" i="25"/>
  <c r="HL22" i="25"/>
  <c r="HK22" i="25"/>
  <c r="HJ22" i="25"/>
  <c r="HI22" i="25"/>
  <c r="HH22" i="25"/>
  <c r="HG22" i="25"/>
  <c r="HF22" i="25"/>
  <c r="HE22" i="25"/>
  <c r="HD22" i="25"/>
  <c r="HC22" i="25"/>
  <c r="HB22" i="25"/>
  <c r="HA22" i="25"/>
  <c r="GZ22" i="25"/>
  <c r="GY22" i="25"/>
  <c r="GX22" i="25"/>
  <c r="GW22" i="25"/>
  <c r="GV22" i="25"/>
  <c r="GU22" i="25"/>
  <c r="GT22" i="25"/>
  <c r="GS22" i="25"/>
  <c r="GR22" i="25"/>
  <c r="GQ22" i="25"/>
  <c r="GP22" i="25"/>
  <c r="GO22" i="25"/>
  <c r="GN22" i="25"/>
  <c r="GM22" i="25"/>
  <c r="GL22" i="25"/>
  <c r="GK22" i="25"/>
  <c r="GJ22" i="25"/>
  <c r="GI22" i="25"/>
  <c r="GH22" i="25"/>
  <c r="GG22" i="25"/>
  <c r="GF22" i="25"/>
  <c r="GE22" i="25"/>
  <c r="GD22" i="25"/>
  <c r="GC22" i="25"/>
  <c r="GB22" i="25"/>
  <c r="GA22" i="25"/>
  <c r="FZ22" i="25"/>
  <c r="FY22" i="25"/>
  <c r="FX22" i="25"/>
  <c r="FW22" i="25"/>
  <c r="FV22" i="25"/>
  <c r="FU22" i="25"/>
  <c r="FT22" i="25"/>
  <c r="FS22" i="25"/>
  <c r="FR22" i="25"/>
  <c r="FQ22" i="25"/>
  <c r="FP22" i="25"/>
  <c r="FO22" i="25"/>
  <c r="FN22" i="25"/>
  <c r="FM22" i="25"/>
  <c r="FL22" i="25"/>
  <c r="FK22" i="25"/>
  <c r="FJ22" i="25"/>
  <c r="FI22" i="25"/>
  <c r="FH22" i="25"/>
  <c r="FG22" i="25"/>
  <c r="FF22" i="25"/>
  <c r="FE22" i="25"/>
  <c r="FD22" i="25"/>
  <c r="FC22" i="25"/>
  <c r="FB22" i="25"/>
  <c r="FA22" i="25"/>
  <c r="EZ22" i="25"/>
  <c r="EY22" i="25"/>
  <c r="EX22" i="25"/>
  <c r="EW22" i="25"/>
  <c r="EV22" i="25"/>
  <c r="EU22" i="25"/>
  <c r="ET22" i="25"/>
  <c r="ES22" i="25"/>
  <c r="ER22" i="25"/>
  <c r="EQ22" i="25"/>
  <c r="EP22" i="25"/>
  <c r="EO22" i="25"/>
  <c r="EN22" i="25"/>
  <c r="EM22" i="25"/>
  <c r="EL22" i="25"/>
  <c r="EK22" i="25"/>
  <c r="EJ22" i="25"/>
  <c r="EI22" i="25"/>
  <c r="EH22" i="25"/>
  <c r="EG22" i="25"/>
  <c r="EF22" i="25"/>
  <c r="EE22" i="25"/>
  <c r="ED22" i="25"/>
  <c r="EC22" i="25"/>
  <c r="EB22" i="25"/>
  <c r="EA22" i="25"/>
  <c r="DZ22" i="25"/>
  <c r="DY22" i="25"/>
  <c r="DX22" i="25"/>
  <c r="DW22" i="25"/>
  <c r="DW24" i="25" s="1"/>
  <c r="DV22" i="25"/>
  <c r="DU22" i="25"/>
  <c r="DT22" i="25"/>
  <c r="DS22" i="25"/>
  <c r="DR22" i="25"/>
  <c r="DQ22" i="25"/>
  <c r="DP22" i="25"/>
  <c r="DO22" i="25"/>
  <c r="DN22" i="25"/>
  <c r="DM22" i="25"/>
  <c r="DL22" i="25"/>
  <c r="DK22" i="25"/>
  <c r="DJ22" i="25"/>
  <c r="DI22" i="25"/>
  <c r="DH22" i="25"/>
  <c r="DG22" i="25"/>
  <c r="DF22" i="25"/>
  <c r="DE22" i="25"/>
  <c r="DD22" i="25"/>
  <c r="DC22" i="25"/>
  <c r="DB22" i="25"/>
  <c r="DA22" i="25"/>
  <c r="CZ22" i="25"/>
  <c r="CY22" i="25"/>
  <c r="CX22" i="25"/>
  <c r="CW22" i="25"/>
  <c r="CV22" i="25"/>
  <c r="CU22" i="25"/>
  <c r="CT22" i="25"/>
  <c r="CS22" i="25"/>
  <c r="CR22" i="25"/>
  <c r="CQ22" i="25"/>
  <c r="CP22" i="25"/>
  <c r="CO22" i="25"/>
  <c r="CN22" i="25"/>
  <c r="CM22" i="25"/>
  <c r="CL22" i="25"/>
  <c r="CK22" i="25"/>
  <c r="CJ22" i="25"/>
  <c r="CI22" i="25"/>
  <c r="CH22" i="25"/>
  <c r="CG22" i="25"/>
  <c r="CF22" i="25"/>
  <c r="CE22" i="25"/>
  <c r="CD22" i="25"/>
  <c r="CC22" i="25"/>
  <c r="CB22" i="25"/>
  <c r="CA22" i="25"/>
  <c r="BZ22" i="25"/>
  <c r="BY22" i="25"/>
  <c r="BX22" i="25"/>
  <c r="BW22" i="25"/>
  <c r="BV22" i="25"/>
  <c r="BU22" i="25"/>
  <c r="BT22" i="25"/>
  <c r="BS22" i="25"/>
  <c r="BR22" i="25"/>
  <c r="BQ22" i="25"/>
  <c r="BP22" i="25"/>
  <c r="BO22" i="25"/>
  <c r="BN22" i="25"/>
  <c r="BM22" i="25"/>
  <c r="BL22" i="25"/>
  <c r="BK22" i="25"/>
  <c r="BJ22" i="25"/>
  <c r="BI22" i="25"/>
  <c r="BH22" i="25"/>
  <c r="BG22" i="25"/>
  <c r="BF22" i="25"/>
  <c r="BE22" i="25"/>
  <c r="BD22" i="25"/>
  <c r="BC22" i="25"/>
  <c r="BB22" i="25"/>
  <c r="BA22" i="25"/>
  <c r="AZ22" i="25"/>
  <c r="AY22" i="25"/>
  <c r="AX22" i="25"/>
  <c r="AW22" i="25"/>
  <c r="AV22" i="25"/>
  <c r="AU22" i="25"/>
  <c r="AT22" i="25"/>
  <c r="AS22" i="25"/>
  <c r="AR22" i="25"/>
  <c r="AQ22" i="25"/>
  <c r="AP22" i="25"/>
  <c r="AO22" i="25"/>
  <c r="AN22" i="25"/>
  <c r="AM22" i="25"/>
  <c r="AL22" i="25"/>
  <c r="AK22" i="25"/>
  <c r="AJ22" i="25"/>
  <c r="AI22" i="25"/>
  <c r="AH22" i="25"/>
  <c r="AG22" i="25"/>
  <c r="AF22" i="25"/>
  <c r="AE22" i="25"/>
  <c r="AD22" i="25"/>
  <c r="AC22" i="25"/>
  <c r="AB22" i="25"/>
  <c r="AA22" i="25"/>
  <c r="Z22" i="25"/>
  <c r="Y22" i="25"/>
  <c r="X22" i="25"/>
  <c r="W22" i="25"/>
  <c r="V22" i="25"/>
  <c r="U22" i="25"/>
  <c r="T22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1" i="25"/>
  <c r="E20" i="25"/>
  <c r="E19" i="25"/>
  <c r="E18" i="25"/>
  <c r="E17" i="25"/>
  <c r="E16" i="25"/>
  <c r="E15" i="25"/>
  <c r="E14" i="25"/>
  <c r="E13" i="25"/>
  <c r="E12" i="25"/>
  <c r="E11" i="25"/>
  <c r="E10" i="25"/>
  <c r="E9" i="25"/>
  <c r="E8" i="25"/>
  <c r="E7" i="25"/>
  <c r="E6" i="25"/>
  <c r="E5" i="25"/>
  <c r="JX39" i="21"/>
  <c r="JW39" i="21"/>
  <c r="JV39" i="21"/>
  <c r="JU39" i="21"/>
  <c r="JT39" i="21"/>
  <c r="JS39" i="21"/>
  <c r="JR39" i="21"/>
  <c r="JQ39" i="21"/>
  <c r="JP39" i="21"/>
  <c r="JO39" i="21"/>
  <c r="JN39" i="21"/>
  <c r="JM39" i="21"/>
  <c r="JL39" i="21"/>
  <c r="JK39" i="21"/>
  <c r="JJ39" i="21"/>
  <c r="JI39" i="21"/>
  <c r="JH39" i="21"/>
  <c r="JG39" i="21"/>
  <c r="JF39" i="21"/>
  <c r="JE39" i="21"/>
  <c r="JD39" i="21"/>
  <c r="JC39" i="21"/>
  <c r="JB39" i="21"/>
  <c r="JA39" i="21"/>
  <c r="IZ39" i="21"/>
  <c r="IY39" i="21"/>
  <c r="IX39" i="21"/>
  <c r="IW39" i="21"/>
  <c r="IV39" i="21"/>
  <c r="IU39" i="21"/>
  <c r="IT39" i="21"/>
  <c r="IS39" i="21"/>
  <c r="IR39" i="21"/>
  <c r="IQ39" i="21"/>
  <c r="IP39" i="21"/>
  <c r="IO39" i="21"/>
  <c r="IN39" i="21"/>
  <c r="IM39" i="21"/>
  <c r="IL39" i="21"/>
  <c r="IK39" i="21"/>
  <c r="IJ39" i="21"/>
  <c r="II39" i="21"/>
  <c r="IH39" i="21"/>
  <c r="IG39" i="21"/>
  <c r="IF39" i="21"/>
  <c r="IE39" i="21"/>
  <c r="ID39" i="21"/>
  <c r="IC39" i="21"/>
  <c r="IB39" i="21"/>
  <c r="IA39" i="21"/>
  <c r="HZ39" i="21"/>
  <c r="HY39" i="21"/>
  <c r="HX39" i="21"/>
  <c r="HW39" i="21"/>
  <c r="HV39" i="21"/>
  <c r="HU39" i="21"/>
  <c r="HT39" i="21"/>
  <c r="HS39" i="21"/>
  <c r="HR39" i="21"/>
  <c r="HQ39" i="21"/>
  <c r="HP39" i="21"/>
  <c r="HO39" i="21"/>
  <c r="HN39" i="21"/>
  <c r="HM39" i="21"/>
  <c r="HL39" i="21"/>
  <c r="HK39" i="21"/>
  <c r="HJ39" i="21"/>
  <c r="HI39" i="21"/>
  <c r="HH39" i="21"/>
  <c r="HG39" i="21"/>
  <c r="HF39" i="21"/>
  <c r="HE39" i="21"/>
  <c r="HD39" i="21"/>
  <c r="HC39" i="21"/>
  <c r="HB39" i="21"/>
  <c r="HA39" i="21"/>
  <c r="GZ39" i="21"/>
  <c r="GY39" i="21"/>
  <c r="GX39" i="21"/>
  <c r="GW39" i="21"/>
  <c r="GV39" i="21"/>
  <c r="GU39" i="21"/>
  <c r="GT39" i="21"/>
  <c r="GS39" i="21"/>
  <c r="GR39" i="21"/>
  <c r="GQ39" i="21"/>
  <c r="GP39" i="21"/>
  <c r="GO39" i="21"/>
  <c r="GN39" i="21"/>
  <c r="GM39" i="21"/>
  <c r="GL39" i="21"/>
  <c r="GK39" i="21"/>
  <c r="GJ39" i="21"/>
  <c r="GI39" i="21"/>
  <c r="GH39" i="21"/>
  <c r="GG39" i="21"/>
  <c r="GF39" i="21"/>
  <c r="GE39" i="21"/>
  <c r="GD39" i="21"/>
  <c r="GC39" i="21"/>
  <c r="GB39" i="21"/>
  <c r="GA39" i="21"/>
  <c r="FZ39" i="21"/>
  <c r="FY39" i="21"/>
  <c r="FX39" i="21"/>
  <c r="FW39" i="21"/>
  <c r="FV39" i="21"/>
  <c r="FU39" i="21"/>
  <c r="FT39" i="21"/>
  <c r="FS39" i="21"/>
  <c r="FR39" i="21"/>
  <c r="FQ39" i="21"/>
  <c r="FP39" i="21"/>
  <c r="FO39" i="21"/>
  <c r="FN39" i="21"/>
  <c r="FM39" i="21"/>
  <c r="FL39" i="21"/>
  <c r="FK39" i="21"/>
  <c r="FJ39" i="21"/>
  <c r="FI39" i="21"/>
  <c r="FH39" i="21"/>
  <c r="FG39" i="21"/>
  <c r="FF39" i="21"/>
  <c r="FE39" i="21"/>
  <c r="FD39" i="21"/>
  <c r="FC39" i="21"/>
  <c r="FB39" i="21"/>
  <c r="FA39" i="21"/>
  <c r="EZ39" i="21"/>
  <c r="EY39" i="21"/>
  <c r="EX39" i="21"/>
  <c r="EW39" i="21"/>
  <c r="EV39" i="21"/>
  <c r="EU39" i="21"/>
  <c r="ET39" i="21"/>
  <c r="ES39" i="21"/>
  <c r="ER39" i="21"/>
  <c r="EQ39" i="21"/>
  <c r="EP39" i="21"/>
  <c r="EO39" i="21"/>
  <c r="EN39" i="21"/>
  <c r="EM39" i="21"/>
  <c r="EL39" i="21"/>
  <c r="EK39" i="21"/>
  <c r="EJ39" i="21"/>
  <c r="EI39" i="21"/>
  <c r="EH39" i="21"/>
  <c r="EG39" i="21"/>
  <c r="EF39" i="21"/>
  <c r="EE39" i="21"/>
  <c r="ED39" i="21"/>
  <c r="EC39" i="21"/>
  <c r="EB39" i="21"/>
  <c r="EA39" i="21"/>
  <c r="DZ39" i="21"/>
  <c r="DY39" i="21"/>
  <c r="DX39" i="21"/>
  <c r="DW39" i="21"/>
  <c r="DV39" i="21"/>
  <c r="DU39" i="21"/>
  <c r="DT39" i="21"/>
  <c r="DS39" i="21"/>
  <c r="DR39" i="21"/>
  <c r="DQ39" i="21"/>
  <c r="DP39" i="21"/>
  <c r="DO39" i="21"/>
  <c r="DN39" i="21"/>
  <c r="DM39" i="21"/>
  <c r="DL39" i="21"/>
  <c r="DK39" i="21"/>
  <c r="DJ39" i="21"/>
  <c r="DI39" i="21"/>
  <c r="DH39" i="21"/>
  <c r="DG39" i="21"/>
  <c r="DF39" i="21"/>
  <c r="DE39" i="21"/>
  <c r="DD39" i="21"/>
  <c r="DC39" i="21"/>
  <c r="DB39" i="21"/>
  <c r="DA39" i="21"/>
  <c r="CZ39" i="21"/>
  <c r="CY39" i="21"/>
  <c r="CX39" i="21"/>
  <c r="CW39" i="21"/>
  <c r="CV39" i="21"/>
  <c r="CU39" i="21"/>
  <c r="CT39" i="21"/>
  <c r="CS39" i="21"/>
  <c r="CR39" i="21"/>
  <c r="CQ39" i="21"/>
  <c r="CP39" i="21"/>
  <c r="CO39" i="21"/>
  <c r="CN39" i="21"/>
  <c r="CM39" i="21"/>
  <c r="CL39" i="21"/>
  <c r="CK39" i="21"/>
  <c r="CJ39" i="21"/>
  <c r="CI39" i="21"/>
  <c r="CH39" i="21"/>
  <c r="CG39" i="21"/>
  <c r="CF39" i="21"/>
  <c r="CE39" i="21"/>
  <c r="CD39" i="21"/>
  <c r="CC39" i="21"/>
  <c r="CB39" i="21"/>
  <c r="CA39" i="21"/>
  <c r="BZ39" i="21"/>
  <c r="BY39" i="21"/>
  <c r="BX39" i="21"/>
  <c r="BW39" i="21"/>
  <c r="BV39" i="21"/>
  <c r="BU39" i="21"/>
  <c r="BT39" i="21"/>
  <c r="BS39" i="21"/>
  <c r="BR39" i="21"/>
  <c r="BQ39" i="21"/>
  <c r="BP39" i="21"/>
  <c r="BO39" i="21"/>
  <c r="BN39" i="21"/>
  <c r="BM39" i="21"/>
  <c r="BL39" i="21"/>
  <c r="BK39" i="21"/>
  <c r="BI39" i="21"/>
  <c r="BH39" i="21"/>
  <c r="BG39" i="21"/>
  <c r="BF39" i="21"/>
  <c r="BE39" i="21"/>
  <c r="BD39" i="21"/>
  <c r="BC39" i="21"/>
  <c r="BB39" i="21"/>
  <c r="BA39" i="21"/>
  <c r="AZ39" i="21"/>
  <c r="AY39" i="21"/>
  <c r="AX39" i="21"/>
  <c r="AW39" i="21"/>
  <c r="AV39" i="21"/>
  <c r="AU39" i="21"/>
  <c r="AT39" i="21"/>
  <c r="AS39" i="21"/>
  <c r="AR39" i="21"/>
  <c r="AQ39" i="21"/>
  <c r="AP39" i="21"/>
  <c r="AO39" i="21"/>
  <c r="AN39" i="21"/>
  <c r="AM39" i="21"/>
  <c r="AL39" i="21"/>
  <c r="AK39" i="21"/>
  <c r="AJ39" i="21"/>
  <c r="AI39" i="21"/>
  <c r="AH39" i="21"/>
  <c r="AG39" i="21"/>
  <c r="AF39" i="21"/>
  <c r="AE39" i="21"/>
  <c r="AD39" i="21"/>
  <c r="AC39" i="21"/>
  <c r="AB39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8" i="21"/>
  <c r="E37" i="21"/>
  <c r="E36" i="21"/>
  <c r="E35" i="21"/>
  <c r="E34" i="21"/>
  <c r="E33" i="21"/>
  <c r="E32" i="21"/>
  <c r="E31" i="21"/>
  <c r="E30" i="21"/>
  <c r="E29" i="21"/>
  <c r="E28" i="21"/>
  <c r="BJ39" i="21"/>
  <c r="E27" i="21"/>
  <c r="JX23" i="21"/>
  <c r="JX24" i="21" s="1"/>
  <c r="JW23" i="21"/>
  <c r="JW24" i="21" s="1"/>
  <c r="JV23" i="21"/>
  <c r="JU23" i="21"/>
  <c r="JU24" i="21" s="1"/>
  <c r="JT23" i="21"/>
  <c r="JT24" i="21" s="1"/>
  <c r="JS23" i="21"/>
  <c r="JR23" i="21"/>
  <c r="JR24" i="21" s="1"/>
  <c r="JQ23" i="21"/>
  <c r="JQ24" i="21" s="1"/>
  <c r="JP23" i="21"/>
  <c r="JO23" i="21"/>
  <c r="JO24" i="21" s="1"/>
  <c r="JN23" i="21"/>
  <c r="JN24" i="21" s="1"/>
  <c r="JM23" i="21"/>
  <c r="JL23" i="21"/>
  <c r="JL24" i="21" s="1"/>
  <c r="JK23" i="21"/>
  <c r="JK24" i="21" s="1"/>
  <c r="JJ23" i="21"/>
  <c r="JI23" i="21"/>
  <c r="JI24" i="21" s="1"/>
  <c r="JH23" i="21"/>
  <c r="JH24" i="21" s="1"/>
  <c r="JG23" i="21"/>
  <c r="JF23" i="21"/>
  <c r="JF24" i="21" s="1"/>
  <c r="JE23" i="21"/>
  <c r="JE24" i="21" s="1"/>
  <c r="JD23" i="21"/>
  <c r="JC23" i="21"/>
  <c r="JC24" i="21" s="1"/>
  <c r="JB23" i="21"/>
  <c r="JB24" i="21" s="1"/>
  <c r="JA23" i="21"/>
  <c r="IZ23" i="21"/>
  <c r="IZ24" i="21" s="1"/>
  <c r="IY23" i="21"/>
  <c r="IY24" i="21" s="1"/>
  <c r="IX23" i="21"/>
  <c r="IW23" i="21"/>
  <c r="IW24" i="21" s="1"/>
  <c r="IV23" i="21"/>
  <c r="IV24" i="21" s="1"/>
  <c r="IU23" i="21"/>
  <c r="IT23" i="21"/>
  <c r="IT24" i="21" s="1"/>
  <c r="IS23" i="21"/>
  <c r="IS24" i="21" s="1"/>
  <c r="IR23" i="21"/>
  <c r="IQ23" i="21"/>
  <c r="IQ24" i="21" s="1"/>
  <c r="IP23" i="21"/>
  <c r="IP24" i="21" s="1"/>
  <c r="IO23" i="21"/>
  <c r="IN23" i="21"/>
  <c r="IN24" i="21" s="1"/>
  <c r="IM23" i="21"/>
  <c r="IM24" i="21" s="1"/>
  <c r="IL23" i="21"/>
  <c r="IK23" i="21"/>
  <c r="IK24" i="21" s="1"/>
  <c r="IJ23" i="21"/>
  <c r="IJ24" i="21" s="1"/>
  <c r="II23" i="21"/>
  <c r="IH23" i="21"/>
  <c r="IH24" i="21" s="1"/>
  <c r="IG23" i="21"/>
  <c r="IG24" i="21" s="1"/>
  <c r="IF23" i="21"/>
  <c r="IE23" i="21"/>
  <c r="IE24" i="21" s="1"/>
  <c r="ID23" i="21"/>
  <c r="ID24" i="21" s="1"/>
  <c r="IC23" i="21"/>
  <c r="IB23" i="21"/>
  <c r="IB24" i="21" s="1"/>
  <c r="IA23" i="21"/>
  <c r="IA24" i="21" s="1"/>
  <c r="HZ23" i="21"/>
  <c r="HY23" i="21"/>
  <c r="HY24" i="21" s="1"/>
  <c r="HX23" i="21"/>
  <c r="HX24" i="21" s="1"/>
  <c r="HW23" i="21"/>
  <c r="HV23" i="21"/>
  <c r="HV24" i="21" s="1"/>
  <c r="HU23" i="21"/>
  <c r="HU24" i="21" s="1"/>
  <c r="HT23" i="21"/>
  <c r="HS23" i="21"/>
  <c r="HS24" i="21" s="1"/>
  <c r="HR23" i="21"/>
  <c r="HR24" i="21" s="1"/>
  <c r="HQ23" i="21"/>
  <c r="HP23" i="21"/>
  <c r="HP24" i="21" s="1"/>
  <c r="HO23" i="21"/>
  <c r="HO24" i="21" s="1"/>
  <c r="HN23" i="21"/>
  <c r="HM23" i="21"/>
  <c r="HM24" i="21" s="1"/>
  <c r="HL23" i="21"/>
  <c r="HL24" i="21" s="1"/>
  <c r="HK23" i="21"/>
  <c r="HJ23" i="21"/>
  <c r="HJ24" i="21" s="1"/>
  <c r="HI23" i="21"/>
  <c r="HI24" i="21" s="1"/>
  <c r="HH23" i="21"/>
  <c r="HG23" i="21"/>
  <c r="HG24" i="21" s="1"/>
  <c r="HF23" i="21"/>
  <c r="HF24" i="21" s="1"/>
  <c r="HE23" i="21"/>
  <c r="HD23" i="21"/>
  <c r="HD24" i="21" s="1"/>
  <c r="HC23" i="21"/>
  <c r="HC24" i="21" s="1"/>
  <c r="HB23" i="21"/>
  <c r="HA23" i="21"/>
  <c r="HA24" i="21" s="1"/>
  <c r="GZ23" i="21"/>
  <c r="GZ24" i="21" s="1"/>
  <c r="GY23" i="21"/>
  <c r="GX23" i="21"/>
  <c r="GX24" i="21" s="1"/>
  <c r="GW23" i="21"/>
  <c r="GW24" i="21" s="1"/>
  <c r="GV23" i="21"/>
  <c r="GU23" i="21"/>
  <c r="GU24" i="21" s="1"/>
  <c r="GT23" i="21"/>
  <c r="GT24" i="21" s="1"/>
  <c r="GS23" i="21"/>
  <c r="GR23" i="21"/>
  <c r="GR24" i="21" s="1"/>
  <c r="GQ23" i="21"/>
  <c r="GQ24" i="21" s="1"/>
  <c r="GP23" i="21"/>
  <c r="GO23" i="21"/>
  <c r="GO24" i="21" s="1"/>
  <c r="GN23" i="21"/>
  <c r="GN24" i="21" s="1"/>
  <c r="GM23" i="21"/>
  <c r="GL23" i="21"/>
  <c r="GL24" i="21" s="1"/>
  <c r="GK23" i="21"/>
  <c r="GK24" i="21" s="1"/>
  <c r="GJ23" i="21"/>
  <c r="GI23" i="21"/>
  <c r="GI24" i="21" s="1"/>
  <c r="GH23" i="21"/>
  <c r="GH24" i="21" s="1"/>
  <c r="GG23" i="21"/>
  <c r="GF23" i="21"/>
  <c r="GF24" i="21" s="1"/>
  <c r="GE23" i="21"/>
  <c r="GE24" i="21" s="1"/>
  <c r="GD23" i="21"/>
  <c r="GC23" i="21"/>
  <c r="GC24" i="21" s="1"/>
  <c r="GB23" i="21"/>
  <c r="GB24" i="21" s="1"/>
  <c r="GA23" i="21"/>
  <c r="FZ23" i="21"/>
  <c r="FZ24" i="21" s="1"/>
  <c r="FY23" i="21"/>
  <c r="FY24" i="21" s="1"/>
  <c r="FX23" i="21"/>
  <c r="FW23" i="21"/>
  <c r="FW24" i="21" s="1"/>
  <c r="FV23" i="21"/>
  <c r="FV24" i="21" s="1"/>
  <c r="FU23" i="21"/>
  <c r="FT23" i="21"/>
  <c r="FT24" i="21" s="1"/>
  <c r="FS23" i="21"/>
  <c r="FS24" i="21" s="1"/>
  <c r="FR23" i="21"/>
  <c r="FQ23" i="21"/>
  <c r="FQ24" i="21" s="1"/>
  <c r="FP23" i="21"/>
  <c r="FP24" i="21" s="1"/>
  <c r="FO23" i="21"/>
  <c r="FN23" i="21"/>
  <c r="FN24" i="21" s="1"/>
  <c r="FM23" i="21"/>
  <c r="FM24" i="21" s="1"/>
  <c r="FL23" i="21"/>
  <c r="FK23" i="21"/>
  <c r="FK24" i="21" s="1"/>
  <c r="FJ23" i="21"/>
  <c r="FJ24" i="21" s="1"/>
  <c r="FI23" i="21"/>
  <c r="FH23" i="21"/>
  <c r="FH24" i="21" s="1"/>
  <c r="FG23" i="21"/>
  <c r="FG24" i="21" s="1"/>
  <c r="FF23" i="21"/>
  <c r="FE23" i="21"/>
  <c r="FE24" i="21" s="1"/>
  <c r="FD23" i="21"/>
  <c r="FD24" i="21" s="1"/>
  <c r="FC23" i="21"/>
  <c r="FB23" i="21"/>
  <c r="FB24" i="21" s="1"/>
  <c r="FA23" i="21"/>
  <c r="FA24" i="21" s="1"/>
  <c r="EZ23" i="21"/>
  <c r="EY23" i="21"/>
  <c r="EX23" i="21"/>
  <c r="EW23" i="21"/>
  <c r="EV23" i="21"/>
  <c r="EV24" i="21" s="1"/>
  <c r="EU23" i="21"/>
  <c r="ET23" i="21"/>
  <c r="ES23" i="21"/>
  <c r="ES24" i="21" s="1"/>
  <c r="ER23" i="21"/>
  <c r="EQ23" i="21"/>
  <c r="EP23" i="21"/>
  <c r="EP24" i="21" s="1"/>
  <c r="EO23" i="21"/>
  <c r="EN23" i="21"/>
  <c r="EM23" i="21"/>
  <c r="EM24" i="21" s="1"/>
  <c r="EL23" i="21"/>
  <c r="EL24" i="21" s="1"/>
  <c r="EK23" i="21"/>
  <c r="EJ23" i="21"/>
  <c r="EJ24" i="21" s="1"/>
  <c r="EI23" i="21"/>
  <c r="EH23" i="21"/>
  <c r="EG23" i="21"/>
  <c r="EG24" i="21" s="1"/>
  <c r="EF23" i="21"/>
  <c r="EE23" i="21"/>
  <c r="ED23" i="21"/>
  <c r="ED24" i="21" s="1"/>
  <c r="EC23" i="21"/>
  <c r="EB23" i="21"/>
  <c r="EA23" i="21"/>
  <c r="EA24" i="21" s="1"/>
  <c r="DZ23" i="21"/>
  <c r="DY23" i="21"/>
  <c r="DX23" i="21"/>
  <c r="DX24" i="21" s="1"/>
  <c r="DW23" i="21"/>
  <c r="DV23" i="21"/>
  <c r="DU23" i="21"/>
  <c r="DT23" i="21"/>
  <c r="DR23" i="21"/>
  <c r="DQ23" i="21"/>
  <c r="DP23" i="21"/>
  <c r="DO23" i="21"/>
  <c r="DN23" i="21"/>
  <c r="DM23" i="21"/>
  <c r="DL23" i="21"/>
  <c r="DL24" i="21" s="1"/>
  <c r="DK23" i="21"/>
  <c r="DK24" i="21" s="1"/>
  <c r="DJ23" i="21"/>
  <c r="DI23" i="21"/>
  <c r="DI24" i="21" s="1"/>
  <c r="DH23" i="21"/>
  <c r="DH24" i="21" s="1"/>
  <c r="DG23" i="21"/>
  <c r="DF23" i="21"/>
  <c r="DF24" i="21" s="1"/>
  <c r="DE23" i="21"/>
  <c r="DE24" i="21" s="1"/>
  <c r="DD23" i="21"/>
  <c r="DC23" i="21"/>
  <c r="DC24" i="21" s="1"/>
  <c r="DB23" i="21"/>
  <c r="DB24" i="21" s="1"/>
  <c r="DA23" i="21"/>
  <c r="CZ23" i="21"/>
  <c r="CZ24" i="21" s="1"/>
  <c r="CY23" i="21"/>
  <c r="CY24" i="21" s="1"/>
  <c r="CX23" i="21"/>
  <c r="CW23" i="21"/>
  <c r="CW24" i="21" s="1"/>
  <c r="CV23" i="21"/>
  <c r="CV24" i="21" s="1"/>
  <c r="CU23" i="21"/>
  <c r="CT23" i="21"/>
  <c r="CT24" i="21" s="1"/>
  <c r="CS23" i="21"/>
  <c r="CS24" i="21" s="1"/>
  <c r="CR23" i="21"/>
  <c r="CQ23" i="21"/>
  <c r="CP23" i="21"/>
  <c r="CO23" i="21"/>
  <c r="CN23" i="21"/>
  <c r="CN24" i="21" s="1"/>
  <c r="CM23" i="21"/>
  <c r="CM24" i="21" s="1"/>
  <c r="CL23" i="21"/>
  <c r="CK23" i="21"/>
  <c r="CJ23" i="21"/>
  <c r="CI23" i="21"/>
  <c r="CH23" i="21"/>
  <c r="CG23" i="21"/>
  <c r="CF23" i="21"/>
  <c r="CE23" i="21"/>
  <c r="CE24" i="21" s="1"/>
  <c r="CD23" i="21"/>
  <c r="CC23" i="21"/>
  <c r="CB23" i="21"/>
  <c r="CB24" i="21" s="1"/>
  <c r="BY23" i="21"/>
  <c r="BY24" i="21" s="1"/>
  <c r="BX23" i="21"/>
  <c r="BX24" i="21" s="1"/>
  <c r="BW23" i="21"/>
  <c r="BV23" i="21"/>
  <c r="BV24" i="21" s="1"/>
  <c r="BU23" i="21"/>
  <c r="BU24" i="21" s="1"/>
  <c r="BT23" i="21"/>
  <c r="BS23" i="21"/>
  <c r="BS24" i="21" s="1"/>
  <c r="BR23" i="21"/>
  <c r="BR24" i="21" s="1"/>
  <c r="BQ23" i="21"/>
  <c r="BP23" i="21"/>
  <c r="BP24" i="21" s="1"/>
  <c r="BO23" i="21"/>
  <c r="BO24" i="21" s="1"/>
  <c r="BN23" i="21"/>
  <c r="BM23" i="21"/>
  <c r="BM24" i="21" s="1"/>
  <c r="BL23" i="21"/>
  <c r="BL24" i="21" s="1"/>
  <c r="BK23" i="21"/>
  <c r="BJ23" i="21"/>
  <c r="BJ24" i="21" s="1"/>
  <c r="BI23" i="21"/>
  <c r="BI24" i="21" s="1"/>
  <c r="BH23" i="21"/>
  <c r="BG23" i="21"/>
  <c r="BG24" i="21" s="1"/>
  <c r="BF23" i="21"/>
  <c r="BF24" i="21" s="1"/>
  <c r="BE23" i="21"/>
  <c r="BD23" i="21"/>
  <c r="BD24" i="21" s="1"/>
  <c r="BC23" i="21"/>
  <c r="BC24" i="21" s="1"/>
  <c r="BB23" i="21"/>
  <c r="BA23" i="21"/>
  <c r="AZ23" i="21"/>
  <c r="AY23" i="21"/>
  <c r="AX23" i="21"/>
  <c r="AW23" i="21"/>
  <c r="AV23" i="21"/>
  <c r="AU23" i="21"/>
  <c r="AT23" i="21"/>
  <c r="AS23" i="21"/>
  <c r="AR23" i="21"/>
  <c r="AQ23" i="21"/>
  <c r="AP23" i="21"/>
  <c r="AO23" i="21"/>
  <c r="AN23" i="21"/>
  <c r="AM23" i="21"/>
  <c r="AL23" i="21"/>
  <c r="AK23" i="21"/>
  <c r="AJ23" i="21"/>
  <c r="AI23" i="21"/>
  <c r="AH23" i="21"/>
  <c r="AG23" i="21"/>
  <c r="AF23" i="21"/>
  <c r="AE23" i="21"/>
  <c r="AD23" i="21"/>
  <c r="AC23" i="21"/>
  <c r="AB23" i="21"/>
  <c r="AA23" i="21"/>
  <c r="Z23" i="21"/>
  <c r="Y23" i="21"/>
  <c r="X23" i="21"/>
  <c r="W23" i="21"/>
  <c r="V23" i="21"/>
  <c r="U23" i="21"/>
  <c r="T23" i="21"/>
  <c r="S23" i="21"/>
  <c r="R23" i="21"/>
  <c r="Q23" i="21"/>
  <c r="P23" i="21"/>
  <c r="O23" i="21"/>
  <c r="N23" i="21"/>
  <c r="M23" i="21"/>
  <c r="L23" i="21"/>
  <c r="K23" i="21"/>
  <c r="J23" i="21"/>
  <c r="I23" i="21"/>
  <c r="H23" i="21"/>
  <c r="G23" i="21"/>
  <c r="F23" i="21"/>
  <c r="JX22" i="21"/>
  <c r="JW22" i="21"/>
  <c r="JV22" i="21"/>
  <c r="JU22" i="21"/>
  <c r="JT22" i="21"/>
  <c r="JS22" i="21"/>
  <c r="JR22" i="21"/>
  <c r="JQ22" i="21"/>
  <c r="JP22" i="21"/>
  <c r="JO22" i="21"/>
  <c r="JN22" i="21"/>
  <c r="JM22" i="21"/>
  <c r="JL22" i="21"/>
  <c r="JK22" i="21"/>
  <c r="JJ22" i="21"/>
  <c r="JI22" i="21"/>
  <c r="JH22" i="21"/>
  <c r="JG22" i="21"/>
  <c r="JF22" i="21"/>
  <c r="JE22" i="21"/>
  <c r="JD22" i="21"/>
  <c r="JC22" i="21"/>
  <c r="JB22" i="21"/>
  <c r="JA22" i="21"/>
  <c r="IZ22" i="21"/>
  <c r="IY22" i="21"/>
  <c r="IX22" i="21"/>
  <c r="IW22" i="21"/>
  <c r="IV22" i="21"/>
  <c r="IU22" i="21"/>
  <c r="IT22" i="21"/>
  <c r="IS22" i="21"/>
  <c r="IR22" i="21"/>
  <c r="IQ22" i="21"/>
  <c r="IP22" i="21"/>
  <c r="IO22" i="21"/>
  <c r="IN22" i="21"/>
  <c r="IM22" i="21"/>
  <c r="IL22" i="21"/>
  <c r="IK22" i="21"/>
  <c r="IJ22" i="21"/>
  <c r="II22" i="21"/>
  <c r="IH22" i="21"/>
  <c r="IG22" i="21"/>
  <c r="IF22" i="21"/>
  <c r="IE22" i="21"/>
  <c r="ID22" i="21"/>
  <c r="IC22" i="21"/>
  <c r="IB22" i="21"/>
  <c r="IA22" i="21"/>
  <c r="HZ22" i="21"/>
  <c r="HY22" i="21"/>
  <c r="HX22" i="21"/>
  <c r="HW22" i="21"/>
  <c r="HV22" i="21"/>
  <c r="HU22" i="21"/>
  <c r="HT22" i="21"/>
  <c r="HS22" i="21"/>
  <c r="HR22" i="21"/>
  <c r="HQ22" i="21"/>
  <c r="HP22" i="21"/>
  <c r="HO22" i="21"/>
  <c r="HN22" i="21"/>
  <c r="HM22" i="21"/>
  <c r="HL22" i="21"/>
  <c r="HK22" i="21"/>
  <c r="HJ22" i="21"/>
  <c r="HI22" i="21"/>
  <c r="HH22" i="21"/>
  <c r="HG22" i="21"/>
  <c r="HF22" i="21"/>
  <c r="HE22" i="21"/>
  <c r="HD22" i="21"/>
  <c r="HC22" i="21"/>
  <c r="HB22" i="21"/>
  <c r="HA22" i="21"/>
  <c r="GZ22" i="21"/>
  <c r="GY22" i="21"/>
  <c r="GX22" i="21"/>
  <c r="GW22" i="21"/>
  <c r="GV22" i="21"/>
  <c r="GU22" i="21"/>
  <c r="GT22" i="21"/>
  <c r="GS22" i="21"/>
  <c r="GR22" i="21"/>
  <c r="GQ22" i="21"/>
  <c r="GP22" i="21"/>
  <c r="GO22" i="21"/>
  <c r="GN22" i="21"/>
  <c r="GM22" i="21"/>
  <c r="GL22" i="21"/>
  <c r="GK22" i="21"/>
  <c r="GJ22" i="21"/>
  <c r="GI22" i="21"/>
  <c r="GH22" i="21"/>
  <c r="GG22" i="21"/>
  <c r="GF22" i="21"/>
  <c r="GE22" i="21"/>
  <c r="GD22" i="21"/>
  <c r="GC22" i="21"/>
  <c r="GB22" i="21"/>
  <c r="GA22" i="21"/>
  <c r="FZ22" i="21"/>
  <c r="FY22" i="21"/>
  <c r="FX22" i="21"/>
  <c r="FW22" i="21"/>
  <c r="FV22" i="21"/>
  <c r="FU22" i="21"/>
  <c r="FT22" i="21"/>
  <c r="FS22" i="21"/>
  <c r="FR22" i="21"/>
  <c r="FQ22" i="21"/>
  <c r="FP22" i="21"/>
  <c r="FO22" i="21"/>
  <c r="FN22" i="21"/>
  <c r="FM22" i="21"/>
  <c r="FL22" i="21"/>
  <c r="FK22" i="21"/>
  <c r="FJ22" i="21"/>
  <c r="FI22" i="21"/>
  <c r="FH22" i="21"/>
  <c r="FG22" i="21"/>
  <c r="FF22" i="21"/>
  <c r="FE22" i="21"/>
  <c r="FD22" i="21"/>
  <c r="FC22" i="21"/>
  <c r="FB22" i="21"/>
  <c r="FA22" i="21"/>
  <c r="EZ22" i="21"/>
  <c r="EY22" i="21"/>
  <c r="EX22" i="21"/>
  <c r="EW22" i="21"/>
  <c r="EV22" i="21"/>
  <c r="EU22" i="21"/>
  <c r="ET22" i="21"/>
  <c r="ES22" i="21"/>
  <c r="ER22" i="21"/>
  <c r="EQ22" i="21"/>
  <c r="EP22" i="21"/>
  <c r="EO22" i="21"/>
  <c r="EN22" i="21"/>
  <c r="EM22" i="21"/>
  <c r="EL22" i="21"/>
  <c r="EK22" i="21"/>
  <c r="EJ22" i="21"/>
  <c r="EI22" i="21"/>
  <c r="EH22" i="21"/>
  <c r="EG22" i="21"/>
  <c r="EF22" i="21"/>
  <c r="EE22" i="21"/>
  <c r="ED22" i="21"/>
  <c r="EC22" i="21"/>
  <c r="EB22" i="21"/>
  <c r="EA22" i="21"/>
  <c r="DZ22" i="21"/>
  <c r="DY22" i="21"/>
  <c r="DX22" i="21"/>
  <c r="DW22" i="21"/>
  <c r="DV22" i="21"/>
  <c r="DU22" i="21"/>
  <c r="DT22" i="21"/>
  <c r="DS22" i="21"/>
  <c r="DR22" i="21"/>
  <c r="DQ22" i="21"/>
  <c r="DP22" i="21"/>
  <c r="DO22" i="21"/>
  <c r="DN22" i="21"/>
  <c r="DM22" i="21"/>
  <c r="DL22" i="21"/>
  <c r="DK22" i="21"/>
  <c r="DJ22" i="21"/>
  <c r="DI22" i="21"/>
  <c r="DH22" i="21"/>
  <c r="DG22" i="21"/>
  <c r="DF22" i="21"/>
  <c r="DE22" i="21"/>
  <c r="DD22" i="21"/>
  <c r="DC22" i="21"/>
  <c r="DB22" i="21"/>
  <c r="DA22" i="21"/>
  <c r="CZ22" i="21"/>
  <c r="CY22" i="21"/>
  <c r="CX22" i="21"/>
  <c r="CW22" i="21"/>
  <c r="CV22" i="21"/>
  <c r="CU22" i="21"/>
  <c r="CT22" i="21"/>
  <c r="CS22" i="21"/>
  <c r="CR22" i="21"/>
  <c r="CQ22" i="21"/>
  <c r="CP22" i="21"/>
  <c r="CO22" i="21"/>
  <c r="CN22" i="21"/>
  <c r="CM22" i="21"/>
  <c r="CL22" i="21"/>
  <c r="CK22" i="21"/>
  <c r="CJ22" i="21"/>
  <c r="CI22" i="21"/>
  <c r="CH22" i="21"/>
  <c r="CG22" i="21"/>
  <c r="CF22" i="21"/>
  <c r="CE22" i="21"/>
  <c r="CD22" i="21"/>
  <c r="CC22" i="21"/>
  <c r="CB22" i="21"/>
  <c r="CA22" i="21"/>
  <c r="CA24" i="21" s="1"/>
  <c r="BZ22" i="21"/>
  <c r="BY22" i="21"/>
  <c r="BX22" i="21"/>
  <c r="BW22" i="21"/>
  <c r="BV22" i="21"/>
  <c r="BU22" i="21"/>
  <c r="BT22" i="21"/>
  <c r="BS22" i="21"/>
  <c r="BR22" i="21"/>
  <c r="BQ22" i="21"/>
  <c r="BP22" i="21"/>
  <c r="BO22" i="21"/>
  <c r="BN22" i="21"/>
  <c r="BM22" i="21"/>
  <c r="BL22" i="21"/>
  <c r="BK22" i="21"/>
  <c r="BJ22" i="21"/>
  <c r="BI22" i="21"/>
  <c r="BH22" i="21"/>
  <c r="BG22" i="21"/>
  <c r="BF22" i="21"/>
  <c r="BE22" i="21"/>
  <c r="BD22" i="21"/>
  <c r="BC22" i="21"/>
  <c r="BB22" i="21"/>
  <c r="BA22" i="21"/>
  <c r="AZ22" i="21"/>
  <c r="AY22" i="21"/>
  <c r="AX22" i="21"/>
  <c r="AW22" i="21"/>
  <c r="AV22" i="21"/>
  <c r="AU22" i="21"/>
  <c r="AT22" i="21"/>
  <c r="AS22" i="21"/>
  <c r="AR22" i="21"/>
  <c r="AQ22" i="21"/>
  <c r="AP22" i="21"/>
  <c r="AO22" i="21"/>
  <c r="AN22" i="21"/>
  <c r="AM22" i="21"/>
  <c r="AL22" i="21"/>
  <c r="AK22" i="21"/>
  <c r="AJ22" i="21"/>
  <c r="AI22" i="21"/>
  <c r="AH22" i="21"/>
  <c r="AG22" i="21"/>
  <c r="AF22" i="21"/>
  <c r="AE22" i="21"/>
  <c r="AD22" i="21"/>
  <c r="AC22" i="21"/>
  <c r="AB22" i="21"/>
  <c r="AA22" i="21"/>
  <c r="Z22" i="21"/>
  <c r="Y22" i="21"/>
  <c r="X22" i="21"/>
  <c r="W22" i="21"/>
  <c r="V22" i="21"/>
  <c r="U22" i="21"/>
  <c r="T22" i="21"/>
  <c r="S22" i="21"/>
  <c r="R22" i="21"/>
  <c r="Q22" i="21"/>
  <c r="P22" i="21"/>
  <c r="O22" i="21"/>
  <c r="N22" i="21"/>
  <c r="M22" i="21"/>
  <c r="L22" i="21"/>
  <c r="K22" i="21"/>
  <c r="J22" i="21"/>
  <c r="I22" i="21"/>
  <c r="H22" i="21"/>
  <c r="G22" i="21"/>
  <c r="F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4" i="21"/>
  <c r="JX39" i="22"/>
  <c r="JW39" i="22"/>
  <c r="JV39" i="22"/>
  <c r="JU39" i="22"/>
  <c r="JT39" i="22"/>
  <c r="JS39" i="22"/>
  <c r="JR39" i="22"/>
  <c r="JQ39" i="22"/>
  <c r="JP39" i="22"/>
  <c r="JO39" i="22"/>
  <c r="JN39" i="22"/>
  <c r="JM39" i="22"/>
  <c r="JL39" i="22"/>
  <c r="JK39" i="22"/>
  <c r="JJ39" i="22"/>
  <c r="JI39" i="22"/>
  <c r="JH39" i="22"/>
  <c r="JG39" i="22"/>
  <c r="JF39" i="22"/>
  <c r="JE39" i="22"/>
  <c r="JD39" i="22"/>
  <c r="JC39" i="22"/>
  <c r="JB39" i="22"/>
  <c r="JA39" i="22"/>
  <c r="IZ39" i="22"/>
  <c r="IY39" i="22"/>
  <c r="IX39" i="22"/>
  <c r="IW39" i="22"/>
  <c r="IV39" i="22"/>
  <c r="IU39" i="22"/>
  <c r="IT39" i="22"/>
  <c r="IS39" i="22"/>
  <c r="IR39" i="22"/>
  <c r="IQ39" i="22"/>
  <c r="IP39" i="22"/>
  <c r="IO39" i="22"/>
  <c r="IN39" i="22"/>
  <c r="IM39" i="22"/>
  <c r="IL39" i="22"/>
  <c r="IK39" i="22"/>
  <c r="IJ39" i="22"/>
  <c r="II39" i="22"/>
  <c r="IH39" i="22"/>
  <c r="IG39" i="22"/>
  <c r="IF39" i="22"/>
  <c r="IE39" i="22"/>
  <c r="ID39" i="22"/>
  <c r="IC39" i="22"/>
  <c r="IB39" i="22"/>
  <c r="IA39" i="22"/>
  <c r="HZ39" i="22"/>
  <c r="HY39" i="22"/>
  <c r="HX39" i="22"/>
  <c r="HW39" i="22"/>
  <c r="HV39" i="22"/>
  <c r="HU39" i="22"/>
  <c r="HT39" i="22"/>
  <c r="HS39" i="22"/>
  <c r="HR39" i="22"/>
  <c r="HQ39" i="22"/>
  <c r="HP39" i="22"/>
  <c r="HO39" i="22"/>
  <c r="HN39" i="22"/>
  <c r="HM39" i="22"/>
  <c r="HL39" i="22"/>
  <c r="HK39" i="22"/>
  <c r="HJ39" i="22"/>
  <c r="HI39" i="22"/>
  <c r="HH39" i="22"/>
  <c r="HG39" i="22"/>
  <c r="HF39" i="22"/>
  <c r="HE39" i="22"/>
  <c r="HD39" i="22"/>
  <c r="HC39" i="22"/>
  <c r="HB39" i="22"/>
  <c r="HA39" i="22"/>
  <c r="GZ39" i="22"/>
  <c r="GY39" i="22"/>
  <c r="GX39" i="22"/>
  <c r="GW39" i="22"/>
  <c r="GV39" i="22"/>
  <c r="GU39" i="22"/>
  <c r="GT39" i="22"/>
  <c r="GS39" i="22"/>
  <c r="GR39" i="22"/>
  <c r="GQ39" i="22"/>
  <c r="GP39" i="22"/>
  <c r="GO39" i="22"/>
  <c r="GN39" i="22"/>
  <c r="GM39" i="22"/>
  <c r="GL39" i="22"/>
  <c r="GK39" i="22"/>
  <c r="GJ39" i="22"/>
  <c r="GI39" i="22"/>
  <c r="GH39" i="22"/>
  <c r="GG39" i="22"/>
  <c r="GF39" i="22"/>
  <c r="GE39" i="22"/>
  <c r="GD39" i="22"/>
  <c r="GC39" i="22"/>
  <c r="GB39" i="22"/>
  <c r="GA39" i="22"/>
  <c r="FZ39" i="22"/>
  <c r="FY39" i="22"/>
  <c r="FX39" i="22"/>
  <c r="FW39" i="22"/>
  <c r="FV39" i="22"/>
  <c r="FU39" i="22"/>
  <c r="FT39" i="22"/>
  <c r="FS39" i="22"/>
  <c r="FR39" i="22"/>
  <c r="FQ39" i="22"/>
  <c r="FP39" i="22"/>
  <c r="FO39" i="22"/>
  <c r="FN39" i="22"/>
  <c r="FM39" i="22"/>
  <c r="FL39" i="22"/>
  <c r="FK39" i="22"/>
  <c r="FJ39" i="22"/>
  <c r="FI39" i="22"/>
  <c r="FH39" i="22"/>
  <c r="FG39" i="22"/>
  <c r="FF39" i="22"/>
  <c r="FE39" i="22"/>
  <c r="FD39" i="22"/>
  <c r="FC39" i="22"/>
  <c r="FB39" i="22"/>
  <c r="FA39" i="22"/>
  <c r="EZ39" i="22"/>
  <c r="EY39" i="22"/>
  <c r="EX39" i="22"/>
  <c r="EW39" i="22"/>
  <c r="EV39" i="22"/>
  <c r="EU39" i="22"/>
  <c r="ET39" i="22"/>
  <c r="ES39" i="22"/>
  <c r="ER39" i="22"/>
  <c r="EQ39" i="22"/>
  <c r="EP39" i="22"/>
  <c r="EO39" i="22"/>
  <c r="EN39" i="22"/>
  <c r="EM39" i="22"/>
  <c r="EL39" i="22"/>
  <c r="EK39" i="22"/>
  <c r="EJ39" i="22"/>
  <c r="EI39" i="22"/>
  <c r="EH39" i="22"/>
  <c r="EG39" i="22"/>
  <c r="EF39" i="22"/>
  <c r="EE39" i="22"/>
  <c r="ED39" i="22"/>
  <c r="EC39" i="22"/>
  <c r="EB39" i="22"/>
  <c r="EA39" i="22"/>
  <c r="DZ39" i="22"/>
  <c r="DY39" i="22"/>
  <c r="DX39" i="22"/>
  <c r="DW39" i="22"/>
  <c r="DV39" i="22"/>
  <c r="DU39" i="22"/>
  <c r="DT39" i="22"/>
  <c r="DS39" i="22"/>
  <c r="DR39" i="22"/>
  <c r="DQ39" i="22"/>
  <c r="DP39" i="22"/>
  <c r="DO39" i="22"/>
  <c r="DN39" i="22"/>
  <c r="DM39" i="22"/>
  <c r="DL39" i="22"/>
  <c r="DK39" i="22"/>
  <c r="DJ39" i="22"/>
  <c r="DI39" i="22"/>
  <c r="DH39" i="22"/>
  <c r="DG39" i="22"/>
  <c r="DF39" i="22"/>
  <c r="DE39" i="22"/>
  <c r="DD39" i="22"/>
  <c r="DC39" i="22"/>
  <c r="DB39" i="22"/>
  <c r="DA39" i="22"/>
  <c r="CZ39" i="22"/>
  <c r="CY39" i="22"/>
  <c r="CX39" i="22"/>
  <c r="CW39" i="22"/>
  <c r="CV39" i="22"/>
  <c r="CU39" i="22"/>
  <c r="CT39" i="22"/>
  <c r="CS39" i="22"/>
  <c r="CR39" i="22"/>
  <c r="CQ39" i="22"/>
  <c r="CP39" i="22"/>
  <c r="CO39" i="22"/>
  <c r="CN39" i="22"/>
  <c r="CM39" i="22"/>
  <c r="CL39" i="22"/>
  <c r="CK39" i="22"/>
  <c r="CJ39" i="22"/>
  <c r="CI39" i="22"/>
  <c r="CH39" i="22"/>
  <c r="CG39" i="22"/>
  <c r="CF39" i="22"/>
  <c r="CE39" i="22"/>
  <c r="CD39" i="22"/>
  <c r="CC39" i="22"/>
  <c r="CB39" i="22"/>
  <c r="CA39" i="22"/>
  <c r="BZ39" i="22"/>
  <c r="BY39" i="22"/>
  <c r="BX39" i="22"/>
  <c r="BW39" i="22"/>
  <c r="BV39" i="22"/>
  <c r="BU39" i="22"/>
  <c r="BT39" i="22"/>
  <c r="BS39" i="22"/>
  <c r="BR39" i="22"/>
  <c r="BQ39" i="22"/>
  <c r="BP39" i="22"/>
  <c r="BO39" i="22"/>
  <c r="BN39" i="22"/>
  <c r="BM39" i="22"/>
  <c r="BL39" i="22"/>
  <c r="BK39" i="22"/>
  <c r="BJ39" i="22"/>
  <c r="BI39" i="22"/>
  <c r="BH39" i="22"/>
  <c r="BG39" i="22"/>
  <c r="BF39" i="22"/>
  <c r="BE39" i="22"/>
  <c r="BD39" i="22"/>
  <c r="BC39" i="22"/>
  <c r="BB39" i="22"/>
  <c r="BA39" i="22"/>
  <c r="AZ39" i="22"/>
  <c r="AY39" i="22"/>
  <c r="AX39" i="22"/>
  <c r="AW39" i="22"/>
  <c r="AV39" i="22"/>
  <c r="AU39" i="22"/>
  <c r="AT39" i="22"/>
  <c r="AS39" i="22"/>
  <c r="AR39" i="22"/>
  <c r="AQ39" i="22"/>
  <c r="AP39" i="22"/>
  <c r="AO39" i="22"/>
  <c r="AN39" i="22"/>
  <c r="AM39" i="22"/>
  <c r="AL39" i="22"/>
  <c r="AK39" i="22"/>
  <c r="AJ39" i="22"/>
  <c r="AI39" i="22"/>
  <c r="AH39" i="22"/>
  <c r="AG39" i="22"/>
  <c r="AF39" i="22"/>
  <c r="AE39" i="22"/>
  <c r="AD39" i="22"/>
  <c r="AC39" i="22"/>
  <c r="AB39" i="22"/>
  <c r="AA39" i="22"/>
  <c r="Z39" i="22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JX23" i="22"/>
  <c r="JX24" i="22" s="1"/>
  <c r="JW23" i="22"/>
  <c r="JW24" i="22" s="1"/>
  <c r="JV23" i="22"/>
  <c r="JU23" i="22"/>
  <c r="JU24" i="22" s="1"/>
  <c r="JT23" i="22"/>
  <c r="JT24" i="22" s="1"/>
  <c r="JS23" i="22"/>
  <c r="JR23" i="22"/>
  <c r="JR24" i="22" s="1"/>
  <c r="JQ23" i="22"/>
  <c r="JQ24" i="22" s="1"/>
  <c r="JP23" i="22"/>
  <c r="JO23" i="22"/>
  <c r="JO24" i="22" s="1"/>
  <c r="JN23" i="22"/>
  <c r="JN24" i="22" s="1"/>
  <c r="JM23" i="22"/>
  <c r="JL23" i="22"/>
  <c r="JL24" i="22" s="1"/>
  <c r="JK23" i="22"/>
  <c r="JK24" i="22" s="1"/>
  <c r="JJ23" i="22"/>
  <c r="JI23" i="22"/>
  <c r="JI24" i="22" s="1"/>
  <c r="JH23" i="22"/>
  <c r="JH24" i="22" s="1"/>
  <c r="JG23" i="22"/>
  <c r="JF23" i="22"/>
  <c r="JF24" i="22" s="1"/>
  <c r="JE23" i="22"/>
  <c r="JE24" i="22" s="1"/>
  <c r="JD23" i="22"/>
  <c r="JC23" i="22"/>
  <c r="JC24" i="22" s="1"/>
  <c r="JB23" i="22"/>
  <c r="JB24" i="22" s="1"/>
  <c r="JA23" i="22"/>
  <c r="IZ23" i="22"/>
  <c r="IZ24" i="22" s="1"/>
  <c r="IY23" i="22"/>
  <c r="IY24" i="22" s="1"/>
  <c r="IX23" i="22"/>
  <c r="IW23" i="22"/>
  <c r="IW24" i="22" s="1"/>
  <c r="IV23" i="22"/>
  <c r="IV24" i="22" s="1"/>
  <c r="IU23" i="22"/>
  <c r="IT23" i="22"/>
  <c r="IT24" i="22" s="1"/>
  <c r="IS23" i="22"/>
  <c r="IS24" i="22" s="1"/>
  <c r="IR23" i="22"/>
  <c r="IQ23" i="22"/>
  <c r="IQ24" i="22" s="1"/>
  <c r="IP23" i="22"/>
  <c r="IP24" i="22" s="1"/>
  <c r="IO23" i="22"/>
  <c r="IN23" i="22"/>
  <c r="IN24" i="22" s="1"/>
  <c r="IM23" i="22"/>
  <c r="IM24" i="22" s="1"/>
  <c r="IL23" i="22"/>
  <c r="IK23" i="22"/>
  <c r="IK24" i="22" s="1"/>
  <c r="IJ23" i="22"/>
  <c r="IJ24" i="22" s="1"/>
  <c r="II23" i="22"/>
  <c r="IH23" i="22"/>
  <c r="IH24" i="22" s="1"/>
  <c r="IG23" i="22"/>
  <c r="IG24" i="22" s="1"/>
  <c r="IF23" i="22"/>
  <c r="IE23" i="22"/>
  <c r="IE24" i="22" s="1"/>
  <c r="ID23" i="22"/>
  <c r="ID24" i="22" s="1"/>
  <c r="IC23" i="22"/>
  <c r="IB23" i="22"/>
  <c r="IB24" i="22" s="1"/>
  <c r="IA23" i="22"/>
  <c r="IA24" i="22" s="1"/>
  <c r="HZ23" i="22"/>
  <c r="HY23" i="22"/>
  <c r="HY24" i="22" s="1"/>
  <c r="HX23" i="22"/>
  <c r="HX24" i="22" s="1"/>
  <c r="HW23" i="22"/>
  <c r="HV23" i="22"/>
  <c r="HV24" i="22" s="1"/>
  <c r="HU23" i="22"/>
  <c r="HU24" i="22" s="1"/>
  <c r="HT23" i="22"/>
  <c r="HS23" i="22"/>
  <c r="HS24" i="22" s="1"/>
  <c r="HR23" i="22"/>
  <c r="HR24" i="22" s="1"/>
  <c r="HQ23" i="22"/>
  <c r="HP23" i="22"/>
  <c r="HP24" i="22" s="1"/>
  <c r="HO23" i="22"/>
  <c r="HO24" i="22" s="1"/>
  <c r="HN23" i="22"/>
  <c r="HM23" i="22"/>
  <c r="HM24" i="22" s="1"/>
  <c r="HL23" i="22"/>
  <c r="HL24" i="22" s="1"/>
  <c r="HK23" i="22"/>
  <c r="HJ23" i="22"/>
  <c r="HJ24" i="22" s="1"/>
  <c r="HI23" i="22"/>
  <c r="HI24" i="22" s="1"/>
  <c r="HH23" i="22"/>
  <c r="HG23" i="22"/>
  <c r="HG24" i="22" s="1"/>
  <c r="HF23" i="22"/>
  <c r="HF24" i="22" s="1"/>
  <c r="HE23" i="22"/>
  <c r="HD23" i="22"/>
  <c r="HD24" i="22" s="1"/>
  <c r="HC23" i="22"/>
  <c r="HC24" i="22" s="1"/>
  <c r="HB23" i="22"/>
  <c r="HA23" i="22"/>
  <c r="HA24" i="22" s="1"/>
  <c r="GZ23" i="22"/>
  <c r="GZ24" i="22" s="1"/>
  <c r="GY23" i="22"/>
  <c r="GX23" i="22"/>
  <c r="GX24" i="22" s="1"/>
  <c r="GW23" i="22"/>
  <c r="GW24" i="22" s="1"/>
  <c r="GV23" i="22"/>
  <c r="GU23" i="22"/>
  <c r="GU24" i="22" s="1"/>
  <c r="GT23" i="22"/>
  <c r="GT24" i="22" s="1"/>
  <c r="GS23" i="22"/>
  <c r="GR23" i="22"/>
  <c r="GR24" i="22" s="1"/>
  <c r="GQ23" i="22"/>
  <c r="GQ24" i="22" s="1"/>
  <c r="GP23" i="22"/>
  <c r="GO23" i="22"/>
  <c r="GO24" i="22" s="1"/>
  <c r="GN23" i="22"/>
  <c r="GN24" i="22" s="1"/>
  <c r="GM23" i="22"/>
  <c r="GL23" i="22"/>
  <c r="GL24" i="22" s="1"/>
  <c r="GK23" i="22"/>
  <c r="GK24" i="22" s="1"/>
  <c r="GJ23" i="22"/>
  <c r="GI23" i="22"/>
  <c r="GI24" i="22" s="1"/>
  <c r="GH23" i="22"/>
  <c r="GH24" i="22" s="1"/>
  <c r="GG23" i="22"/>
  <c r="GF23" i="22"/>
  <c r="GF24" i="22" s="1"/>
  <c r="GE23" i="22"/>
  <c r="GE24" i="22" s="1"/>
  <c r="GD23" i="22"/>
  <c r="GC23" i="22"/>
  <c r="GC24" i="22" s="1"/>
  <c r="GB23" i="22"/>
  <c r="GB24" i="22" s="1"/>
  <c r="GA23" i="22"/>
  <c r="FZ23" i="22"/>
  <c r="FZ24" i="22" s="1"/>
  <c r="FY23" i="22"/>
  <c r="FY24" i="22" s="1"/>
  <c r="FX23" i="22"/>
  <c r="FW23" i="22"/>
  <c r="FW24" i="22" s="1"/>
  <c r="FV23" i="22"/>
  <c r="FV24" i="22" s="1"/>
  <c r="FU23" i="22"/>
  <c r="FT23" i="22"/>
  <c r="FT24" i="22" s="1"/>
  <c r="FS23" i="22"/>
  <c r="FS24" i="22" s="1"/>
  <c r="FR23" i="22"/>
  <c r="FQ23" i="22"/>
  <c r="FQ24" i="22" s="1"/>
  <c r="FP23" i="22"/>
  <c r="FP24" i="22" s="1"/>
  <c r="FO23" i="22"/>
  <c r="FN23" i="22"/>
  <c r="FN24" i="22" s="1"/>
  <c r="FM23" i="22"/>
  <c r="FM24" i="22" s="1"/>
  <c r="FL23" i="22"/>
  <c r="FK23" i="22"/>
  <c r="FK24" i="22" s="1"/>
  <c r="FJ23" i="22"/>
  <c r="FJ24" i="22" s="1"/>
  <c r="FI23" i="22"/>
  <c r="FH23" i="22"/>
  <c r="FH24" i="22" s="1"/>
  <c r="FG23" i="22"/>
  <c r="FG24" i="22" s="1"/>
  <c r="FF23" i="22"/>
  <c r="FE23" i="22"/>
  <c r="FE24" i="22" s="1"/>
  <c r="FD23" i="22"/>
  <c r="FD24" i="22" s="1"/>
  <c r="FC23" i="22"/>
  <c r="FB23" i="22"/>
  <c r="FB24" i="22" s="1"/>
  <c r="FA23" i="22"/>
  <c r="FA24" i="22" s="1"/>
  <c r="EZ23" i="22"/>
  <c r="EY23" i="22"/>
  <c r="EY24" i="22" s="1"/>
  <c r="EX23" i="22"/>
  <c r="EX24" i="22" s="1"/>
  <c r="EW23" i="22"/>
  <c r="EV23" i="22"/>
  <c r="EV24" i="22" s="1"/>
  <c r="EU23" i="22"/>
  <c r="EU24" i="22" s="1"/>
  <c r="ET23" i="22"/>
  <c r="ES23" i="22"/>
  <c r="ES24" i="22" s="1"/>
  <c r="ER23" i="22"/>
  <c r="ER24" i="22" s="1"/>
  <c r="EQ23" i="22"/>
  <c r="EP23" i="22"/>
  <c r="EP24" i="22" s="1"/>
  <c r="EO23" i="22"/>
  <c r="EO24" i="22" s="1"/>
  <c r="EN23" i="22"/>
  <c r="EM23" i="22"/>
  <c r="EM24" i="22" s="1"/>
  <c r="EL23" i="22"/>
  <c r="EL24" i="22" s="1"/>
  <c r="EK23" i="22"/>
  <c r="EJ23" i="22"/>
  <c r="EJ24" i="22" s="1"/>
  <c r="EI23" i="22"/>
  <c r="EI24" i="22" s="1"/>
  <c r="EH23" i="22"/>
  <c r="EG23" i="22"/>
  <c r="EF23" i="22"/>
  <c r="EE23" i="22"/>
  <c r="ED23" i="22"/>
  <c r="EC23" i="22"/>
  <c r="EB23" i="22"/>
  <c r="EA23" i="22"/>
  <c r="EA24" i="22" s="1"/>
  <c r="DZ23" i="22"/>
  <c r="DY23" i="22"/>
  <c r="DX23" i="22"/>
  <c r="DW23" i="22"/>
  <c r="DV23" i="22"/>
  <c r="DU23" i="22"/>
  <c r="DU24" i="22" s="1"/>
  <c r="DT23" i="22"/>
  <c r="DT24" i="22" s="1"/>
  <c r="DS23" i="22"/>
  <c r="DR23" i="22"/>
  <c r="DR24" i="22" s="1"/>
  <c r="DQ23" i="22"/>
  <c r="DQ24" i="22" s="1"/>
  <c r="DP23" i="22"/>
  <c r="DO23" i="22"/>
  <c r="DO24" i="22" s="1"/>
  <c r="DN23" i="22"/>
  <c r="DN24" i="22" s="1"/>
  <c r="DM23" i="22"/>
  <c r="DL23" i="22"/>
  <c r="DL24" i="22" s="1"/>
  <c r="DK23" i="22"/>
  <c r="DK24" i="22" s="1"/>
  <c r="DJ23" i="22"/>
  <c r="DI23" i="22"/>
  <c r="DH23" i="22"/>
  <c r="DG23" i="22"/>
  <c r="DF23" i="22"/>
  <c r="DF24" i="22" s="1"/>
  <c r="DE23" i="22"/>
  <c r="DD23" i="22"/>
  <c r="DC23" i="22"/>
  <c r="DB23" i="22"/>
  <c r="DA23" i="22"/>
  <c r="CZ23" i="22"/>
  <c r="CY23" i="22"/>
  <c r="CX23" i="22"/>
  <c r="CW23" i="22"/>
  <c r="CV23" i="22"/>
  <c r="CU23" i="22"/>
  <c r="CT23" i="22"/>
  <c r="CS23" i="22"/>
  <c r="CR23" i="22"/>
  <c r="CQ23" i="22"/>
  <c r="CP23" i="22"/>
  <c r="CO23" i="22"/>
  <c r="CN23" i="22"/>
  <c r="CM23" i="22"/>
  <c r="CL23" i="22"/>
  <c r="CK23" i="22"/>
  <c r="CK24" i="22" s="1"/>
  <c r="CJ23" i="22"/>
  <c r="CJ24" i="22" s="1"/>
  <c r="CI23" i="22"/>
  <c r="CH23" i="22"/>
  <c r="CG23" i="22"/>
  <c r="CF23" i="22"/>
  <c r="CE23" i="22"/>
  <c r="CD23" i="22"/>
  <c r="CC23" i="22"/>
  <c r="CB23" i="22"/>
  <c r="CA23" i="22"/>
  <c r="BZ23" i="22"/>
  <c r="BY23" i="22"/>
  <c r="BX23" i="22"/>
  <c r="BW23" i="22"/>
  <c r="BV23" i="22"/>
  <c r="BU23" i="22"/>
  <c r="BT23" i="22"/>
  <c r="BS23" i="22"/>
  <c r="BR23" i="22"/>
  <c r="BQ23" i="22"/>
  <c r="BP23" i="22"/>
  <c r="BO23" i="22"/>
  <c r="BN23" i="22"/>
  <c r="BM23" i="22"/>
  <c r="BL23" i="22"/>
  <c r="BK23" i="22"/>
  <c r="BJ23" i="22"/>
  <c r="BJ24" i="22" s="1"/>
  <c r="BI23" i="22"/>
  <c r="BG23" i="22"/>
  <c r="BF23" i="22"/>
  <c r="BE23" i="22"/>
  <c r="BD23" i="22"/>
  <c r="BC23" i="22"/>
  <c r="BB23" i="22"/>
  <c r="BA23" i="22"/>
  <c r="AZ23" i="22"/>
  <c r="AY23" i="22"/>
  <c r="AX23" i="22"/>
  <c r="AW23" i="22"/>
  <c r="AV23" i="22"/>
  <c r="AU23" i="22"/>
  <c r="AT23" i="22"/>
  <c r="AS23" i="22"/>
  <c r="AR23" i="22"/>
  <c r="AQ23" i="22"/>
  <c r="AP23" i="22"/>
  <c r="AO23" i="22"/>
  <c r="AN23" i="22"/>
  <c r="AM23" i="22"/>
  <c r="AL23" i="22"/>
  <c r="AK23" i="22"/>
  <c r="AJ23" i="22"/>
  <c r="AI23" i="22"/>
  <c r="AH23" i="22"/>
  <c r="AG23" i="22"/>
  <c r="AF23" i="22"/>
  <c r="AE23" i="22"/>
  <c r="AD23" i="22"/>
  <c r="AC23" i="22"/>
  <c r="AB23" i="22"/>
  <c r="AA23" i="22"/>
  <c r="Z23" i="22"/>
  <c r="Y23" i="22"/>
  <c r="X23" i="22"/>
  <c r="W23" i="22"/>
  <c r="V23" i="22"/>
  <c r="U23" i="22"/>
  <c r="T23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JX22" i="22"/>
  <c r="JW22" i="22"/>
  <c r="JV22" i="22"/>
  <c r="JU22" i="22"/>
  <c r="JT22" i="22"/>
  <c r="JS22" i="22"/>
  <c r="JR22" i="22"/>
  <c r="JQ22" i="22"/>
  <c r="JP22" i="22"/>
  <c r="JO22" i="22"/>
  <c r="JN22" i="22"/>
  <c r="JM22" i="22"/>
  <c r="JL22" i="22"/>
  <c r="JK22" i="22"/>
  <c r="JJ22" i="22"/>
  <c r="JI22" i="22"/>
  <c r="JH22" i="22"/>
  <c r="JG22" i="22"/>
  <c r="JF22" i="22"/>
  <c r="JE22" i="22"/>
  <c r="JD22" i="22"/>
  <c r="JC22" i="22"/>
  <c r="JB22" i="22"/>
  <c r="JA22" i="22"/>
  <c r="IZ22" i="22"/>
  <c r="IY22" i="22"/>
  <c r="IX22" i="22"/>
  <c r="IW22" i="22"/>
  <c r="IV22" i="22"/>
  <c r="IU22" i="22"/>
  <c r="IT22" i="22"/>
  <c r="IS22" i="22"/>
  <c r="IR22" i="22"/>
  <c r="IQ22" i="22"/>
  <c r="IP22" i="22"/>
  <c r="IO22" i="22"/>
  <c r="IN22" i="22"/>
  <c r="IM22" i="22"/>
  <c r="IL22" i="22"/>
  <c r="IK22" i="22"/>
  <c r="IJ22" i="22"/>
  <c r="II22" i="22"/>
  <c r="IH22" i="22"/>
  <c r="IG22" i="22"/>
  <c r="IF22" i="22"/>
  <c r="IE22" i="22"/>
  <c r="ID22" i="22"/>
  <c r="IC22" i="22"/>
  <c r="IB22" i="22"/>
  <c r="IA22" i="22"/>
  <c r="HZ22" i="22"/>
  <c r="HY22" i="22"/>
  <c r="HX22" i="22"/>
  <c r="HW22" i="22"/>
  <c r="HV22" i="22"/>
  <c r="HU22" i="22"/>
  <c r="HT22" i="22"/>
  <c r="HS22" i="22"/>
  <c r="HR22" i="22"/>
  <c r="HQ22" i="22"/>
  <c r="HP22" i="22"/>
  <c r="HO22" i="22"/>
  <c r="HN22" i="22"/>
  <c r="HM22" i="22"/>
  <c r="HL22" i="22"/>
  <c r="HK22" i="22"/>
  <c r="HJ22" i="22"/>
  <c r="HI22" i="22"/>
  <c r="HH22" i="22"/>
  <c r="HG22" i="22"/>
  <c r="HF22" i="22"/>
  <c r="HE22" i="22"/>
  <c r="HD22" i="22"/>
  <c r="HC22" i="22"/>
  <c r="HB22" i="22"/>
  <c r="HA22" i="22"/>
  <c r="GZ22" i="22"/>
  <c r="GY22" i="22"/>
  <c r="GX22" i="22"/>
  <c r="GW22" i="22"/>
  <c r="GV22" i="22"/>
  <c r="GU22" i="22"/>
  <c r="GT22" i="22"/>
  <c r="GS22" i="22"/>
  <c r="GR22" i="22"/>
  <c r="GQ22" i="22"/>
  <c r="GP22" i="22"/>
  <c r="GO22" i="22"/>
  <c r="GN22" i="22"/>
  <c r="GM22" i="22"/>
  <c r="GL22" i="22"/>
  <c r="GK22" i="22"/>
  <c r="GJ22" i="22"/>
  <c r="GI22" i="22"/>
  <c r="GH22" i="22"/>
  <c r="GG22" i="22"/>
  <c r="GF22" i="22"/>
  <c r="GE22" i="22"/>
  <c r="GD22" i="22"/>
  <c r="GC22" i="22"/>
  <c r="GB22" i="22"/>
  <c r="GA22" i="22"/>
  <c r="FZ22" i="22"/>
  <c r="FY22" i="22"/>
  <c r="FX22" i="22"/>
  <c r="FW22" i="22"/>
  <c r="FV22" i="22"/>
  <c r="FU22" i="22"/>
  <c r="FT22" i="22"/>
  <c r="FS22" i="22"/>
  <c r="FR22" i="22"/>
  <c r="FQ22" i="22"/>
  <c r="FP22" i="22"/>
  <c r="FO22" i="22"/>
  <c r="FN22" i="22"/>
  <c r="FM22" i="22"/>
  <c r="FL22" i="22"/>
  <c r="FK22" i="22"/>
  <c r="FJ22" i="22"/>
  <c r="FI22" i="22"/>
  <c r="FH22" i="22"/>
  <c r="FG22" i="22"/>
  <c r="FF22" i="22"/>
  <c r="FE22" i="22"/>
  <c r="FD22" i="22"/>
  <c r="FC22" i="22"/>
  <c r="FB22" i="22"/>
  <c r="FA22" i="22"/>
  <c r="EZ22" i="22"/>
  <c r="EY22" i="22"/>
  <c r="EX22" i="22"/>
  <c r="EW22" i="22"/>
  <c r="EV22" i="22"/>
  <c r="EU22" i="22"/>
  <c r="ET22" i="22"/>
  <c r="ES22" i="22"/>
  <c r="ER22" i="22"/>
  <c r="EQ22" i="22"/>
  <c r="EP22" i="22"/>
  <c r="EO22" i="22"/>
  <c r="EN22" i="22"/>
  <c r="EM22" i="22"/>
  <c r="EL22" i="22"/>
  <c r="EK22" i="22"/>
  <c r="EJ22" i="22"/>
  <c r="EI22" i="22"/>
  <c r="EH22" i="22"/>
  <c r="EG22" i="22"/>
  <c r="EF22" i="22"/>
  <c r="EE22" i="22"/>
  <c r="ED22" i="22"/>
  <c r="EC22" i="22"/>
  <c r="EB22" i="22"/>
  <c r="EA22" i="22"/>
  <c r="DZ22" i="22"/>
  <c r="DX22" i="22"/>
  <c r="DW22" i="22"/>
  <c r="DV22" i="22"/>
  <c r="DU22" i="22"/>
  <c r="DT22" i="22"/>
  <c r="DS22" i="22"/>
  <c r="DR22" i="22"/>
  <c r="DQ22" i="22"/>
  <c r="DP22" i="22"/>
  <c r="DO22" i="22"/>
  <c r="DN22" i="22"/>
  <c r="DM22" i="22"/>
  <c r="DL22" i="22"/>
  <c r="DK22" i="22"/>
  <c r="DJ22" i="22"/>
  <c r="DI22" i="22"/>
  <c r="DH22" i="22"/>
  <c r="DG22" i="22"/>
  <c r="DF22" i="22"/>
  <c r="DE22" i="22"/>
  <c r="DD22" i="22"/>
  <c r="DC22" i="22"/>
  <c r="DB22" i="22"/>
  <c r="DA22" i="22"/>
  <c r="CZ22" i="22"/>
  <c r="CY22" i="22"/>
  <c r="CX22" i="22"/>
  <c r="CW22" i="22"/>
  <c r="CV22" i="22"/>
  <c r="CU22" i="22"/>
  <c r="CT22" i="22"/>
  <c r="CS22" i="22"/>
  <c r="CR22" i="22"/>
  <c r="CQ22" i="22"/>
  <c r="CP22" i="22"/>
  <c r="CO22" i="22"/>
  <c r="CN22" i="22"/>
  <c r="CM22" i="22"/>
  <c r="CL22" i="22"/>
  <c r="CK22" i="22"/>
  <c r="CJ22" i="22"/>
  <c r="CI22" i="22"/>
  <c r="CH22" i="22"/>
  <c r="CG22" i="22"/>
  <c r="CF22" i="22"/>
  <c r="CE22" i="22"/>
  <c r="CD22" i="22"/>
  <c r="CC22" i="22"/>
  <c r="CB22" i="22"/>
  <c r="CA22" i="22"/>
  <c r="BZ22" i="22"/>
  <c r="BY22" i="22"/>
  <c r="BX22" i="22"/>
  <c r="BW22" i="22"/>
  <c r="BV22" i="22"/>
  <c r="BU22" i="22"/>
  <c r="BT22" i="22"/>
  <c r="BS22" i="22"/>
  <c r="BR22" i="22"/>
  <c r="BQ22" i="22"/>
  <c r="BP22" i="22"/>
  <c r="BO22" i="22"/>
  <c r="BN22" i="22"/>
  <c r="BM22" i="22"/>
  <c r="BL22" i="22"/>
  <c r="BK22" i="22"/>
  <c r="BI22" i="22"/>
  <c r="BH22" i="22"/>
  <c r="BG22" i="22"/>
  <c r="BF22" i="22"/>
  <c r="BE22" i="22"/>
  <c r="BD22" i="22"/>
  <c r="BC22" i="22"/>
  <c r="BB22" i="22"/>
  <c r="BA22" i="22"/>
  <c r="AZ22" i="22"/>
  <c r="AY22" i="22"/>
  <c r="AX22" i="22"/>
  <c r="AW22" i="22"/>
  <c r="AV22" i="22"/>
  <c r="AU22" i="22"/>
  <c r="AT22" i="22"/>
  <c r="AS22" i="22"/>
  <c r="AR22" i="22"/>
  <c r="AQ22" i="22"/>
  <c r="AP22" i="22"/>
  <c r="AO22" i="22"/>
  <c r="AN22" i="22"/>
  <c r="AM22" i="22"/>
  <c r="AL22" i="22"/>
  <c r="AK22" i="22"/>
  <c r="AJ22" i="22"/>
  <c r="AI22" i="22"/>
  <c r="AH22" i="22"/>
  <c r="AG22" i="22"/>
  <c r="AF22" i="22"/>
  <c r="AE22" i="22"/>
  <c r="AD22" i="22"/>
  <c r="AC22" i="22"/>
  <c r="AB22" i="22"/>
  <c r="AA22" i="22"/>
  <c r="Z22" i="22"/>
  <c r="Y22" i="22"/>
  <c r="X22" i="22"/>
  <c r="W22" i="22"/>
  <c r="V22" i="22"/>
  <c r="U22" i="22"/>
  <c r="T22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DT24" i="26" l="1"/>
  <c r="JE39" i="31"/>
  <c r="CQ38" i="20"/>
  <c r="CQ53" i="20" s="1"/>
  <c r="CR38" i="20"/>
  <c r="JU39" i="31"/>
  <c r="CU38" i="20"/>
  <c r="AM39" i="20"/>
  <c r="AM54" i="20" s="1"/>
  <c r="AQ39" i="20"/>
  <c r="AQ54" i="20" s="1"/>
  <c r="AU39" i="20"/>
  <c r="AU54" i="20" s="1"/>
  <c r="AX39" i="20"/>
  <c r="AX54" i="20" s="1"/>
  <c r="AY39" i="20"/>
  <c r="AY54" i="20" s="1"/>
  <c r="BC39" i="20"/>
  <c r="BC54" i="20" s="1"/>
  <c r="BG39" i="20"/>
  <c r="BG54" i="20" s="1"/>
  <c r="BJ39" i="20"/>
  <c r="BJ54" i="20" s="1"/>
  <c r="BK39" i="20"/>
  <c r="BK54" i="20" s="1"/>
  <c r="BN39" i="20"/>
  <c r="BN54" i="20" s="1"/>
  <c r="BO39" i="20"/>
  <c r="BO54" i="20" s="1"/>
  <c r="BR39" i="20"/>
  <c r="BR54" i="20" s="1"/>
  <c r="BS39" i="20"/>
  <c r="BS54" i="20" s="1"/>
  <c r="BW39" i="20"/>
  <c r="BW54" i="20" s="1"/>
  <c r="BZ39" i="20"/>
  <c r="BZ54" i="20" s="1"/>
  <c r="CA39" i="20"/>
  <c r="CA54" i="20" s="1"/>
  <c r="CD39" i="20"/>
  <c r="CD54" i="20" s="1"/>
  <c r="CE39" i="20"/>
  <c r="CE54" i="20" s="1"/>
  <c r="CH39" i="20"/>
  <c r="CH54" i="20" s="1"/>
  <c r="CI39" i="20"/>
  <c r="CI54" i="20" s="1"/>
  <c r="CM39" i="20"/>
  <c r="CM54" i="20" s="1"/>
  <c r="CP39" i="20"/>
  <c r="CP54" i="20" s="1"/>
  <c r="CQ39" i="20"/>
  <c r="CQ54" i="20" s="1"/>
  <c r="CT39" i="20"/>
  <c r="CT54" i="20" s="1"/>
  <c r="CU39" i="20"/>
  <c r="CU54" i="20" s="1"/>
  <c r="AO40" i="20"/>
  <c r="AO55" i="20" s="1"/>
  <c r="AP40" i="20"/>
  <c r="AP55" i="20" s="1"/>
  <c r="AX40" i="20"/>
  <c r="AX55" i="20" s="1"/>
  <c r="BI40" i="20"/>
  <c r="BI55" i="20" s="1"/>
  <c r="BM40" i="20"/>
  <c r="BM55" i="20" s="1"/>
  <c r="BQ40" i="20"/>
  <c r="BQ55" i="20" s="1"/>
  <c r="BT40" i="20"/>
  <c r="BT55" i="20" s="1"/>
  <c r="BU40" i="20"/>
  <c r="BU55" i="20" s="1"/>
  <c r="BY40" i="20"/>
  <c r="BY55" i="20" s="1"/>
  <c r="CC40" i="20"/>
  <c r="CC55" i="20" s="1"/>
  <c r="CG40" i="20"/>
  <c r="CG55" i="20" s="1"/>
  <c r="CK40" i="20"/>
  <c r="CK55" i="20" s="1"/>
  <c r="CO40" i="20"/>
  <c r="CO55" i="20" s="1"/>
  <c r="CS40" i="20"/>
  <c r="CS55" i="20" s="1"/>
  <c r="AO41" i="20"/>
  <c r="AO56" i="20" s="1"/>
  <c r="AQ41" i="20"/>
  <c r="AQ56" i="20" s="1"/>
  <c r="AS41" i="20"/>
  <c r="AS56" i="20" s="1"/>
  <c r="AW41" i="20"/>
  <c r="AW56" i="20" s="1"/>
  <c r="BA41" i="20"/>
  <c r="BA56" i="20" s="1"/>
  <c r="BC41" i="20"/>
  <c r="BC56" i="20" s="1"/>
  <c r="BD41" i="20"/>
  <c r="BD56" i="20" s="1"/>
  <c r="BE41" i="20"/>
  <c r="BE56" i="20" s="1"/>
  <c r="BH41" i="20"/>
  <c r="BH56" i="20" s="1"/>
  <c r="BI41" i="20"/>
  <c r="BI56" i="20" s="1"/>
  <c r="BL41" i="20"/>
  <c r="BL56" i="20" s="1"/>
  <c r="BM41" i="20"/>
  <c r="BM56" i="20" s="1"/>
  <c r="BQ41" i="20"/>
  <c r="BQ56" i="20" s="1"/>
  <c r="BT41" i="20"/>
  <c r="BT56" i="20" s="1"/>
  <c r="BU41" i="20"/>
  <c r="BU56" i="20" s="1"/>
  <c r="BY41" i="20"/>
  <c r="BY56" i="20" s="1"/>
  <c r="CB41" i="20"/>
  <c r="CB56" i="20" s="1"/>
  <c r="CC41" i="20"/>
  <c r="CC56" i="20" s="1"/>
  <c r="CF41" i="20"/>
  <c r="CF56" i="20" s="1"/>
  <c r="CG41" i="20"/>
  <c r="CG56" i="20" s="1"/>
  <c r="CJ41" i="20"/>
  <c r="CJ56" i="20" s="1"/>
  <c r="CK41" i="20"/>
  <c r="CK56" i="20" s="1"/>
  <c r="CN41" i="20"/>
  <c r="CN56" i="20" s="1"/>
  <c r="CO41" i="20"/>
  <c r="CO56" i="20" s="1"/>
  <c r="CR41" i="20"/>
  <c r="CR56" i="20" s="1"/>
  <c r="CS41" i="20"/>
  <c r="CS56" i="20" s="1"/>
  <c r="AN42" i="20"/>
  <c r="AN57" i="20" s="1"/>
  <c r="AR42" i="20"/>
  <c r="AR57" i="20" s="1"/>
  <c r="AV42" i="20"/>
  <c r="AV57" i="20" s="1"/>
  <c r="AZ42" i="20"/>
  <c r="AZ57" i="20" s="1"/>
  <c r="BD42" i="20"/>
  <c r="BD57" i="20" s="1"/>
  <c r="BG42" i="20"/>
  <c r="BG57" i="20" s="1"/>
  <c r="BH42" i="20"/>
  <c r="BH57" i="20" s="1"/>
  <c r="BK42" i="20"/>
  <c r="BK57" i="20" s="1"/>
  <c r="BL42" i="20"/>
  <c r="BL57" i="20" s="1"/>
  <c r="BO42" i="20"/>
  <c r="BO57" i="20" s="1"/>
  <c r="BP42" i="20"/>
  <c r="BP57" i="20" s="1"/>
  <c r="BS42" i="20"/>
  <c r="BS57" i="20" s="1"/>
  <c r="BT42" i="20"/>
  <c r="BT57" i="20" s="1"/>
  <c r="BW42" i="20"/>
  <c r="BW57" i="20" s="1"/>
  <c r="BX42" i="20"/>
  <c r="BX57" i="20" s="1"/>
  <c r="CA42" i="20"/>
  <c r="CA57" i="20" s="1"/>
  <c r="CB42" i="20"/>
  <c r="CB57" i="20" s="1"/>
  <c r="CE42" i="20"/>
  <c r="CE57" i="20" s="1"/>
  <c r="CF42" i="20"/>
  <c r="CF57" i="20" s="1"/>
  <c r="CI42" i="20"/>
  <c r="CI57" i="20" s="1"/>
  <c r="CJ42" i="20"/>
  <c r="CJ57" i="20" s="1"/>
  <c r="CL42" i="20"/>
  <c r="CL57" i="20" s="1"/>
  <c r="CM42" i="20"/>
  <c r="CM57" i="20" s="1"/>
  <c r="CN42" i="20"/>
  <c r="CN57" i="20" s="1"/>
  <c r="CQ42" i="20"/>
  <c r="CQ57" i="20" s="1"/>
  <c r="CR42" i="20"/>
  <c r="CR57" i="20" s="1"/>
  <c r="CU42" i="20"/>
  <c r="CU57" i="20" s="1"/>
  <c r="AM43" i="20"/>
  <c r="AM58" i="20" s="1"/>
  <c r="AQ43" i="20"/>
  <c r="AQ58" i="20" s="1"/>
  <c r="AU43" i="20"/>
  <c r="AU58" i="20" s="1"/>
  <c r="AY43" i="20"/>
  <c r="AY58" i="20" s="1"/>
  <c r="BC43" i="20"/>
  <c r="BC58" i="20" s="1"/>
  <c r="BF43" i="20"/>
  <c r="BF58" i="20" s="1"/>
  <c r="BG43" i="20"/>
  <c r="BG58" i="20" s="1"/>
  <c r="BJ43" i="20"/>
  <c r="BJ58" i="20" s="1"/>
  <c r="BK43" i="20"/>
  <c r="BK58" i="20" s="1"/>
  <c r="BN43" i="20"/>
  <c r="BN58" i="20" s="1"/>
  <c r="BO43" i="20"/>
  <c r="BO58" i="20" s="1"/>
  <c r="BR43" i="20"/>
  <c r="BR58" i="20" s="1"/>
  <c r="BS43" i="20"/>
  <c r="BS58" i="20" s="1"/>
  <c r="BW43" i="20"/>
  <c r="BW58" i="20" s="1"/>
  <c r="BZ43" i="20"/>
  <c r="BZ58" i="20" s="1"/>
  <c r="CA43" i="20"/>
  <c r="CA58" i="20" s="1"/>
  <c r="CD43" i="20"/>
  <c r="CD58" i="20" s="1"/>
  <c r="CE43" i="20"/>
  <c r="CE58" i="20" s="1"/>
  <c r="CH43" i="20"/>
  <c r="CH58" i="20" s="1"/>
  <c r="CI43" i="20"/>
  <c r="CI58" i="20" s="1"/>
  <c r="CL43" i="20"/>
  <c r="CL58" i="20" s="1"/>
  <c r="CM43" i="20"/>
  <c r="CM58" i="20" s="1"/>
  <c r="CP43" i="20"/>
  <c r="CP58" i="20" s="1"/>
  <c r="CQ43" i="20"/>
  <c r="CQ58" i="20" s="1"/>
  <c r="CT43" i="20"/>
  <c r="CT58" i="20" s="1"/>
  <c r="CU43" i="20"/>
  <c r="CU58" i="20" s="1"/>
  <c r="AP44" i="20"/>
  <c r="AP59" i="20" s="1"/>
  <c r="AT44" i="20"/>
  <c r="AT59" i="20" s="1"/>
  <c r="BE44" i="20"/>
  <c r="BE59" i="20" s="1"/>
  <c r="BF44" i="20"/>
  <c r="BF59" i="20" s="1"/>
  <c r="BI44" i="20"/>
  <c r="BI59" i="20" s="1"/>
  <c r="BJ44" i="20"/>
  <c r="BJ59" i="20" s="1"/>
  <c r="BM44" i="20"/>
  <c r="BM59" i="20" s="1"/>
  <c r="BN44" i="20"/>
  <c r="BN59" i="20" s="1"/>
  <c r="BQ44" i="20"/>
  <c r="BQ59" i="20" s="1"/>
  <c r="BR44" i="20"/>
  <c r="BR59" i="20" s="1"/>
  <c r="BU44" i="20"/>
  <c r="BU59" i="20" s="1"/>
  <c r="BV44" i="20"/>
  <c r="BV59" i="20" s="1"/>
  <c r="BZ44" i="20"/>
  <c r="BZ59" i="20" s="1"/>
  <c r="CC44" i="20"/>
  <c r="CC59" i="20" s="1"/>
  <c r="CD44" i="20"/>
  <c r="CD59" i="20" s="1"/>
  <c r="CG44" i="20"/>
  <c r="CG59" i="20" s="1"/>
  <c r="CH44" i="20"/>
  <c r="CH59" i="20" s="1"/>
  <c r="CK44" i="20"/>
  <c r="CK59" i="20" s="1"/>
  <c r="CL44" i="20"/>
  <c r="CL59" i="20" s="1"/>
  <c r="CO44" i="20"/>
  <c r="CO59" i="20" s="1"/>
  <c r="CP44" i="20"/>
  <c r="CP59" i="20" s="1"/>
  <c r="CS44" i="20"/>
  <c r="CS59" i="20" s="1"/>
  <c r="CT44" i="20"/>
  <c r="CT59" i="20" s="1"/>
  <c r="AO45" i="20"/>
  <c r="AO60" i="20" s="1"/>
  <c r="AS45" i="20"/>
  <c r="AS60" i="20" s="1"/>
  <c r="BA45" i="20"/>
  <c r="BA60" i="20" s="1"/>
  <c r="BD45" i="20"/>
  <c r="BD60" i="20" s="1"/>
  <c r="BE45" i="20"/>
  <c r="BE60" i="20" s="1"/>
  <c r="BH45" i="20"/>
  <c r="BH60" i="20" s="1"/>
  <c r="BI45" i="20"/>
  <c r="BI60" i="20" s="1"/>
  <c r="BL45" i="20"/>
  <c r="BL60" i="20" s="1"/>
  <c r="BM45" i="20"/>
  <c r="BM60" i="20" s="1"/>
  <c r="BP45" i="20"/>
  <c r="BP60" i="20" s="1"/>
  <c r="BQ45" i="20"/>
  <c r="BQ60" i="20" s="1"/>
  <c r="BT45" i="20"/>
  <c r="BT60" i="20" s="1"/>
  <c r="BU45" i="20"/>
  <c r="BU60" i="20" s="1"/>
  <c r="BX45" i="20"/>
  <c r="BX60" i="20" s="1"/>
  <c r="BY45" i="20"/>
  <c r="BY60" i="20" s="1"/>
  <c r="CB45" i="20"/>
  <c r="CB60" i="20" s="1"/>
  <c r="CC45" i="20"/>
  <c r="CC60" i="20" s="1"/>
  <c r="CF45" i="20"/>
  <c r="CF60" i="20" s="1"/>
  <c r="CG45" i="20"/>
  <c r="CG60" i="20" s="1"/>
  <c r="CJ45" i="20"/>
  <c r="CJ60" i="20" s="1"/>
  <c r="CK45" i="20"/>
  <c r="CK60" i="20" s="1"/>
  <c r="CN45" i="20"/>
  <c r="CN60" i="20" s="1"/>
  <c r="CO45" i="20"/>
  <c r="CO60" i="20" s="1"/>
  <c r="CR45" i="20"/>
  <c r="CR60" i="20" s="1"/>
  <c r="CS45" i="20"/>
  <c r="CS60" i="20" s="1"/>
  <c r="AN46" i="20"/>
  <c r="AN61" i="20" s="1"/>
  <c r="AR46" i="20"/>
  <c r="AV46" i="20"/>
  <c r="AV61" i="20" s="1"/>
  <c r="AZ46" i="20"/>
  <c r="AZ61" i="20" s="1"/>
  <c r="BD46" i="20"/>
  <c r="BD61" i="20" s="1"/>
  <c r="BH46" i="20"/>
  <c r="BH61" i="20" s="1"/>
  <c r="BK46" i="20"/>
  <c r="BK61" i="20" s="1"/>
  <c r="BL46" i="20"/>
  <c r="BL61" i="20" s="1"/>
  <c r="BO46" i="20"/>
  <c r="BO61" i="20" s="1"/>
  <c r="BP46" i="20"/>
  <c r="BP61" i="20" s="1"/>
  <c r="BS46" i="20"/>
  <c r="BS61" i="20" s="1"/>
  <c r="BT46" i="20"/>
  <c r="BT61" i="20" s="1"/>
  <c r="BX46" i="20"/>
  <c r="BX61" i="20" s="1"/>
  <c r="CA46" i="20"/>
  <c r="CA61" i="20" s="1"/>
  <c r="CB46" i="20"/>
  <c r="CB61" i="20" s="1"/>
  <c r="CE46" i="20"/>
  <c r="CE61" i="20" s="1"/>
  <c r="CF46" i="20"/>
  <c r="CF61" i="20" s="1"/>
  <c r="CI46" i="20"/>
  <c r="CI61" i="20" s="1"/>
  <c r="CJ46" i="20"/>
  <c r="CJ61" i="20" s="1"/>
  <c r="CN46" i="20"/>
  <c r="CN61" i="20" s="1"/>
  <c r="CQ46" i="20"/>
  <c r="CQ61" i="20" s="1"/>
  <c r="CR46" i="20"/>
  <c r="CR61" i="20" s="1"/>
  <c r="CU46" i="20"/>
  <c r="CU61" i="20" s="1"/>
  <c r="AM47" i="20"/>
  <c r="AM62" i="20" s="1"/>
  <c r="AQ47" i="20"/>
  <c r="AQ62" i="20" s="1"/>
  <c r="AU47" i="20"/>
  <c r="AU62" i="20" s="1"/>
  <c r="AY47" i="20"/>
  <c r="AY62" i="20" s="1"/>
  <c r="BC47" i="20"/>
  <c r="BC62" i="20" s="1"/>
  <c r="BG47" i="20"/>
  <c r="BG62" i="20" s="1"/>
  <c r="BJ47" i="20"/>
  <c r="BJ62" i="20" s="1"/>
  <c r="BK47" i="20"/>
  <c r="BK62" i="20" s="1"/>
  <c r="BN47" i="20"/>
  <c r="BN62" i="20" s="1"/>
  <c r="BO47" i="20"/>
  <c r="BO62" i="20" s="1"/>
  <c r="BR47" i="20"/>
  <c r="BR62" i="20" s="1"/>
  <c r="BS47" i="20"/>
  <c r="BS62" i="20" s="1"/>
  <c r="BW47" i="20"/>
  <c r="BW62" i="20" s="1"/>
  <c r="BZ47" i="20"/>
  <c r="BZ62" i="20" s="1"/>
  <c r="CA47" i="20"/>
  <c r="CA62" i="20" s="1"/>
  <c r="CD47" i="20"/>
  <c r="CD62" i="20" s="1"/>
  <c r="CE47" i="20"/>
  <c r="CE62" i="20" s="1"/>
  <c r="CH47" i="20"/>
  <c r="CH62" i="20" s="1"/>
  <c r="CI47" i="20"/>
  <c r="CI62" i="20" s="1"/>
  <c r="CM47" i="20"/>
  <c r="CM62" i="20" s="1"/>
  <c r="CP47" i="20"/>
  <c r="CP62" i="20" s="1"/>
  <c r="CQ47" i="20"/>
  <c r="CQ62" i="20" s="1"/>
  <c r="CT47" i="20"/>
  <c r="CT62" i="20" s="1"/>
  <c r="CU47" i="20"/>
  <c r="CU62" i="20" s="1"/>
  <c r="AP48" i="20"/>
  <c r="AP63" i="20" s="1"/>
  <c r="AT48" i="20"/>
  <c r="AT63" i="20" s="1"/>
  <c r="AX48" i="20"/>
  <c r="AX63" i="20" s="1"/>
  <c r="AY48" i="20"/>
  <c r="AY63" i="20" s="1"/>
  <c r="BA48" i="20"/>
  <c r="BA63" i="20" s="1"/>
  <c r="BB48" i="20"/>
  <c r="BB63" i="20" s="1"/>
  <c r="BF48" i="20"/>
  <c r="BF63" i="20" s="1"/>
  <c r="BI48" i="20"/>
  <c r="BI63" i="20" s="1"/>
  <c r="BJ48" i="20"/>
  <c r="BJ63" i="20" s="1"/>
  <c r="BM48" i="20"/>
  <c r="BM63" i="20" s="1"/>
  <c r="BN48" i="20"/>
  <c r="BN63" i="20" s="1"/>
  <c r="BQ48" i="20"/>
  <c r="BQ63" i="20" s="1"/>
  <c r="BU48" i="20"/>
  <c r="BU63" i="20" s="1"/>
  <c r="BV48" i="20"/>
  <c r="BV63" i="20" s="1"/>
  <c r="BY48" i="20"/>
  <c r="BY63" i="20" s="1"/>
  <c r="BZ48" i="20"/>
  <c r="BZ63" i="20" s="1"/>
  <c r="CC48" i="20"/>
  <c r="CC63" i="20" s="1"/>
  <c r="CD48" i="20"/>
  <c r="CD63" i="20" s="1"/>
  <c r="CG48" i="20"/>
  <c r="CG63" i="20" s="1"/>
  <c r="CH48" i="20"/>
  <c r="CH63" i="20" s="1"/>
  <c r="CK48" i="20"/>
  <c r="CK63" i="20" s="1"/>
  <c r="CL48" i="20"/>
  <c r="CL63" i="20" s="1"/>
  <c r="CO48" i="20"/>
  <c r="CO63" i="20" s="1"/>
  <c r="CP48" i="20"/>
  <c r="CP63" i="20" s="1"/>
  <c r="CT48" i="20"/>
  <c r="CT63" i="20" s="1"/>
  <c r="AS49" i="20"/>
  <c r="AS64" i="20" s="1"/>
  <c r="AW49" i="20"/>
  <c r="AW64" i="20" s="1"/>
  <c r="AZ49" i="20"/>
  <c r="AZ64" i="20" s="1"/>
  <c r="BA49" i="20"/>
  <c r="BA64" i="20" s="1"/>
  <c r="BD49" i="20"/>
  <c r="BD64" i="20" s="1"/>
  <c r="BE49" i="20"/>
  <c r="BE64" i="20" s="1"/>
  <c r="BI49" i="20"/>
  <c r="BI64" i="20" s="1"/>
  <c r="BL49" i="20"/>
  <c r="BL64" i="20" s="1"/>
  <c r="BM49" i="20"/>
  <c r="BM64" i="20" s="1"/>
  <c r="BQ49" i="20"/>
  <c r="BQ64" i="20" s="1"/>
  <c r="BT49" i="20"/>
  <c r="BT64" i="20" s="1"/>
  <c r="BX49" i="20"/>
  <c r="BX64" i="20" s="1"/>
  <c r="BY49" i="20"/>
  <c r="BY64" i="20" s="1"/>
  <c r="CC49" i="20"/>
  <c r="CC64" i="20" s="1"/>
  <c r="CF49" i="20"/>
  <c r="CF64" i="20" s="1"/>
  <c r="CG49" i="20"/>
  <c r="CG64" i="20" s="1"/>
  <c r="CJ49" i="20"/>
  <c r="CJ64" i="20" s="1"/>
  <c r="CK49" i="20"/>
  <c r="CK64" i="20" s="1"/>
  <c r="CO49" i="20"/>
  <c r="CO64" i="20" s="1"/>
  <c r="CR49" i="20"/>
  <c r="CR64" i="20" s="1"/>
  <c r="CS49" i="20"/>
  <c r="CS64" i="20" s="1"/>
  <c r="EC24" i="21"/>
  <c r="AR49" i="20"/>
  <c r="AR64" i="20" s="1"/>
  <c r="AQ38" i="20"/>
  <c r="E38" i="31"/>
  <c r="CE24" i="22"/>
  <c r="CJ24" i="21"/>
  <c r="CG24" i="27"/>
  <c r="DA23" i="31"/>
  <c r="AN49" i="20"/>
  <c r="AN64" i="20" s="1"/>
  <c r="DA22" i="31"/>
  <c r="BC24" i="22"/>
  <c r="CK24" i="21"/>
  <c r="BU24" i="25"/>
  <c r="CH24" i="27"/>
  <c r="BD24" i="31"/>
  <c r="E23" i="21"/>
  <c r="BD24" i="22"/>
  <c r="BV24" i="25"/>
  <c r="BO24" i="27"/>
  <c r="E22" i="25"/>
  <c r="BF22" i="31"/>
  <c r="P65" i="31"/>
  <c r="DG64" i="31"/>
  <c r="V39" i="31"/>
  <c r="BN39" i="31"/>
  <c r="DD39" i="31"/>
  <c r="DZ39" i="31"/>
  <c r="FB39" i="31"/>
  <c r="FB40" i="31" s="1"/>
  <c r="FX39" i="31"/>
  <c r="GH39" i="31"/>
  <c r="GH40" i="31" s="1"/>
  <c r="HD39" i="31"/>
  <c r="IT39" i="31"/>
  <c r="IT40" i="31" s="1"/>
  <c r="JP39" i="31"/>
  <c r="HX65" i="31"/>
  <c r="HX66" i="31" s="1"/>
  <c r="CV65" i="31"/>
  <c r="CV66" i="31" s="1"/>
  <c r="BF65" i="31"/>
  <c r="IQ64" i="31"/>
  <c r="HA64" i="31"/>
  <c r="FK64" i="31"/>
  <c r="EW64" i="31"/>
  <c r="BQ64" i="31"/>
  <c r="IT65" i="31"/>
  <c r="IT66" i="31" s="1"/>
  <c r="HB65" i="31"/>
  <c r="HB66" i="31" s="1"/>
  <c r="EN65" i="31"/>
  <c r="EN66" i="31" s="1"/>
  <c r="CB65" i="31"/>
  <c r="CB66" i="31" s="1"/>
  <c r="AJ65" i="31"/>
  <c r="JM64" i="31"/>
  <c r="HW64" i="31"/>
  <c r="GE64" i="31"/>
  <c r="EC64" i="31"/>
  <c r="CK64" i="31"/>
  <c r="AQ64" i="31"/>
  <c r="JD65" i="31"/>
  <c r="JD66" i="31" s="1"/>
  <c r="IH65" i="31"/>
  <c r="IH66" i="31" s="1"/>
  <c r="HN65" i="31"/>
  <c r="HN66" i="31" s="1"/>
  <c r="GR65" i="31"/>
  <c r="GR66" i="31" s="1"/>
  <c r="FH65" i="31"/>
  <c r="FH66" i="31" s="1"/>
  <c r="DR65" i="31"/>
  <c r="DR66" i="31" s="1"/>
  <c r="F39" i="31"/>
  <c r="HG64" i="31"/>
  <c r="GU64" i="31"/>
  <c r="GK64" i="31"/>
  <c r="GA64" i="31"/>
  <c r="FO64" i="31"/>
  <c r="ES64" i="31"/>
  <c r="EG64" i="31"/>
  <c r="DW64" i="31"/>
  <c r="DM64" i="31"/>
  <c r="DA64" i="31"/>
  <c r="CQ64" i="31"/>
  <c r="CG64" i="31"/>
  <c r="JV65" i="31"/>
  <c r="JV66" i="31" s="1"/>
  <c r="JP65" i="31"/>
  <c r="JP66" i="31" s="1"/>
  <c r="JL65" i="31"/>
  <c r="JL66" i="31" s="1"/>
  <c r="JF65" i="31"/>
  <c r="JF66" i="31" s="1"/>
  <c r="IZ65" i="31"/>
  <c r="IZ66" i="31" s="1"/>
  <c r="IV65" i="31"/>
  <c r="IV66" i="31" s="1"/>
  <c r="IP65" i="31"/>
  <c r="IP66" i="31" s="1"/>
  <c r="IJ65" i="31"/>
  <c r="IJ66" i="31" s="1"/>
  <c r="IF65" i="31"/>
  <c r="IF66" i="31" s="1"/>
  <c r="HZ65" i="31"/>
  <c r="HZ66" i="31" s="1"/>
  <c r="HT65" i="31"/>
  <c r="HT66" i="31" s="1"/>
  <c r="HP65" i="31"/>
  <c r="HP66" i="31" s="1"/>
  <c r="HJ65" i="31"/>
  <c r="HJ66" i="31" s="1"/>
  <c r="HD65" i="31"/>
  <c r="HD66" i="31" s="1"/>
  <c r="GZ65" i="31"/>
  <c r="GZ66" i="31" s="1"/>
  <c r="GT65" i="31"/>
  <c r="GT66" i="31" s="1"/>
  <c r="GN65" i="31"/>
  <c r="GN66" i="31" s="1"/>
  <c r="GJ65" i="31"/>
  <c r="GJ66" i="31" s="1"/>
  <c r="FX65" i="31"/>
  <c r="FX66" i="31" s="1"/>
  <c r="FN65" i="31"/>
  <c r="FN66" i="31" s="1"/>
  <c r="FD65" i="31"/>
  <c r="FD66" i="31" s="1"/>
  <c r="ER65" i="31"/>
  <c r="ER66" i="31" s="1"/>
  <c r="EH65" i="31"/>
  <c r="EH66" i="31" s="1"/>
  <c r="DX65" i="31"/>
  <c r="DX66" i="31" s="1"/>
  <c r="DL65" i="31"/>
  <c r="DL66" i="31" s="1"/>
  <c r="JT65" i="31"/>
  <c r="JT66" i="31" s="1"/>
  <c r="JJ65" i="31"/>
  <c r="JJ66" i="31" s="1"/>
  <c r="IX65" i="31"/>
  <c r="IX66" i="31" s="1"/>
  <c r="IN65" i="31"/>
  <c r="IN66" i="31" s="1"/>
  <c r="ID65" i="31"/>
  <c r="ID66" i="31" s="1"/>
  <c r="HR65" i="31"/>
  <c r="HR66" i="31" s="1"/>
  <c r="HH65" i="31"/>
  <c r="HH66" i="31" s="1"/>
  <c r="GX65" i="31"/>
  <c r="GX66" i="31" s="1"/>
  <c r="GL65" i="31"/>
  <c r="GL66" i="31" s="1"/>
  <c r="FT65" i="31"/>
  <c r="FT66" i="31" s="1"/>
  <c r="EX65" i="31"/>
  <c r="EX66" i="31" s="1"/>
  <c r="EB65" i="31"/>
  <c r="EB66" i="31" s="1"/>
  <c r="DH65" i="31"/>
  <c r="DH66" i="31" s="1"/>
  <c r="CL65" i="31"/>
  <c r="CL66" i="31" s="1"/>
  <c r="BP65" i="31"/>
  <c r="BP66" i="31" s="1"/>
  <c r="AV65" i="31"/>
  <c r="Z65" i="31"/>
  <c r="JW64" i="31"/>
  <c r="JC64" i="31"/>
  <c r="IG64" i="31"/>
  <c r="HK64" i="31"/>
  <c r="GQ64" i="31"/>
  <c r="FU64" i="31"/>
  <c r="EM64" i="31"/>
  <c r="DQ64" i="31"/>
  <c r="CW64" i="31"/>
  <c r="CA64" i="31"/>
  <c r="BC64" i="31"/>
  <c r="Y64" i="31"/>
  <c r="DB65" i="31"/>
  <c r="DB66" i="31" s="1"/>
  <c r="CR65" i="31"/>
  <c r="CR66" i="31" s="1"/>
  <c r="JS64" i="31"/>
  <c r="JG64" i="31"/>
  <c r="IW64" i="31"/>
  <c r="IM64" i="31"/>
  <c r="IA64" i="31"/>
  <c r="HQ64" i="31"/>
  <c r="E22" i="32"/>
  <c r="EW39" i="31"/>
  <c r="FR39" i="31"/>
  <c r="FR40" i="31" s="1"/>
  <c r="GN39" i="31"/>
  <c r="BP41" i="20"/>
  <c r="BP56" i="20" s="1"/>
  <c r="BC38" i="20"/>
  <c r="BA40" i="20"/>
  <c r="BA55" i="20" s="1"/>
  <c r="AZ41" i="20"/>
  <c r="AZ56" i="20" s="1"/>
  <c r="BC42" i="20"/>
  <c r="BC57" i="20" s="1"/>
  <c r="BA44" i="20"/>
  <c r="BA59" i="20" s="1"/>
  <c r="AZ45" i="20"/>
  <c r="AZ60" i="20" s="1"/>
  <c r="BC46" i="20"/>
  <c r="BC61" i="20" s="1"/>
  <c r="BB47" i="20"/>
  <c r="BB62" i="20" s="1"/>
  <c r="BA31" i="20"/>
  <c r="BA11" i="20" s="1"/>
  <c r="AY42" i="20"/>
  <c r="AY57" i="20" s="1"/>
  <c r="AY46" i="20"/>
  <c r="AY61" i="20" s="1"/>
  <c r="BH16" i="20"/>
  <c r="BG17" i="20"/>
  <c r="BG4" i="20" s="1"/>
  <c r="BI19" i="20"/>
  <c r="BI5" i="20" s="1"/>
  <c r="BD20" i="20"/>
  <c r="BD24" i="20"/>
  <c r="BH24" i="20"/>
  <c r="BG25" i="20"/>
  <c r="BG8" i="20" s="1"/>
  <c r="BF26" i="20"/>
  <c r="BE27" i="20"/>
  <c r="BE9" i="20" s="1"/>
  <c r="BD28" i="20"/>
  <c r="BH28" i="20"/>
  <c r="BG29" i="20"/>
  <c r="BG10" i="20" s="1"/>
  <c r="AU38" i="20"/>
  <c r="DT39" i="31"/>
  <c r="AS40" i="20"/>
  <c r="AS55" i="20" s="1"/>
  <c r="AW40" i="20"/>
  <c r="AW55" i="20" s="1"/>
  <c r="AR41" i="20"/>
  <c r="AR56" i="20" s="1"/>
  <c r="AT43" i="20"/>
  <c r="AT58" i="20" s="1"/>
  <c r="AX43" i="20"/>
  <c r="AX58" i="20" s="1"/>
  <c r="AW44" i="20"/>
  <c r="AW59" i="20" s="1"/>
  <c r="AR45" i="20"/>
  <c r="AR60" i="20" s="1"/>
  <c r="AM46" i="20"/>
  <c r="AM61" i="20" s="1"/>
  <c r="AU46" i="20"/>
  <c r="AU61" i="20" s="1"/>
  <c r="AT47" i="20"/>
  <c r="AT62" i="20" s="1"/>
  <c r="AX47" i="20"/>
  <c r="AX62" i="20" s="1"/>
  <c r="AO48" i="20"/>
  <c r="AO63" i="20" s="1"/>
  <c r="AW48" i="20"/>
  <c r="AW63" i="20" s="1"/>
  <c r="AY17" i="20"/>
  <c r="AY4" i="20" s="1"/>
  <c r="EB23" i="31"/>
  <c r="AS19" i="20"/>
  <c r="AS5" i="20" s="1"/>
  <c r="AW19" i="20"/>
  <c r="AW5" i="20" s="1"/>
  <c r="AV20" i="20"/>
  <c r="AZ24" i="20"/>
  <c r="AW25" i="20"/>
  <c r="AW8" i="20" s="1"/>
  <c r="AY25" i="20"/>
  <c r="AY8" i="20" s="1"/>
  <c r="BC25" i="20"/>
  <c r="BC8" i="20" s="1"/>
  <c r="AT26" i="20"/>
  <c r="AX26" i="20"/>
  <c r="AS27" i="20"/>
  <c r="AS9" i="20" s="1"/>
  <c r="AW27" i="20"/>
  <c r="AW9" i="20" s="1"/>
  <c r="AU29" i="20"/>
  <c r="AU10" i="20" s="1"/>
  <c r="AY29" i="20"/>
  <c r="AY10" i="20" s="1"/>
  <c r="BB39" i="20"/>
  <c r="BB54" i="20" s="1"/>
  <c r="BB43" i="20"/>
  <c r="BB58" i="20" s="1"/>
  <c r="AM38" i="20"/>
  <c r="AM53" i="20" s="1"/>
  <c r="AL39" i="31"/>
  <c r="CD39" i="31"/>
  <c r="CN39" i="31"/>
  <c r="AP39" i="20"/>
  <c r="AP54" i="20" s="1"/>
  <c r="AN41" i="20"/>
  <c r="AN56" i="20" s="1"/>
  <c r="AM42" i="20"/>
  <c r="AM57" i="20" s="1"/>
  <c r="AQ42" i="20"/>
  <c r="AQ57" i="20" s="1"/>
  <c r="AO44" i="20"/>
  <c r="AO59" i="20" s="1"/>
  <c r="AN45" i="20"/>
  <c r="AN60" i="20" s="1"/>
  <c r="AO17" i="20"/>
  <c r="AO4" i="20" s="1"/>
  <c r="AL18" i="20"/>
  <c r="AM25" i="20"/>
  <c r="AM8" i="20" s="1"/>
  <c r="AO27" i="20"/>
  <c r="AO9" i="20" s="1"/>
  <c r="AN28" i="20"/>
  <c r="AR28" i="20"/>
  <c r="AQ29" i="20"/>
  <c r="AQ10" i="20" s="1"/>
  <c r="AP30" i="20"/>
  <c r="BU64" i="31"/>
  <c r="BK64" i="31"/>
  <c r="AW64" i="31"/>
  <c r="AK64" i="31"/>
  <c r="O64" i="31"/>
  <c r="CF65" i="31"/>
  <c r="CF66" i="31" s="1"/>
  <c r="BV65" i="31"/>
  <c r="BV66" i="31" s="1"/>
  <c r="BL65" i="31"/>
  <c r="BL66" i="31" s="1"/>
  <c r="AZ65" i="31"/>
  <c r="AP65" i="31"/>
  <c r="AF65" i="31"/>
  <c r="T65" i="31"/>
  <c r="J65" i="31"/>
  <c r="BM23" i="31"/>
  <c r="BB18" i="20"/>
  <c r="ER24" i="26"/>
  <c r="BB26" i="20"/>
  <c r="BB44" i="20"/>
  <c r="BB59" i="20" s="1"/>
  <c r="DZ24" i="21"/>
  <c r="EP24" i="26"/>
  <c r="EM24" i="27"/>
  <c r="EL24" i="27"/>
  <c r="EM24" i="31"/>
  <c r="JB23" i="31"/>
  <c r="JB24" i="31" s="1"/>
  <c r="CY39" i="31"/>
  <c r="DJ39" i="31"/>
  <c r="ER39" i="31"/>
  <c r="GS39" i="31"/>
  <c r="HN39" i="31"/>
  <c r="HN40" i="31" s="1"/>
  <c r="IJ39" i="31"/>
  <c r="BA27" i="20"/>
  <c r="BA9" i="20" s="1"/>
  <c r="AZ38" i="20"/>
  <c r="AW45" i="20"/>
  <c r="AW60" i="20" s="1"/>
  <c r="AV28" i="20"/>
  <c r="FH64" i="31"/>
  <c r="DX24" i="27"/>
  <c r="DW24" i="27"/>
  <c r="AU21" i="20"/>
  <c r="AU6" i="20" s="1"/>
  <c r="AU25" i="20"/>
  <c r="AU8" i="20" s="1"/>
  <c r="DW24" i="26"/>
  <c r="AU17" i="20"/>
  <c r="AU4" i="20" s="1"/>
  <c r="DK24" i="25"/>
  <c r="DT24" i="27"/>
  <c r="DO24" i="21"/>
  <c r="FD64" i="31"/>
  <c r="AT40" i="20"/>
  <c r="AT55" i="20" s="1"/>
  <c r="DH24" i="25"/>
  <c r="AP26" i="20"/>
  <c r="AP18" i="20"/>
  <c r="DI24" i="22"/>
  <c r="DH24" i="22"/>
  <c r="CZ24" i="22"/>
  <c r="CT81" i="31"/>
  <c r="I64" i="31"/>
  <c r="GH65" i="31"/>
  <c r="GH66" i="31" s="1"/>
  <c r="GB65" i="31"/>
  <c r="GB66" i="31" s="1"/>
  <c r="FV65" i="31"/>
  <c r="FV66" i="31" s="1"/>
  <c r="FR65" i="31"/>
  <c r="FR66" i="31" s="1"/>
  <c r="FL65" i="31"/>
  <c r="FL66" i="31" s="1"/>
  <c r="FF65" i="31"/>
  <c r="FF66" i="31" s="1"/>
  <c r="FB65" i="31"/>
  <c r="FB66" i="31" s="1"/>
  <c r="EV65" i="31"/>
  <c r="EV66" i="31" s="1"/>
  <c r="EP65" i="31"/>
  <c r="EP66" i="31" s="1"/>
  <c r="EL65" i="31"/>
  <c r="EL66" i="31" s="1"/>
  <c r="EF65" i="31"/>
  <c r="EF66" i="31" s="1"/>
  <c r="DZ65" i="31"/>
  <c r="DZ66" i="31" s="1"/>
  <c r="DV65" i="31"/>
  <c r="DV66" i="31" s="1"/>
  <c r="DP65" i="31"/>
  <c r="DP66" i="31" s="1"/>
  <c r="DJ65" i="31"/>
  <c r="DJ66" i="31" s="1"/>
  <c r="DF65" i="31"/>
  <c r="DF66" i="31" s="1"/>
  <c r="CZ65" i="31"/>
  <c r="CZ66" i="31" s="1"/>
  <c r="CT65" i="31"/>
  <c r="CT66" i="31" s="1"/>
  <c r="CP65" i="31"/>
  <c r="CP66" i="31" s="1"/>
  <c r="CJ65" i="31"/>
  <c r="CJ66" i="31" s="1"/>
  <c r="CD65" i="31"/>
  <c r="CD66" i="31" s="1"/>
  <c r="BZ65" i="31"/>
  <c r="BZ66" i="31" s="1"/>
  <c r="BT65" i="31"/>
  <c r="BT66" i="31" s="1"/>
  <c r="BN65" i="31"/>
  <c r="BN66" i="31" s="1"/>
  <c r="BJ65" i="31"/>
  <c r="BJ66" i="31" s="1"/>
  <c r="BD65" i="31"/>
  <c r="AX65" i="31"/>
  <c r="AT65" i="31"/>
  <c r="AN65" i="31"/>
  <c r="AH65" i="31"/>
  <c r="AD65" i="31"/>
  <c r="X65" i="31"/>
  <c r="R65" i="31"/>
  <c r="N65" i="31"/>
  <c r="H65" i="31"/>
  <c r="JU64" i="31"/>
  <c r="JQ64" i="31"/>
  <c r="JK64" i="31"/>
  <c r="JE64" i="31"/>
  <c r="JA64" i="31"/>
  <c r="IU64" i="31"/>
  <c r="IO64" i="31"/>
  <c r="IK64" i="31"/>
  <c r="IE64" i="31"/>
  <c r="HY64" i="31"/>
  <c r="HU64" i="31"/>
  <c r="HO64" i="31"/>
  <c r="HI64" i="31"/>
  <c r="HE64" i="31"/>
  <c r="GY64" i="31"/>
  <c r="GS64" i="31"/>
  <c r="GO64" i="31"/>
  <c r="GI64" i="31"/>
  <c r="GC64" i="31"/>
  <c r="FY64" i="31"/>
  <c r="FS64" i="31"/>
  <c r="FM64" i="31"/>
  <c r="FI64" i="31"/>
  <c r="FE64" i="31"/>
  <c r="FC64" i="31"/>
  <c r="EY64" i="31"/>
  <c r="EU64" i="31"/>
  <c r="EO64" i="31"/>
  <c r="EI64" i="31"/>
  <c r="EE64" i="31"/>
  <c r="DY64" i="31"/>
  <c r="DS64" i="31"/>
  <c r="DO64" i="31"/>
  <c r="DI64" i="31"/>
  <c r="DC64" i="31"/>
  <c r="CY64" i="31"/>
  <c r="CS64" i="31"/>
  <c r="CM64" i="31"/>
  <c r="CI64" i="31"/>
  <c r="CC64" i="31"/>
  <c r="BW64" i="31"/>
  <c r="BS64" i="31"/>
  <c r="BM64" i="31"/>
  <c r="BG64" i="31"/>
  <c r="BA64" i="31"/>
  <c r="AU64" i="31"/>
  <c r="AO64" i="31"/>
  <c r="AE64" i="31"/>
  <c r="U64" i="31"/>
  <c r="CY24" i="22"/>
  <c r="FJ23" i="31"/>
  <c r="FJ24" i="31" s="1"/>
  <c r="HF23" i="31"/>
  <c r="HF24" i="31" s="1"/>
  <c r="AM64" i="31"/>
  <c r="AG64" i="31"/>
  <c r="AA64" i="31"/>
  <c r="W64" i="31"/>
  <c r="Q64" i="31"/>
  <c r="K64" i="31"/>
  <c r="G64" i="31"/>
  <c r="T27" i="20"/>
  <c r="T9" i="20" s="1"/>
  <c r="T25" i="20"/>
  <c r="T8" i="20" s="1"/>
  <c r="AL26" i="20"/>
  <c r="DE24" i="22"/>
  <c r="E22" i="27"/>
  <c r="E23" i="25"/>
  <c r="JH81" i="31"/>
  <c r="CT24" i="27"/>
  <c r="CQ24" i="25"/>
  <c r="CP24" i="25"/>
  <c r="CB24" i="22"/>
  <c r="GA81" i="31"/>
  <c r="GA82" i="31" s="1"/>
  <c r="G81" i="31"/>
  <c r="CQ15" i="20"/>
  <c r="BZ16" i="20"/>
  <c r="FQ65" i="31"/>
  <c r="FQ66" i="31" s="1"/>
  <c r="FM65" i="31"/>
  <c r="FM66" i="31" s="1"/>
  <c r="FI65" i="31"/>
  <c r="FI66" i="31" s="1"/>
  <c r="CB24" i="31"/>
  <c r="BM24" i="22"/>
  <c r="AX81" i="31"/>
  <c r="HR81" i="31"/>
  <c r="EJ81" i="31"/>
  <c r="T40" i="20"/>
  <c r="T55" i="20" s="1"/>
  <c r="M65" i="31"/>
  <c r="I65" i="31"/>
  <c r="JX64" i="31"/>
  <c r="G67" i="20"/>
  <c r="AV67" i="20"/>
  <c r="AW67" i="20"/>
  <c r="AY67" i="20"/>
  <c r="BA67" i="20"/>
  <c r="BC67" i="20"/>
  <c r="BE67" i="20"/>
  <c r="BG67" i="20"/>
  <c r="BI67" i="20"/>
  <c r="BK67" i="20"/>
  <c r="BM67" i="20"/>
  <c r="BO67" i="20"/>
  <c r="BQ67" i="20"/>
  <c r="BS67" i="20"/>
  <c r="BU67" i="20"/>
  <c r="BW67" i="20"/>
  <c r="BY67" i="20"/>
  <c r="CA67" i="20"/>
  <c r="CC67" i="20"/>
  <c r="CE67" i="20"/>
  <c r="CG67" i="20"/>
  <c r="CI67" i="20"/>
  <c r="CK67" i="20"/>
  <c r="CM67" i="20"/>
  <c r="CO67" i="20"/>
  <c r="CQ67" i="20"/>
  <c r="CS67" i="20"/>
  <c r="CU67" i="20"/>
  <c r="H68" i="20"/>
  <c r="J68" i="20"/>
  <c r="L68" i="20"/>
  <c r="N68" i="20"/>
  <c r="P68" i="20"/>
  <c r="R68" i="20"/>
  <c r="T68" i="20"/>
  <c r="V68" i="20"/>
  <c r="X68" i="20"/>
  <c r="BL24" i="22"/>
  <c r="BK68" i="20"/>
  <c r="BM68" i="20"/>
  <c r="BO68" i="20"/>
  <c r="BQ68" i="20"/>
  <c r="BS68" i="20"/>
  <c r="BU68" i="20"/>
  <c r="BW68" i="20"/>
  <c r="BY68" i="20"/>
  <c r="CA68" i="20"/>
  <c r="CC68" i="20"/>
  <c r="CE68" i="20"/>
  <c r="CG68" i="20"/>
  <c r="CI68" i="20"/>
  <c r="CK68" i="20"/>
  <c r="CM68" i="20"/>
  <c r="CO68" i="20"/>
  <c r="CQ68" i="20"/>
  <c r="CS68" i="20"/>
  <c r="CU68" i="20"/>
  <c r="G69" i="20"/>
  <c r="I69" i="20"/>
  <c r="K69" i="20"/>
  <c r="M69" i="20"/>
  <c r="O69" i="20"/>
  <c r="Q69" i="20"/>
  <c r="S69" i="20"/>
  <c r="U69" i="20"/>
  <c r="W69" i="20"/>
  <c r="Y69" i="20"/>
  <c r="AA69" i="20"/>
  <c r="AC69" i="20"/>
  <c r="AE69" i="20"/>
  <c r="AG69" i="20"/>
  <c r="AI69" i="20"/>
  <c r="AK69" i="20"/>
  <c r="AM69" i="20"/>
  <c r="AO69" i="20"/>
  <c r="AQ69" i="20"/>
  <c r="CC69" i="20"/>
  <c r="CE69" i="20"/>
  <c r="CG69" i="20"/>
  <c r="CI69" i="20"/>
  <c r="CK69" i="20"/>
  <c r="CM69" i="20"/>
  <c r="CO69" i="20"/>
  <c r="CQ69" i="20"/>
  <c r="CS69" i="20"/>
  <c r="CU69" i="20"/>
  <c r="H70" i="20"/>
  <c r="J70" i="20"/>
  <c r="L70" i="20"/>
  <c r="N70" i="20"/>
  <c r="P70" i="20"/>
  <c r="R70" i="20"/>
  <c r="T70" i="20"/>
  <c r="V70" i="20"/>
  <c r="H71" i="20"/>
  <c r="J71" i="20"/>
  <c r="L71" i="20"/>
  <c r="N71" i="20"/>
  <c r="P71" i="20"/>
  <c r="R71" i="20"/>
  <c r="T71" i="20"/>
  <c r="V71" i="20"/>
  <c r="X71" i="20"/>
  <c r="Z71" i="20"/>
  <c r="AB71" i="20"/>
  <c r="AD71" i="20"/>
  <c r="AF71" i="20"/>
  <c r="AH71" i="20"/>
  <c r="AJ71" i="20"/>
  <c r="AL71" i="20"/>
  <c r="AN71" i="20"/>
  <c r="AP71" i="20"/>
  <c r="AR71" i="20"/>
  <c r="AT71" i="20"/>
  <c r="AV71" i="20"/>
  <c r="AX71" i="20"/>
  <c r="AZ71" i="20"/>
  <c r="BB71" i="20"/>
  <c r="BD71" i="20"/>
  <c r="BF71" i="20"/>
  <c r="BJ71" i="20"/>
  <c r="BL71" i="20"/>
  <c r="BN71" i="20"/>
  <c r="BP71" i="20"/>
  <c r="BR71" i="20"/>
  <c r="BT71" i="20"/>
  <c r="BV71" i="20"/>
  <c r="BX71" i="20"/>
  <c r="BZ71" i="20"/>
  <c r="CB71" i="20"/>
  <c r="CD71" i="20"/>
  <c r="CF71" i="20"/>
  <c r="CH71" i="20"/>
  <c r="CJ71" i="20"/>
  <c r="CL71" i="20"/>
  <c r="CN71" i="20"/>
  <c r="CP71" i="20"/>
  <c r="CR71" i="20"/>
  <c r="CT71" i="20"/>
  <c r="G72" i="20"/>
  <c r="I72" i="20"/>
  <c r="K72" i="20"/>
  <c r="M72" i="20"/>
  <c r="O72" i="20"/>
  <c r="Q72" i="20"/>
  <c r="S72" i="20"/>
  <c r="U72" i="20"/>
  <c r="AM72" i="20"/>
  <c r="E39" i="25"/>
  <c r="H73" i="20"/>
  <c r="J73" i="20"/>
  <c r="L73" i="20"/>
  <c r="N73" i="20"/>
  <c r="P73" i="20"/>
  <c r="R73" i="20"/>
  <c r="T73" i="20"/>
  <c r="V73" i="20"/>
  <c r="X73" i="20"/>
  <c r="Z73" i="20"/>
  <c r="AB73" i="20"/>
  <c r="AD73" i="20"/>
  <c r="AF73" i="20"/>
  <c r="AH73" i="20"/>
  <c r="AJ73" i="20"/>
  <c r="AL73" i="20"/>
  <c r="AN73" i="20"/>
  <c r="AR73" i="20"/>
  <c r="AT73" i="20"/>
  <c r="AV73" i="20"/>
  <c r="AZ73" i="20"/>
  <c r="BB73" i="20"/>
  <c r="BD73" i="20"/>
  <c r="BF73" i="20"/>
  <c r="BH73" i="20"/>
  <c r="BJ73" i="20"/>
  <c r="BL73" i="20"/>
  <c r="BN73" i="20"/>
  <c r="BP73" i="20"/>
  <c r="BR73" i="20"/>
  <c r="BT73" i="20"/>
  <c r="BV73" i="20"/>
  <c r="BX73" i="20"/>
  <c r="BZ73" i="20"/>
  <c r="CB73" i="20"/>
  <c r="CD73" i="20"/>
  <c r="CF73" i="20"/>
  <c r="CH73" i="20"/>
  <c r="CJ73" i="20"/>
  <c r="CL73" i="20"/>
  <c r="CN73" i="20"/>
  <c r="CP73" i="20"/>
  <c r="CR73" i="20"/>
  <c r="CT73" i="20"/>
  <c r="G74" i="20"/>
  <c r="I74" i="20"/>
  <c r="K74" i="20"/>
  <c r="M74" i="20"/>
  <c r="O74" i="20"/>
  <c r="Q74" i="20"/>
  <c r="S74" i="20"/>
  <c r="U74" i="20"/>
  <c r="AM74" i="20"/>
  <c r="G75" i="20"/>
  <c r="I75" i="20"/>
  <c r="K75" i="20"/>
  <c r="M75" i="20"/>
  <c r="O75" i="20"/>
  <c r="Q75" i="20"/>
  <c r="S75" i="20"/>
  <c r="U75" i="20"/>
  <c r="W75" i="20"/>
  <c r="JS81" i="31"/>
  <c r="JS82" i="31" s="1"/>
  <c r="IM81" i="31"/>
  <c r="IM82" i="31" s="1"/>
  <c r="HG81" i="31"/>
  <c r="HG82" i="31" s="1"/>
  <c r="EU81" i="31"/>
  <c r="EU82" i="31" s="1"/>
  <c r="DO81" i="31"/>
  <c r="CI81" i="31"/>
  <c r="CI82" i="31" s="1"/>
  <c r="AM81" i="31"/>
  <c r="IX81" i="31"/>
  <c r="IB81" i="31"/>
  <c r="GV81" i="31"/>
  <c r="GL81" i="31"/>
  <c r="FP81" i="31"/>
  <c r="FF81" i="31"/>
  <c r="DZ81" i="31"/>
  <c r="DD81" i="31"/>
  <c r="BX81" i="31"/>
  <c r="BN81" i="31"/>
  <c r="AB81" i="31"/>
  <c r="R81" i="31"/>
  <c r="Y75" i="20"/>
  <c r="AA75" i="20"/>
  <c r="AC75" i="20"/>
  <c r="AE75" i="20"/>
  <c r="BQ75" i="20"/>
  <c r="BS75" i="20"/>
  <c r="BU75" i="20"/>
  <c r="BW75" i="20"/>
  <c r="BY75" i="20"/>
  <c r="CA75" i="20"/>
  <c r="CC75" i="20"/>
  <c r="CE75" i="20"/>
  <c r="CG75" i="20"/>
  <c r="CI75" i="20"/>
  <c r="CK75" i="20"/>
  <c r="CM75" i="20"/>
  <c r="CO75" i="20"/>
  <c r="CQ75" i="20"/>
  <c r="CS75" i="20"/>
  <c r="CU75" i="20"/>
  <c r="H76" i="20"/>
  <c r="J76" i="20"/>
  <c r="L76" i="20"/>
  <c r="N76" i="20"/>
  <c r="P76" i="20"/>
  <c r="R76" i="20"/>
  <c r="T76" i="20"/>
  <c r="V76" i="20"/>
  <c r="E39" i="27"/>
  <c r="G81" i="20"/>
  <c r="I81" i="20"/>
  <c r="K81" i="20"/>
  <c r="M81" i="20"/>
  <c r="O81" i="20"/>
  <c r="Q81" i="20"/>
  <c r="S81" i="20"/>
  <c r="U81" i="20"/>
  <c r="W81" i="20"/>
  <c r="Y81" i="20"/>
  <c r="AA81" i="20"/>
  <c r="AC81" i="20"/>
  <c r="AE81" i="20"/>
  <c r="AG81" i="20"/>
  <c r="AI81" i="20"/>
  <c r="AK81" i="20"/>
  <c r="AM81" i="20"/>
  <c r="AO81" i="20"/>
  <c r="AQ81" i="20"/>
  <c r="AS81" i="20"/>
  <c r="AU81" i="20"/>
  <c r="AW81" i="20"/>
  <c r="AY81" i="20"/>
  <c r="BA81" i="20"/>
  <c r="BC81" i="20"/>
  <c r="BE81" i="20"/>
  <c r="BG81" i="20"/>
  <c r="BI81" i="20"/>
  <c r="BK81" i="20"/>
  <c r="CE81" i="20"/>
  <c r="CG81" i="20"/>
  <c r="CI81" i="20"/>
  <c r="CK81" i="20"/>
  <c r="CM81" i="20"/>
  <c r="CO81" i="20"/>
  <c r="CQ81" i="20"/>
  <c r="CS81" i="20"/>
  <c r="CU81" i="20"/>
  <c r="H82" i="20"/>
  <c r="J82" i="20"/>
  <c r="IC65" i="31"/>
  <c r="IC66" i="31" s="1"/>
  <c r="HY65" i="31"/>
  <c r="HY66" i="31" s="1"/>
  <c r="HU65" i="31"/>
  <c r="HU66" i="31" s="1"/>
  <c r="DE65" i="31"/>
  <c r="DE66" i="31" s="1"/>
  <c r="DA65" i="31"/>
  <c r="DA66" i="31" s="1"/>
  <c r="CW65" i="31"/>
  <c r="CW66" i="31" s="1"/>
  <c r="HT64" i="31"/>
  <c r="HP64" i="31"/>
  <c r="HL64" i="31"/>
  <c r="CV64" i="31"/>
  <c r="CR64" i="31"/>
  <c r="CN64" i="31"/>
  <c r="AJ64" i="31"/>
  <c r="L82" i="20"/>
  <c r="N82" i="20"/>
  <c r="P82" i="20"/>
  <c r="R82" i="20"/>
  <c r="T82" i="20"/>
  <c r="V82" i="20"/>
  <c r="E39" i="29"/>
  <c r="C23" i="30"/>
  <c r="H83" i="20"/>
  <c r="J83" i="20"/>
  <c r="L83" i="20"/>
  <c r="N83" i="20"/>
  <c r="P83" i="20"/>
  <c r="R83" i="20"/>
  <c r="T83" i="20"/>
  <c r="V83" i="20"/>
  <c r="X83" i="20"/>
  <c r="Z83" i="20"/>
  <c r="AB83" i="20"/>
  <c r="AD83" i="20"/>
  <c r="AF83" i="20"/>
  <c r="AH83" i="20"/>
  <c r="AJ83" i="20"/>
  <c r="AL83" i="20"/>
  <c r="AN83" i="20"/>
  <c r="AP83" i="20"/>
  <c r="AR83" i="20"/>
  <c r="AT83" i="20"/>
  <c r="AV83" i="20"/>
  <c r="AX83" i="20"/>
  <c r="AZ83" i="20"/>
  <c r="BB83" i="20"/>
  <c r="BD83" i="20"/>
  <c r="BF83" i="20"/>
  <c r="BH83" i="20"/>
  <c r="BJ83" i="20"/>
  <c r="BL83" i="20"/>
  <c r="BN83" i="20"/>
  <c r="BP83" i="20"/>
  <c r="BR83" i="20"/>
  <c r="BT83" i="20"/>
  <c r="BV83" i="20"/>
  <c r="BX83" i="20"/>
  <c r="BZ83" i="20"/>
  <c r="CB83" i="20"/>
  <c r="CD83" i="20"/>
  <c r="CF83" i="20"/>
  <c r="CH83" i="20"/>
  <c r="CJ83" i="20"/>
  <c r="CL83" i="20"/>
  <c r="CN83" i="20"/>
  <c r="CP83" i="20"/>
  <c r="CR83" i="20"/>
  <c r="CT83" i="20"/>
  <c r="G84" i="20"/>
  <c r="K84" i="20"/>
  <c r="M84" i="20"/>
  <c r="O84" i="20"/>
  <c r="Q84" i="20"/>
  <c r="S84" i="20"/>
  <c r="U84" i="20"/>
  <c r="AM84" i="20"/>
  <c r="GW65" i="31"/>
  <c r="GW66" i="31" s="1"/>
  <c r="GS65" i="31"/>
  <c r="GS66" i="31" s="1"/>
  <c r="GO65" i="31"/>
  <c r="GO66" i="31" s="1"/>
  <c r="EK65" i="31"/>
  <c r="EK66" i="31" s="1"/>
  <c r="EG65" i="31"/>
  <c r="EG66" i="31" s="1"/>
  <c r="EC65" i="31"/>
  <c r="EC66" i="31" s="1"/>
  <c r="BY65" i="31"/>
  <c r="BY66" i="31" s="1"/>
  <c r="BU65" i="31"/>
  <c r="BU66" i="31" s="1"/>
  <c r="BQ65" i="31"/>
  <c r="BQ66" i="31" s="1"/>
  <c r="AO65" i="31"/>
  <c r="AK65" i="31"/>
  <c r="IZ64" i="31"/>
  <c r="IV64" i="31"/>
  <c r="IR64" i="31"/>
  <c r="GN64" i="31"/>
  <c r="GJ64" i="31"/>
  <c r="GF64" i="31"/>
  <c r="EB64" i="31"/>
  <c r="DX64" i="31"/>
  <c r="DT64" i="31"/>
  <c r="BP64" i="31"/>
  <c r="BL64" i="31"/>
  <c r="BH64" i="31"/>
  <c r="T64" i="31"/>
  <c r="JI65" i="31"/>
  <c r="JI66" i="31" s="1"/>
  <c r="JE65" i="31"/>
  <c r="JE66" i="31" s="1"/>
  <c r="JA65" i="31"/>
  <c r="JA66" i="31" s="1"/>
  <c r="P17" i="20"/>
  <c r="P4" i="20" s="1"/>
  <c r="BE64" i="31"/>
  <c r="BV15" i="20"/>
  <c r="BV3" i="20" s="1"/>
  <c r="BB16" i="20"/>
  <c r="CP16" i="20"/>
  <c r="JC81" i="31"/>
  <c r="JC82" i="31" s="1"/>
  <c r="HW81" i="31"/>
  <c r="HW82" i="31" s="1"/>
  <c r="GQ81" i="31"/>
  <c r="FK81" i="31"/>
  <c r="FK82" i="31" s="1"/>
  <c r="EE81" i="31"/>
  <c r="CY81" i="31"/>
  <c r="CY82" i="31" s="1"/>
  <c r="BS81" i="31"/>
  <c r="BC81" i="31"/>
  <c r="BC82" i="31" s="1"/>
  <c r="W81" i="31"/>
  <c r="JX81" i="31"/>
  <c r="JX82" i="31" s="1"/>
  <c r="JN81" i="31"/>
  <c r="IR81" i="31"/>
  <c r="IR82" i="31" s="1"/>
  <c r="IH81" i="31"/>
  <c r="HL81" i="31"/>
  <c r="HL82" i="31" s="1"/>
  <c r="HB81" i="31"/>
  <c r="GF81" i="31"/>
  <c r="FV81" i="31"/>
  <c r="EZ81" i="31"/>
  <c r="EZ82" i="31" s="1"/>
  <c r="EP81" i="31"/>
  <c r="DT81" i="31"/>
  <c r="DT82" i="31" s="1"/>
  <c r="DJ81" i="31"/>
  <c r="CN81" i="31"/>
  <c r="CD81" i="31"/>
  <c r="AR81" i="31"/>
  <c r="AH81" i="31"/>
  <c r="L81" i="31"/>
  <c r="JU65" i="31"/>
  <c r="JU66" i="31" s="1"/>
  <c r="JQ65" i="31"/>
  <c r="JQ66" i="31" s="1"/>
  <c r="IS65" i="31"/>
  <c r="IS66" i="31" s="1"/>
  <c r="IO65" i="31"/>
  <c r="IO66" i="31" s="1"/>
  <c r="IK65" i="31"/>
  <c r="IK66" i="31" s="1"/>
  <c r="HM65" i="31"/>
  <c r="HM66" i="31" s="1"/>
  <c r="HI65" i="31"/>
  <c r="HI66" i="31" s="1"/>
  <c r="DP23" i="31"/>
  <c r="AS16" i="20"/>
  <c r="GN23" i="31"/>
  <c r="GN24" i="31" s="1"/>
  <c r="BR16" i="20"/>
  <c r="IJ23" i="31"/>
  <c r="IJ24" i="31" s="1"/>
  <c r="CH16" i="20"/>
  <c r="HE65" i="31"/>
  <c r="HE66" i="31" s="1"/>
  <c r="GG65" i="31"/>
  <c r="GG66" i="31" s="1"/>
  <c r="GC65" i="31"/>
  <c r="GC66" i="31" s="1"/>
  <c r="FY65" i="31"/>
  <c r="FY66" i="31" s="1"/>
  <c r="FA65" i="31"/>
  <c r="FA66" i="31" s="1"/>
  <c r="EW65" i="31"/>
  <c r="EW66" i="31" s="1"/>
  <c r="ES65" i="31"/>
  <c r="ES66" i="31" s="1"/>
  <c r="DU65" i="31"/>
  <c r="DU66" i="31" s="1"/>
  <c r="DQ65" i="31"/>
  <c r="DQ66" i="31" s="1"/>
  <c r="DM65" i="31"/>
  <c r="DM66" i="31" s="1"/>
  <c r="CO65" i="31"/>
  <c r="CO66" i="31" s="1"/>
  <c r="CK65" i="31"/>
  <c r="CK66" i="31" s="1"/>
  <c r="CG65" i="31"/>
  <c r="CG66" i="31" s="1"/>
  <c r="BI65" i="31"/>
  <c r="BI66" i="31" s="1"/>
  <c r="BE65" i="31"/>
  <c r="BE66" i="31" s="1"/>
  <c r="BA65" i="31"/>
  <c r="AC65" i="31"/>
  <c r="Y65" i="31"/>
  <c r="U65" i="31"/>
  <c r="JP64" i="31"/>
  <c r="JL64" i="31"/>
  <c r="JH64" i="31"/>
  <c r="IJ64" i="31"/>
  <c r="IF64" i="31"/>
  <c r="IB64" i="31"/>
  <c r="HD64" i="31"/>
  <c r="GZ64" i="31"/>
  <c r="GV64" i="31"/>
  <c r="GV82" i="31" s="1"/>
  <c r="FX64" i="31"/>
  <c r="FT64" i="31"/>
  <c r="FP64" i="31"/>
  <c r="ER64" i="31"/>
  <c r="EN64" i="31"/>
  <c r="EJ64" i="31"/>
  <c r="DL64" i="31"/>
  <c r="DH64" i="31"/>
  <c r="DD64" i="31"/>
  <c r="CF64" i="31"/>
  <c r="CB64" i="31"/>
  <c r="BX64" i="31"/>
  <c r="BX82" i="31" s="1"/>
  <c r="AZ64" i="31"/>
  <c r="AV64" i="31"/>
  <c r="AR64" i="31"/>
  <c r="AB64" i="31"/>
  <c r="L64" i="31"/>
  <c r="T19" i="20"/>
  <c r="T5" i="20" s="1"/>
  <c r="T17" i="20"/>
  <c r="T4" i="20" s="1"/>
  <c r="T15" i="20"/>
  <c r="AS65" i="31"/>
  <c r="H67" i="20"/>
  <c r="J67" i="20"/>
  <c r="L67" i="20"/>
  <c r="N67" i="20"/>
  <c r="P67" i="20"/>
  <c r="R67" i="20"/>
  <c r="T67" i="20"/>
  <c r="V67" i="20"/>
  <c r="X67" i="20"/>
  <c r="AA67" i="20"/>
  <c r="AC67" i="20"/>
  <c r="AE67" i="20"/>
  <c r="AG67" i="20"/>
  <c r="AI67" i="20"/>
  <c r="AK67" i="20"/>
  <c r="AM67" i="20"/>
  <c r="AO67" i="20"/>
  <c r="AQ67" i="20"/>
  <c r="AS67" i="20"/>
  <c r="AU67" i="20"/>
  <c r="BL67" i="20"/>
  <c r="BN67" i="20"/>
  <c r="BP67" i="20"/>
  <c r="BR67" i="20"/>
  <c r="BT67" i="20"/>
  <c r="BV67" i="20"/>
  <c r="BX67" i="20"/>
  <c r="BZ67" i="20"/>
  <c r="CB67" i="20"/>
  <c r="CD67" i="20"/>
  <c r="CF67" i="20"/>
  <c r="CH67" i="20"/>
  <c r="CJ67" i="20"/>
  <c r="CL67" i="20"/>
  <c r="CN67" i="20"/>
  <c r="CP67" i="20"/>
  <c r="CR67" i="20"/>
  <c r="CT67" i="20"/>
  <c r="G68" i="20"/>
  <c r="Y68" i="20"/>
  <c r="AB68" i="20"/>
  <c r="AD68" i="20"/>
  <c r="AH68" i="20"/>
  <c r="AP68" i="20"/>
  <c r="AR68" i="20"/>
  <c r="AT68" i="20"/>
  <c r="AV68" i="20"/>
  <c r="AZ68" i="20"/>
  <c r="BB68" i="20"/>
  <c r="BD68" i="20"/>
  <c r="BF68" i="20"/>
  <c r="BH68" i="20"/>
  <c r="BJ68" i="20"/>
  <c r="BL68" i="20"/>
  <c r="BN68" i="20"/>
  <c r="BP68" i="20"/>
  <c r="BR68" i="20"/>
  <c r="BT68" i="20"/>
  <c r="BV68" i="20"/>
  <c r="BX68" i="20"/>
  <c r="BZ68" i="20"/>
  <c r="CB68" i="20"/>
  <c r="CD68" i="20"/>
  <c r="CF68" i="20"/>
  <c r="CH68" i="20"/>
  <c r="CJ68" i="20"/>
  <c r="CL68" i="20"/>
  <c r="CN68" i="20"/>
  <c r="CP68" i="20"/>
  <c r="CR68" i="20"/>
  <c r="CT68" i="20"/>
  <c r="H69" i="20"/>
  <c r="J69" i="20"/>
  <c r="L69" i="20"/>
  <c r="N69" i="20"/>
  <c r="P69" i="20"/>
  <c r="R69" i="20"/>
  <c r="T69" i="20"/>
  <c r="V69" i="20"/>
  <c r="X69" i="20"/>
  <c r="Z69" i="20"/>
  <c r="AB69" i="20"/>
  <c r="AD69" i="20"/>
  <c r="AF69" i="20"/>
  <c r="AH69" i="20"/>
  <c r="AJ69" i="20"/>
  <c r="AL69" i="20"/>
  <c r="AN69" i="20"/>
  <c r="AP69" i="20"/>
  <c r="AR69" i="20"/>
  <c r="AT69" i="20"/>
  <c r="AV69" i="20"/>
  <c r="AZ69" i="20"/>
  <c r="BB69" i="20"/>
  <c r="BD69" i="20"/>
  <c r="BF69" i="20"/>
  <c r="BH69" i="20"/>
  <c r="BJ69" i="20"/>
  <c r="BL69" i="20"/>
  <c r="BN69" i="20"/>
  <c r="BP69" i="20"/>
  <c r="BR69" i="20"/>
  <c r="BT69" i="20"/>
  <c r="BV69" i="20"/>
  <c r="BX69" i="20"/>
  <c r="BZ69" i="20"/>
  <c r="CB69" i="20"/>
  <c r="CD69" i="20"/>
  <c r="CF69" i="20"/>
  <c r="CH69" i="20"/>
  <c r="CJ69" i="20"/>
  <c r="CL69" i="20"/>
  <c r="CN69" i="20"/>
  <c r="CP69" i="20"/>
  <c r="CR69" i="20"/>
  <c r="CT69" i="20"/>
  <c r="G70" i="20"/>
  <c r="I70" i="20"/>
  <c r="K70" i="20"/>
  <c r="M70" i="20"/>
  <c r="O70" i="20"/>
  <c r="Q70" i="20"/>
  <c r="S70" i="20"/>
  <c r="U70" i="20"/>
  <c r="AM70" i="20"/>
  <c r="G71" i="20"/>
  <c r="I71" i="20"/>
  <c r="K71" i="20"/>
  <c r="M71" i="20"/>
  <c r="O71" i="20"/>
  <c r="Q71" i="20"/>
  <c r="S71" i="20"/>
  <c r="U71" i="20"/>
  <c r="W71" i="20"/>
  <c r="Y71" i="20"/>
  <c r="AA71" i="20"/>
  <c r="BQ71" i="20"/>
  <c r="BS71" i="20"/>
  <c r="BU71" i="20"/>
  <c r="BW71" i="20"/>
  <c r="BY71" i="20"/>
  <c r="CA71" i="20"/>
  <c r="CC71" i="20"/>
  <c r="CE71" i="20"/>
  <c r="CG71" i="20"/>
  <c r="CI71" i="20"/>
  <c r="CK71" i="20"/>
  <c r="CM71" i="20"/>
  <c r="CO71" i="20"/>
  <c r="CQ71" i="20"/>
  <c r="CS71" i="20"/>
  <c r="CU71" i="20"/>
  <c r="H72" i="20"/>
  <c r="J72" i="20"/>
  <c r="L72" i="20"/>
  <c r="N72" i="20"/>
  <c r="P72" i="20"/>
  <c r="R72" i="20"/>
  <c r="T72" i="20"/>
  <c r="V72" i="20"/>
  <c r="G73" i="20"/>
  <c r="BS73" i="20"/>
  <c r="BU73" i="20"/>
  <c r="BW73" i="20"/>
  <c r="BY73" i="20"/>
  <c r="CA73" i="20"/>
  <c r="CC73" i="20"/>
  <c r="CE73" i="20"/>
  <c r="CG73" i="20"/>
  <c r="CI73" i="20"/>
  <c r="CK73" i="20"/>
  <c r="CM73" i="20"/>
  <c r="CO73" i="20"/>
  <c r="CQ73" i="20"/>
  <c r="CS73" i="20"/>
  <c r="CU73" i="20"/>
  <c r="H75" i="20"/>
  <c r="J75" i="20"/>
  <c r="L75" i="20"/>
  <c r="N75" i="20"/>
  <c r="P75" i="20"/>
  <c r="R75" i="20"/>
  <c r="T75" i="20"/>
  <c r="V75" i="20"/>
  <c r="X75" i="20"/>
  <c r="Z75" i="20"/>
  <c r="AB75" i="20"/>
  <c r="AD75" i="20"/>
  <c r="AF75" i="20"/>
  <c r="AJ75" i="20"/>
  <c r="AL75" i="20"/>
  <c r="AN75" i="20"/>
  <c r="AP75" i="20"/>
  <c r="AR75" i="20"/>
  <c r="AT75" i="20"/>
  <c r="AV75" i="20"/>
  <c r="AX75" i="20"/>
  <c r="AZ75" i="20"/>
  <c r="BB75" i="20"/>
  <c r="BD75" i="20"/>
  <c r="BF75" i="20"/>
  <c r="BH75" i="20"/>
  <c r="BJ75" i="20"/>
  <c r="BL75" i="20"/>
  <c r="BN75" i="20"/>
  <c r="BP75" i="20"/>
  <c r="BR75" i="20"/>
  <c r="BT75" i="20"/>
  <c r="BV75" i="20"/>
  <c r="BX75" i="20"/>
  <c r="BZ75" i="20"/>
  <c r="CB75" i="20"/>
  <c r="CD75" i="20"/>
  <c r="CF75" i="20"/>
  <c r="CH75" i="20"/>
  <c r="CJ75" i="20"/>
  <c r="CL75" i="20"/>
  <c r="CN75" i="20"/>
  <c r="CP75" i="20"/>
  <c r="CR75" i="20"/>
  <c r="CT75" i="20"/>
  <c r="G76" i="20"/>
  <c r="I76" i="20"/>
  <c r="K76" i="20"/>
  <c r="M76" i="20"/>
  <c r="O76" i="20"/>
  <c r="Q76" i="20"/>
  <c r="S76" i="20"/>
  <c r="U76" i="20"/>
  <c r="AM76" i="20"/>
  <c r="G79" i="20"/>
  <c r="I79" i="20"/>
  <c r="K79" i="20"/>
  <c r="M79" i="20"/>
  <c r="O79" i="20"/>
  <c r="Q79" i="20"/>
  <c r="S79" i="20"/>
  <c r="U79" i="20"/>
  <c r="W79" i="20"/>
  <c r="Y79" i="20"/>
  <c r="AA79" i="20"/>
  <c r="AC79" i="20"/>
  <c r="AE79" i="20"/>
  <c r="AG79" i="20"/>
  <c r="AI79" i="20"/>
  <c r="AK79" i="20"/>
  <c r="AM79" i="20"/>
  <c r="AO79" i="20"/>
  <c r="AQ79" i="20"/>
  <c r="AS79" i="20"/>
  <c r="AU79" i="20"/>
  <c r="AW79" i="20"/>
  <c r="AY79" i="20"/>
  <c r="BA79" i="20"/>
  <c r="BC79" i="20"/>
  <c r="BE79" i="20"/>
  <c r="BG79" i="20"/>
  <c r="BI79" i="20"/>
  <c r="BK79" i="20"/>
  <c r="BM79" i="20"/>
  <c r="BO79" i="20"/>
  <c r="BQ79" i="20"/>
  <c r="BS79" i="20"/>
  <c r="BU79" i="20"/>
  <c r="BW79" i="20"/>
  <c r="BY79" i="20"/>
  <c r="CA79" i="20"/>
  <c r="CC79" i="20"/>
  <c r="CE79" i="20"/>
  <c r="CG79" i="20"/>
  <c r="CI79" i="20"/>
  <c r="CK79" i="20"/>
  <c r="CM79" i="20"/>
  <c r="CO79" i="20"/>
  <c r="CQ79" i="20"/>
  <c r="CS79" i="20"/>
  <c r="CU79" i="20"/>
  <c r="H80" i="20"/>
  <c r="J80" i="20"/>
  <c r="L80" i="20"/>
  <c r="N80" i="20"/>
  <c r="P80" i="20"/>
  <c r="R80" i="20"/>
  <c r="T80" i="20"/>
  <c r="V80" i="20"/>
  <c r="E39" i="28"/>
  <c r="H81" i="20"/>
  <c r="J81" i="20"/>
  <c r="L81" i="20"/>
  <c r="N81" i="20"/>
  <c r="P81" i="20"/>
  <c r="R81" i="20"/>
  <c r="T81" i="20"/>
  <c r="V81" i="20"/>
  <c r="X81" i="20"/>
  <c r="Z81" i="20"/>
  <c r="AB81" i="20"/>
  <c r="AD81" i="20"/>
  <c r="AF81" i="20"/>
  <c r="AH81" i="20"/>
  <c r="AJ81" i="20"/>
  <c r="AL81" i="20"/>
  <c r="AN81" i="20"/>
  <c r="AP81" i="20"/>
  <c r="AR81" i="20"/>
  <c r="AT81" i="20"/>
  <c r="AV81" i="20"/>
  <c r="AX81" i="20"/>
  <c r="AZ81" i="20"/>
  <c r="BB81" i="20"/>
  <c r="BD81" i="20"/>
  <c r="BF81" i="20"/>
  <c r="BH81" i="20"/>
  <c r="BJ81" i="20"/>
  <c r="BL81" i="20"/>
  <c r="BN81" i="20"/>
  <c r="BP81" i="20"/>
  <c r="BR81" i="20"/>
  <c r="BT81" i="20"/>
  <c r="BV81" i="20"/>
  <c r="BX81" i="20"/>
  <c r="BZ81" i="20"/>
  <c r="CB81" i="20"/>
  <c r="CD81" i="20"/>
  <c r="CF81" i="20"/>
  <c r="CH81" i="20"/>
  <c r="CJ81" i="20"/>
  <c r="CL81" i="20"/>
  <c r="CN81" i="20"/>
  <c r="CP81" i="20"/>
  <c r="CR81" i="20"/>
  <c r="CT81" i="20"/>
  <c r="G82" i="20"/>
  <c r="I82" i="20"/>
  <c r="K82" i="20"/>
  <c r="M82" i="20"/>
  <c r="O82" i="20"/>
  <c r="Q82" i="20"/>
  <c r="S82" i="20"/>
  <c r="U82" i="20"/>
  <c r="AM82" i="20"/>
  <c r="G83" i="20"/>
  <c r="M83" i="20"/>
  <c r="O83" i="20"/>
  <c r="Q83" i="20"/>
  <c r="S83" i="20"/>
  <c r="U83" i="20"/>
  <c r="W83" i="20"/>
  <c r="Y83" i="20"/>
  <c r="AA83" i="20"/>
  <c r="AC83" i="20"/>
  <c r="AE83" i="20"/>
  <c r="AG83" i="20"/>
  <c r="AI83" i="20"/>
  <c r="AK83" i="20"/>
  <c r="AM83" i="20"/>
  <c r="AO83" i="20"/>
  <c r="AQ83" i="20"/>
  <c r="AS83" i="20"/>
  <c r="AU83" i="20"/>
  <c r="AW83" i="20"/>
  <c r="AY83" i="20"/>
  <c r="BA83" i="20"/>
  <c r="BC83" i="20"/>
  <c r="BE83" i="20"/>
  <c r="BG83" i="20"/>
  <c r="BI83" i="20"/>
  <c r="BK83" i="20"/>
  <c r="BM83" i="20"/>
  <c r="BO83" i="20"/>
  <c r="BQ83" i="20"/>
  <c r="BS83" i="20"/>
  <c r="BU83" i="20"/>
  <c r="BW83" i="20"/>
  <c r="BY83" i="20"/>
  <c r="CA83" i="20"/>
  <c r="CC83" i="20"/>
  <c r="CE83" i="20"/>
  <c r="CG83" i="20"/>
  <c r="CI83" i="20"/>
  <c r="CK83" i="20"/>
  <c r="CM83" i="20"/>
  <c r="CO83" i="20"/>
  <c r="CQ83" i="20"/>
  <c r="CS83" i="20"/>
  <c r="CU83" i="20"/>
  <c r="H84" i="20"/>
  <c r="N84" i="20"/>
  <c r="P84" i="20"/>
  <c r="R84" i="20"/>
  <c r="T84" i="20"/>
  <c r="V84" i="20"/>
  <c r="BH81" i="31"/>
  <c r="BH82" i="31" s="1"/>
  <c r="T45" i="20"/>
  <c r="T60" i="20" s="1"/>
  <c r="T44" i="20"/>
  <c r="S28" i="20"/>
  <c r="S26" i="20"/>
  <c r="T23" i="20"/>
  <c r="T7" i="20" s="1"/>
  <c r="S20" i="20"/>
  <c r="Q20" i="20"/>
  <c r="O20" i="20"/>
  <c r="S18" i="20"/>
  <c r="O18" i="20"/>
  <c r="S16" i="20"/>
  <c r="Q16" i="20"/>
  <c r="O16" i="20"/>
  <c r="H77" i="20"/>
  <c r="J77" i="20"/>
  <c r="L77" i="20"/>
  <c r="N77" i="20"/>
  <c r="P77" i="20"/>
  <c r="R77" i="20"/>
  <c r="T77" i="20"/>
  <c r="V77" i="20"/>
  <c r="X77" i="20"/>
  <c r="Z77" i="20"/>
  <c r="AB77" i="20"/>
  <c r="AD77" i="20"/>
  <c r="AF77" i="20"/>
  <c r="AH77" i="20"/>
  <c r="AJ77" i="20"/>
  <c r="AL77" i="20"/>
  <c r="AN77" i="20"/>
  <c r="AP77" i="20"/>
  <c r="AR77" i="20"/>
  <c r="AT77" i="20"/>
  <c r="AV77" i="20"/>
  <c r="AX77" i="20"/>
  <c r="AZ77" i="20"/>
  <c r="BB77" i="20"/>
  <c r="BD77" i="20"/>
  <c r="BF77" i="20"/>
  <c r="BH77" i="20"/>
  <c r="BJ77" i="20"/>
  <c r="BL77" i="20"/>
  <c r="BN77" i="20"/>
  <c r="BP77" i="20"/>
  <c r="BR77" i="20"/>
  <c r="BT77" i="20"/>
  <c r="BV77" i="20"/>
  <c r="BX77" i="20"/>
  <c r="BZ77" i="20"/>
  <c r="CB77" i="20"/>
  <c r="CD77" i="20"/>
  <c r="CF77" i="20"/>
  <c r="CH77" i="20"/>
  <c r="CJ77" i="20"/>
  <c r="CL77" i="20"/>
  <c r="CN77" i="20"/>
  <c r="CP77" i="20"/>
  <c r="CR77" i="20"/>
  <c r="CT77" i="20"/>
  <c r="G78" i="20"/>
  <c r="I78" i="20"/>
  <c r="K78" i="20"/>
  <c r="M78" i="20"/>
  <c r="O78" i="20"/>
  <c r="Q78" i="20"/>
  <c r="S78" i="20"/>
  <c r="U78" i="20"/>
  <c r="AM78" i="20"/>
  <c r="G15" i="20"/>
  <c r="I15" i="20"/>
  <c r="K15" i="20"/>
  <c r="M15" i="20"/>
  <c r="O15" i="20"/>
  <c r="Q15" i="20"/>
  <c r="U15" i="20"/>
  <c r="U3" i="20" s="1"/>
  <c r="W15" i="20"/>
  <c r="Y15" i="20"/>
  <c r="Y3" i="20" s="1"/>
  <c r="AA15" i="20"/>
  <c r="AC15" i="20"/>
  <c r="AC3" i="20" s="1"/>
  <c r="AE15" i="20"/>
  <c r="AG15" i="20"/>
  <c r="AI15" i="20"/>
  <c r="AK15" i="20"/>
  <c r="AZ15" i="20"/>
  <c r="CG15" i="20"/>
  <c r="CK15" i="20"/>
  <c r="CO15" i="20"/>
  <c r="CS15" i="20"/>
  <c r="H16" i="20"/>
  <c r="J16" i="20"/>
  <c r="L16" i="20"/>
  <c r="N16" i="20"/>
  <c r="T16" i="20"/>
  <c r="V16" i="20"/>
  <c r="X16" i="20"/>
  <c r="Z16" i="20"/>
  <c r="AB16" i="20"/>
  <c r="AD16" i="20"/>
  <c r="AF16" i="20"/>
  <c r="AH16" i="20"/>
  <c r="AJ16" i="20"/>
  <c r="G17" i="20"/>
  <c r="I17" i="20"/>
  <c r="I4" i="20" s="1"/>
  <c r="K17" i="20"/>
  <c r="K4" i="20" s="1"/>
  <c r="M17" i="20"/>
  <c r="M4" i="20" s="1"/>
  <c r="O17" i="20"/>
  <c r="O4" i="20" s="1"/>
  <c r="Q17" i="20"/>
  <c r="Q4" i="20" s="1"/>
  <c r="U17" i="20"/>
  <c r="U4" i="20" s="1"/>
  <c r="W17" i="20"/>
  <c r="W4" i="20" s="1"/>
  <c r="S44" i="20"/>
  <c r="S59" i="20" s="1"/>
  <c r="S40" i="20"/>
  <c r="S38" i="20"/>
  <c r="R28" i="20"/>
  <c r="S27" i="20"/>
  <c r="R26" i="20"/>
  <c r="S25" i="20"/>
  <c r="S8" i="20" s="1"/>
  <c r="P20" i="20"/>
  <c r="S19" i="20"/>
  <c r="R18" i="20"/>
  <c r="S17" i="20"/>
  <c r="S4" i="20" s="1"/>
  <c r="R16" i="20"/>
  <c r="P16" i="20"/>
  <c r="S15" i="20"/>
  <c r="H15" i="20"/>
  <c r="J15" i="20"/>
  <c r="L15" i="20"/>
  <c r="N15" i="20"/>
  <c r="P15" i="20"/>
  <c r="R15" i="20"/>
  <c r="V15" i="20"/>
  <c r="X15" i="20"/>
  <c r="Z15" i="20"/>
  <c r="AB15" i="20"/>
  <c r="BW22" i="31"/>
  <c r="AD15" i="20"/>
  <c r="AF15" i="20"/>
  <c r="AH15" i="20"/>
  <c r="AJ15" i="20"/>
  <c r="AJ3" i="20" s="1"/>
  <c r="G16" i="20"/>
  <c r="I16" i="20"/>
  <c r="K16" i="20"/>
  <c r="X23" i="31"/>
  <c r="M16" i="20"/>
  <c r="AV23" i="31"/>
  <c r="U16" i="20"/>
  <c r="W16" i="20"/>
  <c r="Y16" i="20"/>
  <c r="AA16" i="20"/>
  <c r="AC16" i="20"/>
  <c r="AE16" i="20"/>
  <c r="AG16" i="20"/>
  <c r="AI16" i="20"/>
  <c r="AK16" i="20"/>
  <c r="H17" i="20"/>
  <c r="H4" i="20" s="1"/>
  <c r="J17" i="20"/>
  <c r="J4" i="20" s="1"/>
  <c r="L17" i="20"/>
  <c r="N17" i="20"/>
  <c r="R17" i="20"/>
  <c r="R4" i="20" s="1"/>
  <c r="V17" i="20"/>
  <c r="X17" i="20"/>
  <c r="X4" i="20" s="1"/>
  <c r="Z17" i="20"/>
  <c r="AB17" i="20"/>
  <c r="AB4" i="20" s="1"/>
  <c r="AD17" i="20"/>
  <c r="AF17" i="20"/>
  <c r="AF4" i="20" s="1"/>
  <c r="AH17" i="20"/>
  <c r="AJ17" i="20"/>
  <c r="AJ4" i="20" s="1"/>
  <c r="G18" i="20"/>
  <c r="I18" i="20"/>
  <c r="K18" i="20"/>
  <c r="M18" i="20"/>
  <c r="Q18" i="20"/>
  <c r="U18" i="20"/>
  <c r="W18" i="20"/>
  <c r="Y18" i="20"/>
  <c r="AA18" i="20"/>
  <c r="AC18" i="20"/>
  <c r="AE18" i="20"/>
  <c r="AG18" i="20"/>
  <c r="AI18" i="20"/>
  <c r="AK18" i="20"/>
  <c r="H19" i="20"/>
  <c r="H5" i="20" s="1"/>
  <c r="Y17" i="20"/>
  <c r="Y4" i="20" s="1"/>
  <c r="AA17" i="20"/>
  <c r="AA4" i="20" s="1"/>
  <c r="AC17" i="20"/>
  <c r="AE17" i="20"/>
  <c r="AE4" i="20" s="1"/>
  <c r="AG17" i="20"/>
  <c r="AG4" i="20" s="1"/>
  <c r="AI17" i="20"/>
  <c r="AI4" i="20" s="1"/>
  <c r="AK17" i="20"/>
  <c r="CQ17" i="20"/>
  <c r="CQ4" i="20" s="1"/>
  <c r="H18" i="20"/>
  <c r="J18" i="20"/>
  <c r="L18" i="20"/>
  <c r="N18" i="20"/>
  <c r="P18" i="20"/>
  <c r="T18" i="20"/>
  <c r="V18" i="20"/>
  <c r="X18" i="20"/>
  <c r="Z18" i="20"/>
  <c r="AB18" i="20"/>
  <c r="AD18" i="20"/>
  <c r="AF18" i="20"/>
  <c r="AH18" i="20"/>
  <c r="AJ18" i="20"/>
  <c r="CT18" i="20"/>
  <c r="G19" i="20"/>
  <c r="I19" i="20"/>
  <c r="I5" i="20" s="1"/>
  <c r="K19" i="20"/>
  <c r="K5" i="20" s="1"/>
  <c r="M19" i="20"/>
  <c r="M5" i="20" s="1"/>
  <c r="O19" i="20"/>
  <c r="Q19" i="20"/>
  <c r="Q5" i="20" s="1"/>
  <c r="U19" i="20"/>
  <c r="U5" i="20" s="1"/>
  <c r="W19" i="20"/>
  <c r="W5" i="20" s="1"/>
  <c r="Y19" i="20"/>
  <c r="Y5" i="20" s="1"/>
  <c r="AA19" i="20"/>
  <c r="AA5" i="20" s="1"/>
  <c r="AC19" i="20"/>
  <c r="AC5" i="20" s="1"/>
  <c r="AE19" i="20"/>
  <c r="AG19" i="20"/>
  <c r="AG5" i="20" s="1"/>
  <c r="AI19" i="20"/>
  <c r="AI5" i="20" s="1"/>
  <c r="AK19" i="20"/>
  <c r="AK5" i="20" s="1"/>
  <c r="CG19" i="20"/>
  <c r="CG5" i="20" s="1"/>
  <c r="H20" i="20"/>
  <c r="J20" i="20"/>
  <c r="L20" i="20"/>
  <c r="N20" i="20"/>
  <c r="T20" i="20"/>
  <c r="V20" i="20"/>
  <c r="X20" i="20"/>
  <c r="Z20" i="20"/>
  <c r="AB20" i="20"/>
  <c r="AD20" i="20"/>
  <c r="AF20" i="20"/>
  <c r="AH20" i="20"/>
  <c r="AJ20" i="20"/>
  <c r="CF20" i="20"/>
  <c r="G21" i="20"/>
  <c r="I21" i="20"/>
  <c r="K21" i="20"/>
  <c r="K6" i="20" s="1"/>
  <c r="M21" i="20"/>
  <c r="M6" i="20" s="1"/>
  <c r="O21" i="20"/>
  <c r="O6" i="20" s="1"/>
  <c r="Q21" i="20"/>
  <c r="Q6" i="20" s="1"/>
  <c r="S21" i="20"/>
  <c r="S6" i="20" s="1"/>
  <c r="U21" i="20"/>
  <c r="U6" i="20" s="1"/>
  <c r="W21" i="20"/>
  <c r="W6" i="20" s="1"/>
  <c r="Y21" i="20"/>
  <c r="Y6" i="20" s="1"/>
  <c r="AA21" i="20"/>
  <c r="AA6" i="20" s="1"/>
  <c r="AC21" i="20"/>
  <c r="AC6" i="20" s="1"/>
  <c r="AE21" i="20"/>
  <c r="AE6" i="20" s="1"/>
  <c r="AG21" i="20"/>
  <c r="AI21" i="20"/>
  <c r="AI6" i="20" s="1"/>
  <c r="AK21" i="20"/>
  <c r="AK6" i="20" s="1"/>
  <c r="CE21" i="20"/>
  <c r="CE6" i="20" s="1"/>
  <c r="CI21" i="20"/>
  <c r="CI6" i="20" s="1"/>
  <c r="CM21" i="20"/>
  <c r="CM6" i="20" s="1"/>
  <c r="CQ21" i="20"/>
  <c r="CQ6" i="20" s="1"/>
  <c r="CU21" i="20"/>
  <c r="CU6" i="20" s="1"/>
  <c r="H22" i="20"/>
  <c r="J22" i="20"/>
  <c r="L22" i="20"/>
  <c r="N22" i="20"/>
  <c r="P22" i="20"/>
  <c r="R22" i="20"/>
  <c r="T22" i="20"/>
  <c r="V22" i="20"/>
  <c r="X22" i="20"/>
  <c r="Z22" i="20"/>
  <c r="AB22" i="20"/>
  <c r="AD22" i="20"/>
  <c r="AF22" i="20"/>
  <c r="AH22" i="20"/>
  <c r="AJ22" i="20"/>
  <c r="CH22" i="20"/>
  <c r="CL22" i="20"/>
  <c r="CP22" i="20"/>
  <c r="CT22" i="20"/>
  <c r="G23" i="20"/>
  <c r="I23" i="20"/>
  <c r="I7" i="20" s="1"/>
  <c r="K23" i="20"/>
  <c r="K7" i="20" s="1"/>
  <c r="M23" i="20"/>
  <c r="M7" i="20" s="1"/>
  <c r="O23" i="20"/>
  <c r="O7" i="20" s="1"/>
  <c r="Q23" i="20"/>
  <c r="Q7" i="20" s="1"/>
  <c r="S23" i="20"/>
  <c r="S7" i="20" s="1"/>
  <c r="U23" i="20"/>
  <c r="U7" i="20" s="1"/>
  <c r="W23" i="20"/>
  <c r="W7" i="20" s="1"/>
  <c r="Y23" i="20"/>
  <c r="Y7" i="20" s="1"/>
  <c r="AA23" i="20"/>
  <c r="AC23" i="20"/>
  <c r="AC7" i="20" s="1"/>
  <c r="AE23" i="20"/>
  <c r="AE7" i="20" s="1"/>
  <c r="AG23" i="20"/>
  <c r="AG7" i="20" s="1"/>
  <c r="AI23" i="20"/>
  <c r="AK23" i="20"/>
  <c r="AK7" i="20" s="1"/>
  <c r="CG23" i="20"/>
  <c r="CG7" i="20" s="1"/>
  <c r="CK23" i="20"/>
  <c r="CK7" i="20" s="1"/>
  <c r="CO23" i="20"/>
  <c r="CO7" i="20" s="1"/>
  <c r="CS23" i="20"/>
  <c r="CS7" i="20" s="1"/>
  <c r="H24" i="20"/>
  <c r="J24" i="20"/>
  <c r="L24" i="20"/>
  <c r="N24" i="20"/>
  <c r="P24" i="20"/>
  <c r="R24" i="20"/>
  <c r="T24" i="20"/>
  <c r="V24" i="20"/>
  <c r="X24" i="20"/>
  <c r="Z24" i="20"/>
  <c r="AB24" i="20"/>
  <c r="AD24" i="20"/>
  <c r="AF24" i="20"/>
  <c r="AH24" i="20"/>
  <c r="AJ24" i="20"/>
  <c r="G25" i="20"/>
  <c r="I25" i="20"/>
  <c r="K25" i="20"/>
  <c r="K8" i="20" s="1"/>
  <c r="M25" i="20"/>
  <c r="O25" i="20"/>
  <c r="O8" i="20" s="1"/>
  <c r="Q25" i="20"/>
  <c r="Q8" i="20" s="1"/>
  <c r="U25" i="20"/>
  <c r="U8" i="20" s="1"/>
  <c r="W25" i="20"/>
  <c r="W8" i="20" s="1"/>
  <c r="Y25" i="20"/>
  <c r="AA25" i="20"/>
  <c r="AA8" i="20" s="1"/>
  <c r="AC25" i="20"/>
  <c r="AC8" i="20" s="1"/>
  <c r="AE25" i="20"/>
  <c r="AE8" i="20" s="1"/>
  <c r="AG25" i="20"/>
  <c r="AG8" i="20" s="1"/>
  <c r="AI25" i="20"/>
  <c r="AI8" i="20" s="1"/>
  <c r="AK25" i="20"/>
  <c r="AK8" i="20" s="1"/>
  <c r="H26" i="20"/>
  <c r="J26" i="20"/>
  <c r="L26" i="20"/>
  <c r="N26" i="20"/>
  <c r="P26" i="20"/>
  <c r="T26" i="20"/>
  <c r="V26" i="20"/>
  <c r="X26" i="20"/>
  <c r="Z26" i="20"/>
  <c r="AB26" i="20"/>
  <c r="AD26" i="20"/>
  <c r="AF26" i="20"/>
  <c r="AH26" i="20"/>
  <c r="AJ26" i="20"/>
  <c r="G27" i="20"/>
  <c r="I27" i="20"/>
  <c r="I9" i="20" s="1"/>
  <c r="K27" i="20"/>
  <c r="K9" i="20" s="1"/>
  <c r="M27" i="20"/>
  <c r="M9" i="20" s="1"/>
  <c r="O27" i="20"/>
  <c r="O9" i="20" s="1"/>
  <c r="Q27" i="20"/>
  <c r="Q9" i="20" s="1"/>
  <c r="U27" i="20"/>
  <c r="U9" i="20" s="1"/>
  <c r="W27" i="20"/>
  <c r="Y27" i="20"/>
  <c r="Y9" i="20" s="1"/>
  <c r="AA27" i="20"/>
  <c r="AC27" i="20"/>
  <c r="AC9" i="20" s="1"/>
  <c r="AE27" i="20"/>
  <c r="AG27" i="20"/>
  <c r="AG9" i="20" s="1"/>
  <c r="AI27" i="20"/>
  <c r="AK27" i="20"/>
  <c r="AK9" i="20" s="1"/>
  <c r="H28" i="20"/>
  <c r="J28" i="20"/>
  <c r="L28" i="20"/>
  <c r="N28" i="20"/>
  <c r="P28" i="20"/>
  <c r="T28" i="20"/>
  <c r="V28" i="20"/>
  <c r="X28" i="20"/>
  <c r="Z28" i="20"/>
  <c r="AB28" i="20"/>
  <c r="AD28" i="20"/>
  <c r="AF28" i="20"/>
  <c r="AH28" i="20"/>
  <c r="AJ28" i="20"/>
  <c r="G29" i="20"/>
  <c r="I29" i="20"/>
  <c r="K29" i="20"/>
  <c r="K10" i="20" s="1"/>
  <c r="M29" i="20"/>
  <c r="M10" i="20" s="1"/>
  <c r="O29" i="20"/>
  <c r="O10" i="20" s="1"/>
  <c r="Q29" i="20"/>
  <c r="Q10" i="20" s="1"/>
  <c r="S29" i="20"/>
  <c r="S10" i="20" s="1"/>
  <c r="U29" i="20"/>
  <c r="U10" i="20" s="1"/>
  <c r="W29" i="20"/>
  <c r="W10" i="20" s="1"/>
  <c r="Y29" i="20"/>
  <c r="Y10" i="20" s="1"/>
  <c r="AA29" i="20"/>
  <c r="AA10" i="20" s="1"/>
  <c r="AC29" i="20"/>
  <c r="AC10" i="20" s="1"/>
  <c r="AE29" i="20"/>
  <c r="AE10" i="20" s="1"/>
  <c r="AG29" i="20"/>
  <c r="AG10" i="20" s="1"/>
  <c r="AI29" i="20"/>
  <c r="AI10" i="20" s="1"/>
  <c r="AK29" i="20"/>
  <c r="AK10" i="20" s="1"/>
  <c r="H30" i="20"/>
  <c r="J30" i="20"/>
  <c r="L30" i="20"/>
  <c r="N30" i="20"/>
  <c r="P30" i="20"/>
  <c r="R30" i="20"/>
  <c r="T30" i="20"/>
  <c r="V30" i="20"/>
  <c r="X30" i="20"/>
  <c r="Z30" i="20"/>
  <c r="AB30" i="20"/>
  <c r="AD30" i="20"/>
  <c r="AF30" i="20"/>
  <c r="AH30" i="20"/>
  <c r="AJ30" i="20"/>
  <c r="G31" i="20"/>
  <c r="I31" i="20"/>
  <c r="I11" i="20" s="1"/>
  <c r="K31" i="20"/>
  <c r="K11" i="20" s="1"/>
  <c r="M31" i="20"/>
  <c r="M11" i="20" s="1"/>
  <c r="O31" i="20"/>
  <c r="Q31" i="20"/>
  <c r="Q11" i="20" s="1"/>
  <c r="S31" i="20"/>
  <c r="S11" i="20" s="1"/>
  <c r="U31" i="20"/>
  <c r="U11" i="20" s="1"/>
  <c r="W31" i="20"/>
  <c r="Y31" i="20"/>
  <c r="Y11" i="20" s="1"/>
  <c r="AA31" i="20"/>
  <c r="AA11" i="20" s="1"/>
  <c r="AC31" i="20"/>
  <c r="AC11" i="20" s="1"/>
  <c r="AE31" i="20"/>
  <c r="AG31" i="20"/>
  <c r="AG11" i="20" s="1"/>
  <c r="AI31" i="20"/>
  <c r="AI11" i="20" s="1"/>
  <c r="AK31" i="20"/>
  <c r="AK11" i="20" s="1"/>
  <c r="H32" i="20"/>
  <c r="J32" i="20"/>
  <c r="L32" i="20"/>
  <c r="N32" i="20"/>
  <c r="P32" i="20"/>
  <c r="R32" i="20"/>
  <c r="T32" i="20"/>
  <c r="V32" i="20"/>
  <c r="X32" i="20"/>
  <c r="Z32" i="20"/>
  <c r="AB32" i="20"/>
  <c r="AD32" i="20"/>
  <c r="AF32" i="20"/>
  <c r="AH32" i="20"/>
  <c r="AJ32" i="20"/>
  <c r="G38" i="20"/>
  <c r="I38" i="20"/>
  <c r="I53" i="20" s="1"/>
  <c r="K38" i="20"/>
  <c r="M38" i="20"/>
  <c r="M53" i="20" s="1"/>
  <c r="O38" i="20"/>
  <c r="Q38" i="20"/>
  <c r="Q53" i="20" s="1"/>
  <c r="U38" i="20"/>
  <c r="U53" i="20" s="1"/>
  <c r="W38" i="20"/>
  <c r="Y38" i="20"/>
  <c r="AA38" i="20"/>
  <c r="AC38" i="20"/>
  <c r="AE38" i="20"/>
  <c r="AG38" i="20"/>
  <c r="AI38" i="20"/>
  <c r="AK38" i="20"/>
  <c r="H39" i="20"/>
  <c r="H54" i="20" s="1"/>
  <c r="J39" i="20"/>
  <c r="J54" i="20" s="1"/>
  <c r="L39" i="20"/>
  <c r="L54" i="20" s="1"/>
  <c r="N39" i="20"/>
  <c r="N54" i="20" s="1"/>
  <c r="P39" i="20"/>
  <c r="P54" i="20" s="1"/>
  <c r="R39" i="20"/>
  <c r="R54" i="20" s="1"/>
  <c r="T39" i="20"/>
  <c r="T54" i="20" s="1"/>
  <c r="V39" i="20"/>
  <c r="V54" i="20" s="1"/>
  <c r="X39" i="20"/>
  <c r="X54" i="20" s="1"/>
  <c r="Z39" i="20"/>
  <c r="Z54" i="20" s="1"/>
  <c r="AB39" i="20"/>
  <c r="AB54" i="20" s="1"/>
  <c r="AD39" i="20"/>
  <c r="AD54" i="20" s="1"/>
  <c r="AF39" i="20"/>
  <c r="AF54" i="20" s="1"/>
  <c r="AH39" i="20"/>
  <c r="AH54" i="20" s="1"/>
  <c r="AJ39" i="20"/>
  <c r="AJ54" i="20" s="1"/>
  <c r="AL39" i="20"/>
  <c r="AL54" i="20" s="1"/>
  <c r="G40" i="20"/>
  <c r="I40" i="20"/>
  <c r="I55" i="20" s="1"/>
  <c r="K40" i="20"/>
  <c r="K55" i="20" s="1"/>
  <c r="M40" i="20"/>
  <c r="M55" i="20" s="1"/>
  <c r="O40" i="20"/>
  <c r="O55" i="20" s="1"/>
  <c r="Q40" i="20"/>
  <c r="Q55" i="20" s="1"/>
  <c r="U40" i="20"/>
  <c r="U55" i="20" s="1"/>
  <c r="W40" i="20"/>
  <c r="W55" i="20" s="1"/>
  <c r="Y40" i="20"/>
  <c r="Y55" i="20" s="1"/>
  <c r="AA40" i="20"/>
  <c r="AA55" i="20" s="1"/>
  <c r="AC40" i="20"/>
  <c r="AC55" i="20" s="1"/>
  <c r="AE40" i="20"/>
  <c r="AE55" i="20" s="1"/>
  <c r="AG40" i="20"/>
  <c r="AG55" i="20" s="1"/>
  <c r="AI40" i="20"/>
  <c r="AI55" i="20" s="1"/>
  <c r="AK40" i="20"/>
  <c r="AK55" i="20" s="1"/>
  <c r="H41" i="20"/>
  <c r="H56" i="20" s="1"/>
  <c r="J41" i="20"/>
  <c r="J56" i="20" s="1"/>
  <c r="L41" i="20"/>
  <c r="L56" i="20" s="1"/>
  <c r="N41" i="20"/>
  <c r="P41" i="20"/>
  <c r="P56" i="20" s="1"/>
  <c r="R41" i="20"/>
  <c r="R56" i="20" s="1"/>
  <c r="T41" i="20"/>
  <c r="T56" i="20" s="1"/>
  <c r="V41" i="20"/>
  <c r="V56" i="20" s="1"/>
  <c r="X41" i="20"/>
  <c r="X56" i="20" s="1"/>
  <c r="Z41" i="20"/>
  <c r="Z56" i="20" s="1"/>
  <c r="AB41" i="20"/>
  <c r="AB56" i="20" s="1"/>
  <c r="AD41" i="20"/>
  <c r="AD56" i="20" s="1"/>
  <c r="AF41" i="20"/>
  <c r="AF56" i="20" s="1"/>
  <c r="AH41" i="20"/>
  <c r="AH56" i="20" s="1"/>
  <c r="AJ41" i="20"/>
  <c r="AJ56" i="20" s="1"/>
  <c r="AL41" i="20"/>
  <c r="AL56" i="20" s="1"/>
  <c r="G42" i="20"/>
  <c r="I42" i="20"/>
  <c r="K42" i="20"/>
  <c r="K57" i="20" s="1"/>
  <c r="M42" i="20"/>
  <c r="M57" i="20" s="1"/>
  <c r="O42" i="20"/>
  <c r="O57" i="20" s="1"/>
  <c r="Q42" i="20"/>
  <c r="S42" i="20"/>
  <c r="S57" i="20" s="1"/>
  <c r="U42" i="20"/>
  <c r="U57" i="20" s="1"/>
  <c r="W42" i="20"/>
  <c r="W57" i="20" s="1"/>
  <c r="Y42" i="20"/>
  <c r="AA42" i="20"/>
  <c r="AA57" i="20" s="1"/>
  <c r="AC42" i="20"/>
  <c r="AC57" i="20" s="1"/>
  <c r="AE42" i="20"/>
  <c r="AE57" i="20" s="1"/>
  <c r="AG42" i="20"/>
  <c r="AI42" i="20"/>
  <c r="AI57" i="20" s="1"/>
  <c r="AK42" i="20"/>
  <c r="AK57" i="20" s="1"/>
  <c r="H43" i="20"/>
  <c r="H58" i="20" s="1"/>
  <c r="J43" i="20"/>
  <c r="J58" i="20" s="1"/>
  <c r="L43" i="20"/>
  <c r="L58" i="20" s="1"/>
  <c r="N43" i="20"/>
  <c r="N58" i="20" s="1"/>
  <c r="P43" i="20"/>
  <c r="P58" i="20" s="1"/>
  <c r="R43" i="20"/>
  <c r="R58" i="20" s="1"/>
  <c r="T43" i="20"/>
  <c r="T58" i="20" s="1"/>
  <c r="V43" i="20"/>
  <c r="V58" i="20" s="1"/>
  <c r="X43" i="20"/>
  <c r="X58" i="20" s="1"/>
  <c r="Z43" i="20"/>
  <c r="Z58" i="20" s="1"/>
  <c r="AB43" i="20"/>
  <c r="AB58" i="20" s="1"/>
  <c r="AD43" i="20"/>
  <c r="AD58" i="20" s="1"/>
  <c r="AF43" i="20"/>
  <c r="AF58" i="20" s="1"/>
  <c r="AH43" i="20"/>
  <c r="AH58" i="20" s="1"/>
  <c r="AJ43" i="20"/>
  <c r="AJ58" i="20" s="1"/>
  <c r="AL43" i="20"/>
  <c r="AL58" i="20" s="1"/>
  <c r="G44" i="20"/>
  <c r="I44" i="20"/>
  <c r="I59" i="20" s="1"/>
  <c r="K44" i="20"/>
  <c r="K59" i="20" s="1"/>
  <c r="M44" i="20"/>
  <c r="M59" i="20" s="1"/>
  <c r="O44" i="20"/>
  <c r="O59" i="20" s="1"/>
  <c r="Q44" i="20"/>
  <c r="Q59" i="20" s="1"/>
  <c r="U44" i="20"/>
  <c r="U59" i="20" s="1"/>
  <c r="W44" i="20"/>
  <c r="W59" i="20" s="1"/>
  <c r="Y44" i="20"/>
  <c r="Y59" i="20" s="1"/>
  <c r="AA44" i="20"/>
  <c r="AA59" i="20" s="1"/>
  <c r="AC44" i="20"/>
  <c r="AC59" i="20" s="1"/>
  <c r="AE44" i="20"/>
  <c r="AE59" i="20" s="1"/>
  <c r="AG44" i="20"/>
  <c r="AG59" i="20" s="1"/>
  <c r="AI44" i="20"/>
  <c r="AK44" i="20"/>
  <c r="AK59" i="20" s="1"/>
  <c r="H45" i="20"/>
  <c r="H60" i="20" s="1"/>
  <c r="J45" i="20"/>
  <c r="J60" i="20" s="1"/>
  <c r="L45" i="20"/>
  <c r="L60" i="20" s="1"/>
  <c r="N45" i="20"/>
  <c r="N60" i="20" s="1"/>
  <c r="P45" i="20"/>
  <c r="P60" i="20" s="1"/>
  <c r="R45" i="20"/>
  <c r="R60" i="20" s="1"/>
  <c r="V45" i="20"/>
  <c r="V60" i="20" s="1"/>
  <c r="X45" i="20"/>
  <c r="X60" i="20" s="1"/>
  <c r="Z45" i="20"/>
  <c r="Z60" i="20" s="1"/>
  <c r="AB45" i="20"/>
  <c r="AB60" i="20" s="1"/>
  <c r="AD45" i="20"/>
  <c r="AD60" i="20" s="1"/>
  <c r="AF45" i="20"/>
  <c r="AF60" i="20" s="1"/>
  <c r="AH45" i="20"/>
  <c r="AH60" i="20" s="1"/>
  <c r="AJ45" i="20"/>
  <c r="AJ60" i="20" s="1"/>
  <c r="AL45" i="20"/>
  <c r="G46" i="20"/>
  <c r="I46" i="20"/>
  <c r="K46" i="20"/>
  <c r="K61" i="20" s="1"/>
  <c r="M46" i="20"/>
  <c r="M61" i="20" s="1"/>
  <c r="O46" i="20"/>
  <c r="O61" i="20" s="1"/>
  <c r="Q46" i="20"/>
  <c r="S46" i="20"/>
  <c r="S61" i="20" s="1"/>
  <c r="U46" i="20"/>
  <c r="U61" i="20" s="1"/>
  <c r="W46" i="20"/>
  <c r="W61" i="20" s="1"/>
  <c r="Y46" i="20"/>
  <c r="AA46" i="20"/>
  <c r="AA61" i="20" s="1"/>
  <c r="AC46" i="20"/>
  <c r="AC61" i="20" s="1"/>
  <c r="AE46" i="20"/>
  <c r="AE61" i="20" s="1"/>
  <c r="AG46" i="20"/>
  <c r="AI46" i="20"/>
  <c r="AI61" i="20" s="1"/>
  <c r="AK46" i="20"/>
  <c r="AK61" i="20" s="1"/>
  <c r="H47" i="20"/>
  <c r="H62" i="20" s="1"/>
  <c r="J47" i="20"/>
  <c r="J62" i="20" s="1"/>
  <c r="L47" i="20"/>
  <c r="N47" i="20"/>
  <c r="N62" i="20" s="1"/>
  <c r="P47" i="20"/>
  <c r="P62" i="20" s="1"/>
  <c r="R47" i="20"/>
  <c r="R62" i="20" s="1"/>
  <c r="T47" i="20"/>
  <c r="V47" i="20"/>
  <c r="V62" i="20" s="1"/>
  <c r="X47" i="20"/>
  <c r="X62" i="20" s="1"/>
  <c r="Z47" i="20"/>
  <c r="Z62" i="20" s="1"/>
  <c r="AB47" i="20"/>
  <c r="AB62" i="20" s="1"/>
  <c r="AD47" i="20"/>
  <c r="AD62" i="20" s="1"/>
  <c r="AF47" i="20"/>
  <c r="AF62" i="20" s="1"/>
  <c r="AH47" i="20"/>
  <c r="AH62" i="20" s="1"/>
  <c r="AJ47" i="20"/>
  <c r="AL47" i="20"/>
  <c r="AL62" i="20" s="1"/>
  <c r="G48" i="20"/>
  <c r="I48" i="20"/>
  <c r="K48" i="20"/>
  <c r="K63" i="20" s="1"/>
  <c r="M48" i="20"/>
  <c r="M63" i="20" s="1"/>
  <c r="O48" i="20"/>
  <c r="O63" i="20" s="1"/>
  <c r="Q48" i="20"/>
  <c r="Q63" i="20" s="1"/>
  <c r="S48" i="20"/>
  <c r="S63" i="20" s="1"/>
  <c r="U48" i="20"/>
  <c r="U63" i="20" s="1"/>
  <c r="W48" i="20"/>
  <c r="Y48" i="20"/>
  <c r="Y63" i="20" s="1"/>
  <c r="AA48" i="20"/>
  <c r="AA63" i="20" s="1"/>
  <c r="AC48" i="20"/>
  <c r="AC63" i="20" s="1"/>
  <c r="AE48" i="20"/>
  <c r="AE63" i="20" s="1"/>
  <c r="AG48" i="20"/>
  <c r="AG63" i="20" s="1"/>
  <c r="AI48" i="20"/>
  <c r="AI63" i="20" s="1"/>
  <c r="AK48" i="20"/>
  <c r="AK63" i="20" s="1"/>
  <c r="H49" i="20"/>
  <c r="H64" i="20" s="1"/>
  <c r="J49" i="20"/>
  <c r="L49" i="20"/>
  <c r="L64" i="20" s="1"/>
  <c r="N49" i="20"/>
  <c r="P49" i="20"/>
  <c r="P64" i="20" s="1"/>
  <c r="R49" i="20"/>
  <c r="T49" i="20"/>
  <c r="T64" i="20" s="1"/>
  <c r="V49" i="20"/>
  <c r="V64" i="20" s="1"/>
  <c r="X49" i="20"/>
  <c r="X64" i="20" s="1"/>
  <c r="Z49" i="20"/>
  <c r="AB49" i="20"/>
  <c r="AB64" i="20" s="1"/>
  <c r="AD49" i="20"/>
  <c r="AD64" i="20" s="1"/>
  <c r="AF49" i="20"/>
  <c r="AF64" i="20" s="1"/>
  <c r="AH49" i="20"/>
  <c r="AJ49" i="20"/>
  <c r="AJ64" i="20" s="1"/>
  <c r="AL49" i="20"/>
  <c r="AL64" i="20" s="1"/>
  <c r="J19" i="20"/>
  <c r="J5" i="20" s="1"/>
  <c r="L19" i="20"/>
  <c r="L5" i="20" s="1"/>
  <c r="N19" i="20"/>
  <c r="N5" i="20" s="1"/>
  <c r="P19" i="20"/>
  <c r="R19" i="20"/>
  <c r="R5" i="20" s="1"/>
  <c r="V19" i="20"/>
  <c r="X19" i="20"/>
  <c r="X5" i="20" s="1"/>
  <c r="Z19" i="20"/>
  <c r="Z5" i="20" s="1"/>
  <c r="AB19" i="20"/>
  <c r="AB5" i="20" s="1"/>
  <c r="AD19" i="20"/>
  <c r="AD5" i="20" s="1"/>
  <c r="AF19" i="20"/>
  <c r="AF5" i="20" s="1"/>
  <c r="AH19" i="20"/>
  <c r="AJ19" i="20"/>
  <c r="AJ5" i="20" s="1"/>
  <c r="G20" i="20"/>
  <c r="I20" i="20"/>
  <c r="K20" i="20"/>
  <c r="M20" i="20"/>
  <c r="U20" i="20"/>
  <c r="W20" i="20"/>
  <c r="Y20" i="20"/>
  <c r="AA20" i="20"/>
  <c r="AC20" i="20"/>
  <c r="AE20" i="20"/>
  <c r="AG20" i="20"/>
  <c r="AI20" i="20"/>
  <c r="AK20" i="20"/>
  <c r="H21" i="20"/>
  <c r="H6" i="20" s="1"/>
  <c r="J21" i="20"/>
  <c r="J6" i="20" s="1"/>
  <c r="L21" i="20"/>
  <c r="L6" i="20" s="1"/>
  <c r="N21" i="20"/>
  <c r="P21" i="20"/>
  <c r="P6" i="20" s="1"/>
  <c r="R21" i="20"/>
  <c r="T21" i="20"/>
  <c r="T6" i="20" s="1"/>
  <c r="V21" i="20"/>
  <c r="X21" i="20"/>
  <c r="Z21" i="20"/>
  <c r="AB21" i="20"/>
  <c r="AB6" i="20" s="1"/>
  <c r="AD21" i="20"/>
  <c r="AF21" i="20"/>
  <c r="AF6" i="20" s="1"/>
  <c r="AH21" i="20"/>
  <c r="AJ21" i="20"/>
  <c r="G22" i="20"/>
  <c r="I22" i="20"/>
  <c r="K22" i="20"/>
  <c r="M22" i="20"/>
  <c r="O22" i="20"/>
  <c r="Q22" i="20"/>
  <c r="S22" i="20"/>
  <c r="U22" i="20"/>
  <c r="W22" i="20"/>
  <c r="Y22" i="20"/>
  <c r="AA22" i="20"/>
  <c r="AC22" i="20"/>
  <c r="AE22" i="20"/>
  <c r="AG22" i="20"/>
  <c r="AI22" i="20"/>
  <c r="AK22" i="20"/>
  <c r="H23" i="20"/>
  <c r="J23" i="20"/>
  <c r="J7" i="20" s="1"/>
  <c r="L23" i="20"/>
  <c r="N23" i="20"/>
  <c r="N7" i="20" s="1"/>
  <c r="P23" i="20"/>
  <c r="P7" i="20" s="1"/>
  <c r="R23" i="20"/>
  <c r="R7" i="20" s="1"/>
  <c r="V23" i="20"/>
  <c r="V7" i="20" s="1"/>
  <c r="X23" i="20"/>
  <c r="X7" i="20" s="1"/>
  <c r="Z23" i="20"/>
  <c r="Z7" i="20" s="1"/>
  <c r="AB23" i="20"/>
  <c r="AB7" i="20" s="1"/>
  <c r="AD23" i="20"/>
  <c r="AF23" i="20"/>
  <c r="AF7" i="20" s="1"/>
  <c r="AH23" i="20"/>
  <c r="AH7" i="20" s="1"/>
  <c r="AJ23" i="20"/>
  <c r="AJ7" i="20" s="1"/>
  <c r="G24" i="20"/>
  <c r="I24" i="20"/>
  <c r="K24" i="20"/>
  <c r="M24" i="20"/>
  <c r="O24" i="20"/>
  <c r="Q24" i="20"/>
  <c r="S24" i="20"/>
  <c r="U24" i="20"/>
  <c r="W24" i="20"/>
  <c r="Y24" i="20"/>
  <c r="AA24" i="20"/>
  <c r="AC24" i="20"/>
  <c r="AE24" i="20"/>
  <c r="AG24" i="20"/>
  <c r="AI24" i="20"/>
  <c r="AK24" i="20"/>
  <c r="H25" i="20"/>
  <c r="H8" i="20" s="1"/>
  <c r="J25" i="20"/>
  <c r="J8" i="20" s="1"/>
  <c r="L25" i="20"/>
  <c r="L8" i="20" s="1"/>
  <c r="N25" i="20"/>
  <c r="N8" i="20" s="1"/>
  <c r="P25" i="20"/>
  <c r="R25" i="20"/>
  <c r="R8" i="20" s="1"/>
  <c r="V25" i="20"/>
  <c r="V8" i="20" s="1"/>
  <c r="X25" i="20"/>
  <c r="X8" i="20" s="1"/>
  <c r="Z25" i="20"/>
  <c r="Z8" i="20" s="1"/>
  <c r="AB25" i="20"/>
  <c r="AB8" i="20" s="1"/>
  <c r="AD25" i="20"/>
  <c r="AD8" i="20" s="1"/>
  <c r="AF25" i="20"/>
  <c r="AF8" i="20" s="1"/>
  <c r="AH25" i="20"/>
  <c r="AH8" i="20" s="1"/>
  <c r="AJ25" i="20"/>
  <c r="AJ8" i="20" s="1"/>
  <c r="G26" i="20"/>
  <c r="I26" i="20"/>
  <c r="K26" i="20"/>
  <c r="M26" i="20"/>
  <c r="O26" i="20"/>
  <c r="Q26" i="20"/>
  <c r="U26" i="20"/>
  <c r="W26" i="20"/>
  <c r="Y26" i="20"/>
  <c r="AA26" i="20"/>
  <c r="AC26" i="20"/>
  <c r="AE26" i="20"/>
  <c r="AG26" i="20"/>
  <c r="AI26" i="20"/>
  <c r="AK26" i="20"/>
  <c r="H27" i="20"/>
  <c r="H9" i="20" s="1"/>
  <c r="J27" i="20"/>
  <c r="J9" i="20" s="1"/>
  <c r="L27" i="20"/>
  <c r="L9" i="20" s="1"/>
  <c r="N27" i="20"/>
  <c r="P27" i="20"/>
  <c r="P9" i="20" s="1"/>
  <c r="R27" i="20"/>
  <c r="R9" i="20" s="1"/>
  <c r="V27" i="20"/>
  <c r="V9" i="20" s="1"/>
  <c r="X27" i="20"/>
  <c r="Z27" i="20"/>
  <c r="Z9" i="20" s="1"/>
  <c r="AB27" i="20"/>
  <c r="AD27" i="20"/>
  <c r="AD9" i="20" s="1"/>
  <c r="AF27" i="20"/>
  <c r="AH27" i="20"/>
  <c r="AH9" i="20" s="1"/>
  <c r="AJ27" i="20"/>
  <c r="G28" i="20"/>
  <c r="I28" i="20"/>
  <c r="K28" i="20"/>
  <c r="M28" i="20"/>
  <c r="O28" i="20"/>
  <c r="Q28" i="20"/>
  <c r="U28" i="20"/>
  <c r="W28" i="20"/>
  <c r="Y28" i="20"/>
  <c r="AA28" i="20"/>
  <c r="AC28" i="20"/>
  <c r="AE28" i="20"/>
  <c r="AG28" i="20"/>
  <c r="AI28" i="20"/>
  <c r="AK28" i="20"/>
  <c r="H29" i="20"/>
  <c r="J29" i="20"/>
  <c r="J10" i="20" s="1"/>
  <c r="L29" i="20"/>
  <c r="L10" i="20" s="1"/>
  <c r="N29" i="20"/>
  <c r="N10" i="20" s="1"/>
  <c r="P29" i="20"/>
  <c r="R29" i="20"/>
  <c r="R10" i="20" s="1"/>
  <c r="T29" i="20"/>
  <c r="T10" i="20" s="1"/>
  <c r="V29" i="20"/>
  <c r="V10" i="20" s="1"/>
  <c r="X29" i="20"/>
  <c r="X10" i="20" s="1"/>
  <c r="Z29" i="20"/>
  <c r="Z10" i="20" s="1"/>
  <c r="AB29" i="20"/>
  <c r="AB10" i="20" s="1"/>
  <c r="AD29" i="20"/>
  <c r="AD10" i="20" s="1"/>
  <c r="AF29" i="20"/>
  <c r="AH29" i="20"/>
  <c r="AH10" i="20" s="1"/>
  <c r="AJ29" i="20"/>
  <c r="AJ10" i="20" s="1"/>
  <c r="G30" i="20"/>
  <c r="I30" i="20"/>
  <c r="K30" i="20"/>
  <c r="M30" i="20"/>
  <c r="O30" i="20"/>
  <c r="Q30" i="20"/>
  <c r="S30" i="20"/>
  <c r="U30" i="20"/>
  <c r="W30" i="20"/>
  <c r="Y30" i="20"/>
  <c r="AA30" i="20"/>
  <c r="AC30" i="20"/>
  <c r="AE30" i="20"/>
  <c r="AG30" i="20"/>
  <c r="AI30" i="20"/>
  <c r="AK30" i="20"/>
  <c r="H31" i="20"/>
  <c r="H11" i="20" s="1"/>
  <c r="J31" i="20"/>
  <c r="J11" i="20" s="1"/>
  <c r="L31" i="20"/>
  <c r="L11" i="20" s="1"/>
  <c r="N31" i="20"/>
  <c r="N11" i="20" s="1"/>
  <c r="P31" i="20"/>
  <c r="P11" i="20" s="1"/>
  <c r="R31" i="20"/>
  <c r="R11" i="20" s="1"/>
  <c r="T31" i="20"/>
  <c r="T11" i="20" s="1"/>
  <c r="V31" i="20"/>
  <c r="V11" i="20" s="1"/>
  <c r="X31" i="20"/>
  <c r="X11" i="20" s="1"/>
  <c r="Z31" i="20"/>
  <c r="Z11" i="20" s="1"/>
  <c r="AB31" i="20"/>
  <c r="AB11" i="20" s="1"/>
  <c r="AD31" i="20"/>
  <c r="AD11" i="20" s="1"/>
  <c r="AF31" i="20"/>
  <c r="AF11" i="20" s="1"/>
  <c r="AH31" i="20"/>
  <c r="AH11" i="20" s="1"/>
  <c r="AJ31" i="20"/>
  <c r="AJ11" i="20" s="1"/>
  <c r="G32" i="20"/>
  <c r="I32" i="20"/>
  <c r="K32" i="20"/>
  <c r="M32" i="20"/>
  <c r="O32" i="20"/>
  <c r="Q32" i="20"/>
  <c r="S32" i="20"/>
  <c r="U32" i="20"/>
  <c r="W32" i="20"/>
  <c r="Y32" i="20"/>
  <c r="AA32" i="20"/>
  <c r="AC32" i="20"/>
  <c r="AE32" i="20"/>
  <c r="AG32" i="20"/>
  <c r="AI32" i="20"/>
  <c r="AK32" i="20"/>
  <c r="H38" i="20"/>
  <c r="J38" i="20"/>
  <c r="L38" i="20"/>
  <c r="N38" i="20"/>
  <c r="P38" i="20"/>
  <c r="R38" i="20"/>
  <c r="V38" i="20"/>
  <c r="X38" i="20"/>
  <c r="Z38" i="20"/>
  <c r="AB38" i="20"/>
  <c r="AB53" i="20" s="1"/>
  <c r="AD38" i="20"/>
  <c r="AF38" i="20"/>
  <c r="AH38" i="20"/>
  <c r="AH53" i="20" s="1"/>
  <c r="AJ38" i="20"/>
  <c r="AJ53" i="20" s="1"/>
  <c r="AL38" i="20"/>
  <c r="AL53" i="20" s="1"/>
  <c r="G39" i="20"/>
  <c r="I39" i="20"/>
  <c r="K39" i="20"/>
  <c r="K54" i="20" s="1"/>
  <c r="M39" i="20"/>
  <c r="O39" i="20"/>
  <c r="O54" i="20" s="1"/>
  <c r="Q39" i="20"/>
  <c r="Q54" i="20" s="1"/>
  <c r="S39" i="20"/>
  <c r="S54" i="20" s="1"/>
  <c r="U39" i="20"/>
  <c r="W39" i="20"/>
  <c r="W54" i="20" s="1"/>
  <c r="Y39" i="20"/>
  <c r="Y54" i="20" s="1"/>
  <c r="AA39" i="20"/>
  <c r="AA54" i="20" s="1"/>
  <c r="AC39" i="20"/>
  <c r="AE39" i="20"/>
  <c r="AE54" i="20" s="1"/>
  <c r="AG39" i="20"/>
  <c r="AG54" i="20" s="1"/>
  <c r="AI39" i="20"/>
  <c r="AI54" i="20" s="1"/>
  <c r="AK39" i="20"/>
  <c r="AK54" i="20" s="1"/>
  <c r="H40" i="20"/>
  <c r="H55" i="20" s="1"/>
  <c r="J40" i="20"/>
  <c r="J55" i="20" s="1"/>
  <c r="L40" i="20"/>
  <c r="L55" i="20" s="1"/>
  <c r="N40" i="20"/>
  <c r="N55" i="20" s="1"/>
  <c r="P40" i="20"/>
  <c r="P55" i="20" s="1"/>
  <c r="R40" i="20"/>
  <c r="R55" i="20" s="1"/>
  <c r="V40" i="20"/>
  <c r="V55" i="20" s="1"/>
  <c r="X40" i="20"/>
  <c r="X55" i="20" s="1"/>
  <c r="Z40" i="20"/>
  <c r="Z55" i="20" s="1"/>
  <c r="AB40" i="20"/>
  <c r="AB55" i="20" s="1"/>
  <c r="AD40" i="20"/>
  <c r="AD55" i="20" s="1"/>
  <c r="AF40" i="20"/>
  <c r="AF55" i="20" s="1"/>
  <c r="AH40" i="20"/>
  <c r="AH55" i="20" s="1"/>
  <c r="AJ40" i="20"/>
  <c r="AL40" i="20"/>
  <c r="AL55" i="20" s="1"/>
  <c r="G41" i="20"/>
  <c r="I41" i="20"/>
  <c r="I56" i="20" s="1"/>
  <c r="K41" i="20"/>
  <c r="K56" i="20" s="1"/>
  <c r="M41" i="20"/>
  <c r="O41" i="20"/>
  <c r="O56" i="20" s="1"/>
  <c r="Q41" i="20"/>
  <c r="Q56" i="20" s="1"/>
  <c r="S41" i="20"/>
  <c r="S56" i="20" s="1"/>
  <c r="U41" i="20"/>
  <c r="U56" i="20" s="1"/>
  <c r="W41" i="20"/>
  <c r="W56" i="20" s="1"/>
  <c r="Y41" i="20"/>
  <c r="Y56" i="20" s="1"/>
  <c r="AA41" i="20"/>
  <c r="AA56" i="20" s="1"/>
  <c r="AC41" i="20"/>
  <c r="AC56" i="20" s="1"/>
  <c r="AE41" i="20"/>
  <c r="AG41" i="20"/>
  <c r="AG56" i="20" s="1"/>
  <c r="AI41" i="20"/>
  <c r="AI56" i="20" s="1"/>
  <c r="AK41" i="20"/>
  <c r="AK56" i="20" s="1"/>
  <c r="H42" i="20"/>
  <c r="J42" i="20"/>
  <c r="J57" i="20" s="1"/>
  <c r="L42" i="20"/>
  <c r="L57" i="20" s="1"/>
  <c r="N42" i="20"/>
  <c r="N57" i="20" s="1"/>
  <c r="P42" i="20"/>
  <c r="P57" i="20" s="1"/>
  <c r="R42" i="20"/>
  <c r="R57" i="20" s="1"/>
  <c r="T42" i="20"/>
  <c r="T57" i="20" s="1"/>
  <c r="V42" i="20"/>
  <c r="V57" i="20" s="1"/>
  <c r="X42" i="20"/>
  <c r="X57" i="20" s="1"/>
  <c r="Z42" i="20"/>
  <c r="Z57" i="20" s="1"/>
  <c r="AB42" i="20"/>
  <c r="AB57" i="20" s="1"/>
  <c r="AD42" i="20"/>
  <c r="AD57" i="20" s="1"/>
  <c r="AF42" i="20"/>
  <c r="AF57" i="20" s="1"/>
  <c r="AH42" i="20"/>
  <c r="AH57" i="20" s="1"/>
  <c r="AJ42" i="20"/>
  <c r="AL42" i="20"/>
  <c r="AL57" i="20" s="1"/>
  <c r="G43" i="20"/>
  <c r="I43" i="20"/>
  <c r="K43" i="20"/>
  <c r="K58" i="20" s="1"/>
  <c r="M43" i="20"/>
  <c r="M58" i="20" s="1"/>
  <c r="O43" i="20"/>
  <c r="O58" i="20" s="1"/>
  <c r="Q43" i="20"/>
  <c r="Q58" i="20" s="1"/>
  <c r="S43" i="20"/>
  <c r="S58" i="20" s="1"/>
  <c r="U43" i="20"/>
  <c r="U58" i="20" s="1"/>
  <c r="W43" i="20"/>
  <c r="W58" i="20" s="1"/>
  <c r="Y43" i="20"/>
  <c r="Y58" i="20" s="1"/>
  <c r="AA43" i="20"/>
  <c r="AA58" i="20" s="1"/>
  <c r="AC43" i="20"/>
  <c r="AC58" i="20" s="1"/>
  <c r="AE43" i="20"/>
  <c r="AE58" i="20" s="1"/>
  <c r="AG43" i="20"/>
  <c r="AI43" i="20"/>
  <c r="AI58" i="20" s="1"/>
  <c r="AK43" i="20"/>
  <c r="AK58" i="20" s="1"/>
  <c r="H44" i="20"/>
  <c r="H59" i="20" s="1"/>
  <c r="J44" i="20"/>
  <c r="J59" i="20" s="1"/>
  <c r="L44" i="20"/>
  <c r="L59" i="20" s="1"/>
  <c r="N44" i="20"/>
  <c r="N59" i="20" s="1"/>
  <c r="P44" i="20"/>
  <c r="P59" i="20" s="1"/>
  <c r="R44" i="20"/>
  <c r="R59" i="20" s="1"/>
  <c r="V44" i="20"/>
  <c r="V59" i="20" s="1"/>
  <c r="X44" i="20"/>
  <c r="X59" i="20" s="1"/>
  <c r="Z44" i="20"/>
  <c r="Z59" i="20" s="1"/>
  <c r="AB44" i="20"/>
  <c r="AB59" i="20" s="1"/>
  <c r="AD44" i="20"/>
  <c r="AD59" i="20" s="1"/>
  <c r="AF44" i="20"/>
  <c r="AF59" i="20" s="1"/>
  <c r="AH44" i="20"/>
  <c r="AH59" i="20" s="1"/>
  <c r="AJ44" i="20"/>
  <c r="AJ59" i="20" s="1"/>
  <c r="AL44" i="20"/>
  <c r="AL59" i="20" s="1"/>
  <c r="G45" i="20"/>
  <c r="I45" i="20"/>
  <c r="I60" i="20" s="1"/>
  <c r="K45" i="20"/>
  <c r="K60" i="20" s="1"/>
  <c r="M45" i="20"/>
  <c r="M60" i="20" s="1"/>
  <c r="O45" i="20"/>
  <c r="Q45" i="20"/>
  <c r="Q60" i="20" s="1"/>
  <c r="S45" i="20"/>
  <c r="S60" i="20" s="1"/>
  <c r="U45" i="20"/>
  <c r="U60" i="20" s="1"/>
  <c r="W45" i="20"/>
  <c r="W60" i="20" s="1"/>
  <c r="Y45" i="20"/>
  <c r="Y60" i="20" s="1"/>
  <c r="AA45" i="20"/>
  <c r="AA60" i="20" s="1"/>
  <c r="AC45" i="20"/>
  <c r="AC60" i="20" s="1"/>
  <c r="AE45" i="20"/>
  <c r="AE60" i="20" s="1"/>
  <c r="AG45" i="20"/>
  <c r="AG60" i="20" s="1"/>
  <c r="AI45" i="20"/>
  <c r="AI60" i="20" s="1"/>
  <c r="AK45" i="20"/>
  <c r="AK60" i="20" s="1"/>
  <c r="H46" i="20"/>
  <c r="H61" i="20" s="1"/>
  <c r="J46" i="20"/>
  <c r="J61" i="20" s="1"/>
  <c r="L46" i="20"/>
  <c r="L61" i="20" s="1"/>
  <c r="N46" i="20"/>
  <c r="N61" i="20" s="1"/>
  <c r="P46" i="20"/>
  <c r="P61" i="20" s="1"/>
  <c r="R46" i="20"/>
  <c r="R61" i="20" s="1"/>
  <c r="T46" i="20"/>
  <c r="T61" i="20" s="1"/>
  <c r="V46" i="20"/>
  <c r="V61" i="20" s="1"/>
  <c r="X46" i="20"/>
  <c r="X61" i="20" s="1"/>
  <c r="Z46" i="20"/>
  <c r="Z61" i="20" s="1"/>
  <c r="AB46" i="20"/>
  <c r="AB61" i="20" s="1"/>
  <c r="AD46" i="20"/>
  <c r="AD61" i="20" s="1"/>
  <c r="AF46" i="20"/>
  <c r="AF61" i="20" s="1"/>
  <c r="AH46" i="20"/>
  <c r="AH61" i="20" s="1"/>
  <c r="AJ46" i="20"/>
  <c r="AJ61" i="20" s="1"/>
  <c r="AL46" i="20"/>
  <c r="AL61" i="20" s="1"/>
  <c r="G47" i="20"/>
  <c r="I47" i="20"/>
  <c r="K47" i="20"/>
  <c r="K62" i="20" s="1"/>
  <c r="M47" i="20"/>
  <c r="M62" i="20" s="1"/>
  <c r="O47" i="20"/>
  <c r="O62" i="20" s="1"/>
  <c r="Q47" i="20"/>
  <c r="Q62" i="20" s="1"/>
  <c r="S47" i="20"/>
  <c r="S62" i="20" s="1"/>
  <c r="U47" i="20"/>
  <c r="U62" i="20" s="1"/>
  <c r="W47" i="20"/>
  <c r="W62" i="20" s="1"/>
  <c r="Y47" i="20"/>
  <c r="Y62" i="20" s="1"/>
  <c r="AA47" i="20"/>
  <c r="AA62" i="20" s="1"/>
  <c r="AC47" i="20"/>
  <c r="AC62" i="20" s="1"/>
  <c r="AE47" i="20"/>
  <c r="AE62" i="20" s="1"/>
  <c r="AG47" i="20"/>
  <c r="AG62" i="20" s="1"/>
  <c r="AI47" i="20"/>
  <c r="AI62" i="20" s="1"/>
  <c r="AK47" i="20"/>
  <c r="AK62" i="20" s="1"/>
  <c r="H48" i="20"/>
  <c r="H63" i="20" s="1"/>
  <c r="J48" i="20"/>
  <c r="J63" i="20" s="1"/>
  <c r="L48" i="20"/>
  <c r="L63" i="20" s="1"/>
  <c r="N48" i="20"/>
  <c r="N63" i="20" s="1"/>
  <c r="P48" i="20"/>
  <c r="P63" i="20" s="1"/>
  <c r="R48" i="20"/>
  <c r="R63" i="20" s="1"/>
  <c r="T48" i="20"/>
  <c r="T63" i="20" s="1"/>
  <c r="V48" i="20"/>
  <c r="V63" i="20" s="1"/>
  <c r="X48" i="20"/>
  <c r="X63" i="20" s="1"/>
  <c r="Z48" i="20"/>
  <c r="Z63" i="20" s="1"/>
  <c r="AB48" i="20"/>
  <c r="AB63" i="20" s="1"/>
  <c r="AD48" i="20"/>
  <c r="AD63" i="20" s="1"/>
  <c r="AF48" i="20"/>
  <c r="AF63" i="20" s="1"/>
  <c r="AH48" i="20"/>
  <c r="AH63" i="20" s="1"/>
  <c r="AJ48" i="20"/>
  <c r="AJ63" i="20" s="1"/>
  <c r="AL48" i="20"/>
  <c r="AL63" i="20" s="1"/>
  <c r="G49" i="20"/>
  <c r="I49" i="20"/>
  <c r="K49" i="20"/>
  <c r="M49" i="20"/>
  <c r="M64" i="20" s="1"/>
  <c r="O49" i="20"/>
  <c r="Q49" i="20"/>
  <c r="Q64" i="20" s="1"/>
  <c r="S49" i="20"/>
  <c r="U49" i="20"/>
  <c r="U64" i="20" s="1"/>
  <c r="W49" i="20"/>
  <c r="W64" i="20" s="1"/>
  <c r="Y49" i="20"/>
  <c r="Y64" i="20" s="1"/>
  <c r="AA49" i="20"/>
  <c r="AA64" i="20" s="1"/>
  <c r="AC49" i="20"/>
  <c r="AC64" i="20" s="1"/>
  <c r="AE49" i="20"/>
  <c r="AE64" i="20" s="1"/>
  <c r="AG49" i="20"/>
  <c r="AG64" i="20" s="1"/>
  <c r="AI49" i="20"/>
  <c r="AI64" i="20" s="1"/>
  <c r="AK49" i="20"/>
  <c r="AK64" i="20" s="1"/>
  <c r="T38" i="20"/>
  <c r="R20" i="20"/>
  <c r="J84" i="20"/>
  <c r="L84" i="20"/>
  <c r="I84" i="20"/>
  <c r="K83" i="20"/>
  <c r="I83" i="20"/>
  <c r="E39" i="30"/>
  <c r="H79" i="20"/>
  <c r="J79" i="20"/>
  <c r="L79" i="20"/>
  <c r="N79" i="20"/>
  <c r="P79" i="20"/>
  <c r="R79" i="20"/>
  <c r="T79" i="20"/>
  <c r="V79" i="20"/>
  <c r="X79" i="20"/>
  <c r="Z79" i="20"/>
  <c r="AB79" i="20"/>
  <c r="AD79" i="20"/>
  <c r="AF79" i="20"/>
  <c r="AH79" i="20"/>
  <c r="AJ79" i="20"/>
  <c r="AL79" i="20"/>
  <c r="AN79" i="20"/>
  <c r="AP79" i="20"/>
  <c r="AR79" i="20"/>
  <c r="AT79" i="20"/>
  <c r="AV79" i="20"/>
  <c r="AX79" i="20"/>
  <c r="AZ79" i="20"/>
  <c r="BB79" i="20"/>
  <c r="BD79" i="20"/>
  <c r="BF79" i="20"/>
  <c r="BH79" i="20"/>
  <c r="BJ79" i="20"/>
  <c r="BL79" i="20"/>
  <c r="BN79" i="20"/>
  <c r="BP79" i="20"/>
  <c r="BR79" i="20"/>
  <c r="BT79" i="20"/>
  <c r="BV79" i="20"/>
  <c r="BX79" i="20"/>
  <c r="BZ79" i="20"/>
  <c r="CB79" i="20"/>
  <c r="CD79" i="20"/>
  <c r="CF79" i="20"/>
  <c r="CH79" i="20"/>
  <c r="CJ79" i="20"/>
  <c r="CL79" i="20"/>
  <c r="CN79" i="20"/>
  <c r="CP79" i="20"/>
  <c r="CR79" i="20"/>
  <c r="CT79" i="20"/>
  <c r="G80" i="20"/>
  <c r="I80" i="20"/>
  <c r="K80" i="20"/>
  <c r="M80" i="20"/>
  <c r="O80" i="20"/>
  <c r="Q80" i="20"/>
  <c r="S80" i="20"/>
  <c r="U80" i="20"/>
  <c r="AM80" i="20"/>
  <c r="AO15" i="20"/>
  <c r="AS15" i="20"/>
  <c r="AW15" i="20"/>
  <c r="AX15" i="20"/>
  <c r="BB15" i="20"/>
  <c r="BF15" i="20"/>
  <c r="BJ15" i="20"/>
  <c r="BN15" i="20"/>
  <c r="BR15" i="20"/>
  <c r="BZ15" i="20"/>
  <c r="CH15" i="20"/>
  <c r="CL15" i="20"/>
  <c r="CP15" i="20"/>
  <c r="CT15" i="20"/>
  <c r="AO16" i="20"/>
  <c r="AW16" i="20"/>
  <c r="AZ16" i="20"/>
  <c r="BD16" i="20"/>
  <c r="BP16" i="20"/>
  <c r="L4" i="20"/>
  <c r="AM17" i="20"/>
  <c r="AM4" i="20" s="1"/>
  <c r="AN17" i="20"/>
  <c r="AN4" i="20" s="1"/>
  <c r="AQ17" i="20"/>
  <c r="AQ4" i="20" s="1"/>
  <c r="AR17" i="20"/>
  <c r="AR4" i="20" s="1"/>
  <c r="AV17" i="20"/>
  <c r="AV4" i="20" s="1"/>
  <c r="AW17" i="20"/>
  <c r="AW4" i="20" s="1"/>
  <c r="AZ17" i="20"/>
  <c r="AZ4" i="20" s="1"/>
  <c r="BC17" i="20"/>
  <c r="BC4" i="20" s="1"/>
  <c r="BD17" i="20"/>
  <c r="BD4" i="20" s="1"/>
  <c r="BH17" i="20"/>
  <c r="BH4" i="20" s="1"/>
  <c r="BL17" i="20"/>
  <c r="BL4" i="20" s="1"/>
  <c r="BO17" i="20"/>
  <c r="BO4" i="20" s="1"/>
  <c r="BP17" i="20"/>
  <c r="BP4" i="20" s="1"/>
  <c r="BT17" i="20"/>
  <c r="BT4" i="20" s="1"/>
  <c r="CB17" i="20"/>
  <c r="CB4" i="20" s="1"/>
  <c r="CF17" i="20"/>
  <c r="CF4" i="20" s="1"/>
  <c r="CJ17" i="20"/>
  <c r="CJ4" i="20" s="1"/>
  <c r="CN17" i="20"/>
  <c r="CN4" i="20" s="1"/>
  <c r="CR17" i="20"/>
  <c r="CR4" i="20" s="1"/>
  <c r="AM18" i="20"/>
  <c r="AO18" i="20"/>
  <c r="AQ18" i="20"/>
  <c r="AT18" i="20"/>
  <c r="AU18" i="20"/>
  <c r="AY18" i="20"/>
  <c r="BC18" i="20"/>
  <c r="BF18" i="20"/>
  <c r="BG18" i="20"/>
  <c r="BK18" i="20"/>
  <c r="BO18" i="20"/>
  <c r="BS18" i="20"/>
  <c r="CA18" i="20"/>
  <c r="CI18" i="20"/>
  <c r="CM18" i="20"/>
  <c r="CQ18" i="20"/>
  <c r="CU18" i="20"/>
  <c r="V5" i="20"/>
  <c r="AH5" i="20"/>
  <c r="AL19" i="20"/>
  <c r="AL5" i="20" s="1"/>
  <c r="AO19" i="20"/>
  <c r="AO5" i="20" s="1"/>
  <c r="AP19" i="20"/>
  <c r="AP5" i="20" s="1"/>
  <c r="AT19" i="20"/>
  <c r="AT5" i="20" s="1"/>
  <c r="AX19" i="20"/>
  <c r="AX5" i="20" s="1"/>
  <c r="BB19" i="20"/>
  <c r="BB5" i="20" s="1"/>
  <c r="BE19" i="20"/>
  <c r="BE5" i="20" s="1"/>
  <c r="BF19" i="20"/>
  <c r="BF5" i="20" s="1"/>
  <c r="BJ19" i="20"/>
  <c r="BJ5" i="20" s="1"/>
  <c r="BM19" i="20"/>
  <c r="BM5" i="20" s="1"/>
  <c r="BN19" i="20"/>
  <c r="BN5" i="20" s="1"/>
  <c r="BR19" i="20"/>
  <c r="BR5" i="20" s="1"/>
  <c r="BV19" i="20"/>
  <c r="BV5" i="20" s="1"/>
  <c r="BZ19" i="20"/>
  <c r="BZ5" i="20" s="1"/>
  <c r="CD19" i="20"/>
  <c r="CD5" i="20" s="1"/>
  <c r="CH19" i="20"/>
  <c r="CH5" i="20" s="1"/>
  <c r="CL19" i="20"/>
  <c r="CL5" i="20" s="1"/>
  <c r="CP19" i="20"/>
  <c r="CP5" i="20" s="1"/>
  <c r="CT19" i="20"/>
  <c r="CT5" i="20" s="1"/>
  <c r="AO20" i="20"/>
  <c r="AR20" i="20"/>
  <c r="AS20" i="20"/>
  <c r="AW20" i="20"/>
  <c r="BA20" i="20"/>
  <c r="BB20" i="20"/>
  <c r="BE20" i="20"/>
  <c r="BH20" i="20"/>
  <c r="BI20" i="20"/>
  <c r="BM20" i="20"/>
  <c r="BQ20" i="20"/>
  <c r="BU20" i="20"/>
  <c r="BY20" i="20"/>
  <c r="CC20" i="20"/>
  <c r="CG20" i="20"/>
  <c r="CK20" i="20"/>
  <c r="CO20" i="20"/>
  <c r="CS20" i="20"/>
  <c r="X6" i="20"/>
  <c r="AJ6" i="20"/>
  <c r="AN21" i="20"/>
  <c r="AN6" i="20" s="1"/>
  <c r="AQ21" i="20"/>
  <c r="AQ6" i="20" s="1"/>
  <c r="AR21" i="20"/>
  <c r="AR6" i="20" s="1"/>
  <c r="AV21" i="20"/>
  <c r="AV6" i="20" s="1"/>
  <c r="AZ21" i="20"/>
  <c r="AZ6" i="20" s="1"/>
  <c r="BD21" i="20"/>
  <c r="BD6" i="20" s="1"/>
  <c r="BH21" i="20"/>
  <c r="BH6" i="20" s="1"/>
  <c r="BL21" i="20"/>
  <c r="BL6" i="20" s="1"/>
  <c r="BP21" i="20"/>
  <c r="BP6" i="20" s="1"/>
  <c r="BT21" i="20"/>
  <c r="BT6" i="20" s="1"/>
  <c r="BX21" i="20"/>
  <c r="BX6" i="20" s="1"/>
  <c r="CB21" i="20"/>
  <c r="CB6" i="20" s="1"/>
  <c r="CF21" i="20"/>
  <c r="CF6" i="20" s="1"/>
  <c r="CJ21" i="20"/>
  <c r="CJ6" i="20" s="1"/>
  <c r="CN21" i="20"/>
  <c r="CN6" i="20" s="1"/>
  <c r="CR21" i="20"/>
  <c r="CR6" i="20" s="1"/>
  <c r="AM22" i="20"/>
  <c r="AQ22" i="20"/>
  <c r="AU22" i="20"/>
  <c r="AY22" i="20"/>
  <c r="BC22" i="20"/>
  <c r="BG22" i="20"/>
  <c r="BK22" i="20"/>
  <c r="BO22" i="20"/>
  <c r="BS22" i="20"/>
  <c r="BW22" i="20"/>
  <c r="CA22" i="20"/>
  <c r="CE22" i="20"/>
  <c r="CI22" i="20"/>
  <c r="CM22" i="20"/>
  <c r="CQ22" i="20"/>
  <c r="CU22" i="20"/>
  <c r="AD7" i="20"/>
  <c r="AL23" i="20"/>
  <c r="AL7" i="20" s="1"/>
  <c r="AP23" i="20"/>
  <c r="AP7" i="20" s="1"/>
  <c r="AT23" i="20"/>
  <c r="AT7" i="20" s="1"/>
  <c r="BB23" i="20"/>
  <c r="BB7" i="20" s="1"/>
  <c r="BF23" i="20"/>
  <c r="BF7" i="20" s="1"/>
  <c r="BJ23" i="20"/>
  <c r="BJ7" i="20" s="1"/>
  <c r="BN23" i="20"/>
  <c r="BN7" i="20" s="1"/>
  <c r="BR23" i="20"/>
  <c r="BR7" i="20" s="1"/>
  <c r="BV23" i="20"/>
  <c r="BV7" i="20" s="1"/>
  <c r="BZ23" i="20"/>
  <c r="BZ7" i="20" s="1"/>
  <c r="CD23" i="20"/>
  <c r="CD7" i="20" s="1"/>
  <c r="CH23" i="20"/>
  <c r="CH7" i="20" s="1"/>
  <c r="CL23" i="20"/>
  <c r="CL7" i="20" s="1"/>
  <c r="CP23" i="20"/>
  <c r="CP7" i="20" s="1"/>
  <c r="CT23" i="20"/>
  <c r="CT7" i="20" s="1"/>
  <c r="AO24" i="20"/>
  <c r="AS24" i="20"/>
  <c r="AW24" i="20"/>
  <c r="BA24" i="20"/>
  <c r="BE24" i="20"/>
  <c r="BI24" i="20"/>
  <c r="BM24" i="20"/>
  <c r="BQ24" i="20"/>
  <c r="BU24" i="20"/>
  <c r="BY24" i="20"/>
  <c r="CC24" i="20"/>
  <c r="CG24" i="20"/>
  <c r="CK24" i="20"/>
  <c r="CO24" i="20"/>
  <c r="CS24" i="20"/>
  <c r="P8" i="20"/>
  <c r="AN25" i="20"/>
  <c r="AN8" i="20" s="1"/>
  <c r="AR25" i="20"/>
  <c r="AR8" i="20" s="1"/>
  <c r="AV25" i="20"/>
  <c r="AV8" i="20" s="1"/>
  <c r="AZ25" i="20"/>
  <c r="AZ8" i="20" s="1"/>
  <c r="BD25" i="20"/>
  <c r="BD8" i="20" s="1"/>
  <c r="BL25" i="20"/>
  <c r="BL8" i="20" s="1"/>
  <c r="BP25" i="20"/>
  <c r="BP8" i="20" s="1"/>
  <c r="BT25" i="20"/>
  <c r="BT8" i="20" s="1"/>
  <c r="BX25" i="20"/>
  <c r="BX8" i="20" s="1"/>
  <c r="CB25" i="20"/>
  <c r="CB8" i="20" s="1"/>
  <c r="CF25" i="20"/>
  <c r="CF8" i="20" s="1"/>
  <c r="CJ25" i="20"/>
  <c r="CJ8" i="20" s="1"/>
  <c r="CN25" i="20"/>
  <c r="CN8" i="20" s="1"/>
  <c r="CR25" i="20"/>
  <c r="CR8" i="20" s="1"/>
  <c r="AM26" i="20"/>
  <c r="AQ26" i="20"/>
  <c r="AU26" i="20"/>
  <c r="AY26" i="20"/>
  <c r="BC26" i="20"/>
  <c r="BG26" i="20"/>
  <c r="BK26" i="20"/>
  <c r="BO26" i="20"/>
  <c r="BS26" i="20"/>
  <c r="BW26" i="20"/>
  <c r="CA26" i="20"/>
  <c r="CE26" i="20"/>
  <c r="CI26" i="20"/>
  <c r="CM26" i="20"/>
  <c r="CU26" i="20"/>
  <c r="N9" i="20"/>
  <c r="AL27" i="20"/>
  <c r="AL9" i="20" s="1"/>
  <c r="AP27" i="20"/>
  <c r="AP9" i="20" s="1"/>
  <c r="AT27" i="20"/>
  <c r="AT9" i="20" s="1"/>
  <c r="AX27" i="20"/>
  <c r="AX9" i="20" s="1"/>
  <c r="BB27" i="20"/>
  <c r="BB9" i="20" s="1"/>
  <c r="BF27" i="20"/>
  <c r="BF9" i="20" s="1"/>
  <c r="BJ27" i="20"/>
  <c r="BJ9" i="20" s="1"/>
  <c r="BR27" i="20"/>
  <c r="BR9" i="20" s="1"/>
  <c r="BV27" i="20"/>
  <c r="BV9" i="20" s="1"/>
  <c r="CH27" i="20"/>
  <c r="CH9" i="20" s="1"/>
  <c r="CL27" i="20"/>
  <c r="CL9" i="20" s="1"/>
  <c r="CP27" i="20"/>
  <c r="CP9" i="20" s="1"/>
  <c r="CT27" i="20"/>
  <c r="CT9" i="20" s="1"/>
  <c r="AO28" i="20"/>
  <c r="AS28" i="20"/>
  <c r="AW28" i="20"/>
  <c r="BA28" i="20"/>
  <c r="BE28" i="20"/>
  <c r="BI28" i="20"/>
  <c r="CG28" i="20"/>
  <c r="CK28" i="20"/>
  <c r="CO28" i="20"/>
  <c r="CS28" i="20"/>
  <c r="P10" i="20"/>
  <c r="AF10" i="20"/>
  <c r="AN29" i="20"/>
  <c r="AN10" i="20" s="1"/>
  <c r="AR29" i="20"/>
  <c r="AR10" i="20" s="1"/>
  <c r="AV29" i="20"/>
  <c r="AV10" i="20" s="1"/>
  <c r="AZ29" i="20"/>
  <c r="AZ10" i="20" s="1"/>
  <c r="BD29" i="20"/>
  <c r="BD10" i="20" s="1"/>
  <c r="BH29" i="20"/>
  <c r="BH10" i="20" s="1"/>
  <c r="CF29" i="20"/>
  <c r="CF10" i="20" s="1"/>
  <c r="CJ29" i="20"/>
  <c r="CJ10" i="20" s="1"/>
  <c r="CN29" i="20"/>
  <c r="CN10" i="20" s="1"/>
  <c r="CR29" i="20"/>
  <c r="CR10" i="20" s="1"/>
  <c r="AM30" i="20"/>
  <c r="AQ30" i="20"/>
  <c r="AU30" i="20"/>
  <c r="AY30" i="20"/>
  <c r="BC30" i="20"/>
  <c r="BG30" i="20"/>
  <c r="BK30" i="20"/>
  <c r="CC15" i="20"/>
  <c r="CC33" i="20" s="1"/>
  <c r="CD18" i="20"/>
  <c r="CD22" i="20"/>
  <c r="CC23" i="20"/>
  <c r="CC7" i="20" s="1"/>
  <c r="BM81" i="20"/>
  <c r="BO81" i="20"/>
  <c r="BQ81" i="20"/>
  <c r="BS81" i="20"/>
  <c r="BU81" i="20"/>
  <c r="BW81" i="20"/>
  <c r="BY81" i="20"/>
  <c r="CA81" i="20"/>
  <c r="CC81" i="20"/>
  <c r="BZ27" i="20"/>
  <c r="BZ9" i="20" s="1"/>
  <c r="CD27" i="20"/>
  <c r="CD9" i="20" s="1"/>
  <c r="BM28" i="20"/>
  <c r="BQ28" i="20"/>
  <c r="BU28" i="20"/>
  <c r="BY28" i="20"/>
  <c r="CC28" i="20"/>
  <c r="BL29" i="20"/>
  <c r="BL10" i="20" s="1"/>
  <c r="BP29" i="20"/>
  <c r="BP10" i="20" s="1"/>
  <c r="BT29" i="20"/>
  <c r="BT10" i="20" s="1"/>
  <c r="BX29" i="20"/>
  <c r="BX10" i="20" s="1"/>
  <c r="CB29" i="20"/>
  <c r="CB10" i="20" s="1"/>
  <c r="BO30" i="20"/>
  <c r="BS30" i="20"/>
  <c r="BW30" i="20"/>
  <c r="CA30" i="20"/>
  <c r="CC32" i="20"/>
  <c r="AG75" i="20"/>
  <c r="AI75" i="20"/>
  <c r="AK75" i="20"/>
  <c r="AM75" i="20"/>
  <c r="AO75" i="20"/>
  <c r="AQ75" i="20"/>
  <c r="AU75" i="20"/>
  <c r="AW75" i="20"/>
  <c r="AY75" i="20"/>
  <c r="BA75" i="20"/>
  <c r="BC75" i="20"/>
  <c r="BE75" i="20"/>
  <c r="BG75" i="20"/>
  <c r="BI75" i="20"/>
  <c r="BK75" i="20"/>
  <c r="BM75" i="20"/>
  <c r="BO75" i="20"/>
  <c r="E23" i="27"/>
  <c r="I73" i="20"/>
  <c r="K73" i="20"/>
  <c r="M73" i="20"/>
  <c r="O73" i="20"/>
  <c r="Q73" i="20"/>
  <c r="S73" i="20"/>
  <c r="U73" i="20"/>
  <c r="W73" i="20"/>
  <c r="Y73" i="20"/>
  <c r="AA73" i="20"/>
  <c r="AC73" i="20"/>
  <c r="AE73" i="20"/>
  <c r="AG73" i="20"/>
  <c r="AG85" i="20" s="1"/>
  <c r="AI73" i="20"/>
  <c r="AK73" i="20"/>
  <c r="AM73" i="20"/>
  <c r="AO73" i="20"/>
  <c r="AQ73" i="20"/>
  <c r="AS73" i="20"/>
  <c r="AU73" i="20"/>
  <c r="AW73" i="20"/>
  <c r="AY73" i="20"/>
  <c r="BA73" i="20"/>
  <c r="BC73" i="20"/>
  <c r="BE73" i="20"/>
  <c r="BG73" i="20"/>
  <c r="BI73" i="20"/>
  <c r="BK73" i="20"/>
  <c r="BM73" i="20"/>
  <c r="BO73" i="20"/>
  <c r="BQ73" i="20"/>
  <c r="H74" i="20"/>
  <c r="J74" i="20"/>
  <c r="L74" i="20"/>
  <c r="N74" i="20"/>
  <c r="P74" i="20"/>
  <c r="R74" i="20"/>
  <c r="T74" i="20"/>
  <c r="V74" i="20"/>
  <c r="AQ15" i="20"/>
  <c r="BH71" i="20"/>
  <c r="AC71" i="20"/>
  <c r="AE71" i="20"/>
  <c r="E71" i="20" s="1"/>
  <c r="D75" i="9" s="1"/>
  <c r="AG71" i="20"/>
  <c r="AI71" i="20"/>
  <c r="AK71" i="20"/>
  <c r="AM71" i="20"/>
  <c r="AO71" i="20"/>
  <c r="AQ71" i="20"/>
  <c r="AS71" i="20"/>
  <c r="AU71" i="20"/>
  <c r="AW71" i="20"/>
  <c r="AY71" i="20"/>
  <c r="BA71" i="20"/>
  <c r="BC71" i="20"/>
  <c r="BE71" i="20"/>
  <c r="BG71" i="20"/>
  <c r="BI71" i="20"/>
  <c r="BK71" i="20"/>
  <c r="BM71" i="20"/>
  <c r="BO71" i="20"/>
  <c r="BU22" i="31"/>
  <c r="FO22" i="31"/>
  <c r="CF23" i="31"/>
  <c r="BK15" i="20"/>
  <c r="BJ16" i="20"/>
  <c r="AS69" i="20"/>
  <c r="AS85" i="20" s="1"/>
  <c r="AU69" i="20"/>
  <c r="AW69" i="20"/>
  <c r="AY69" i="20"/>
  <c r="BA69" i="20"/>
  <c r="BA85" i="20" s="1"/>
  <c r="BC69" i="20"/>
  <c r="BE69" i="20"/>
  <c r="BG69" i="20"/>
  <c r="BI69" i="20"/>
  <c r="BI85" i="20" s="1"/>
  <c r="BK69" i="20"/>
  <c r="BM69" i="20"/>
  <c r="BO69" i="20"/>
  <c r="BQ69" i="20"/>
  <c r="BQ85" i="20" s="1"/>
  <c r="BS69" i="20"/>
  <c r="BU69" i="20"/>
  <c r="BW69" i="20"/>
  <c r="BY69" i="20"/>
  <c r="BY85" i="20" s="1"/>
  <c r="CA69" i="20"/>
  <c r="BM15" i="20"/>
  <c r="BQ15" i="20"/>
  <c r="BU15" i="20"/>
  <c r="BU3" i="20" s="1"/>
  <c r="BY15" i="20"/>
  <c r="BK17" i="20"/>
  <c r="BK4" i="20" s="1"/>
  <c r="CA17" i="20"/>
  <c r="CA4" i="20" s="1"/>
  <c r="BN18" i="20"/>
  <c r="BQ19" i="20"/>
  <c r="BQ5" i="20" s="1"/>
  <c r="BP20" i="20"/>
  <c r="BK21" i="20"/>
  <c r="BK6" i="20" s="1"/>
  <c r="BO21" i="20"/>
  <c r="BO6" i="20" s="1"/>
  <c r="BS21" i="20"/>
  <c r="BS6" i="20" s="1"/>
  <c r="BW21" i="20"/>
  <c r="BW6" i="20" s="1"/>
  <c r="CA21" i="20"/>
  <c r="CA6" i="20" s="1"/>
  <c r="BN22" i="20"/>
  <c r="BR22" i="20"/>
  <c r="BV22" i="20"/>
  <c r="BZ22" i="20"/>
  <c r="BM23" i="20"/>
  <c r="BM7" i="20" s="1"/>
  <c r="BQ23" i="20"/>
  <c r="BQ7" i="20" s="1"/>
  <c r="BU23" i="20"/>
  <c r="BU7" i="20" s="1"/>
  <c r="BY23" i="20"/>
  <c r="BY7" i="20" s="1"/>
  <c r="I67" i="20"/>
  <c r="K67" i="20"/>
  <c r="M67" i="20"/>
  <c r="O67" i="20"/>
  <c r="Q67" i="20"/>
  <c r="S67" i="20"/>
  <c r="U67" i="20"/>
  <c r="W67" i="20"/>
  <c r="Y67" i="20"/>
  <c r="Z67" i="20"/>
  <c r="AB67" i="20"/>
  <c r="AB85" i="20" s="1"/>
  <c r="AD67" i="20"/>
  <c r="AF67" i="20"/>
  <c r="AH67" i="20"/>
  <c r="AJ67" i="20"/>
  <c r="AL67" i="20"/>
  <c r="AN67" i="20"/>
  <c r="AP67" i="20"/>
  <c r="AR67" i="20"/>
  <c r="AR85" i="20" s="1"/>
  <c r="AT67" i="20"/>
  <c r="AZ67" i="20"/>
  <c r="BB67" i="20"/>
  <c r="BD67" i="20"/>
  <c r="BF67" i="20"/>
  <c r="BH67" i="20"/>
  <c r="BJ67" i="20"/>
  <c r="I68" i="20"/>
  <c r="K68" i="20"/>
  <c r="M68" i="20"/>
  <c r="O68" i="20"/>
  <c r="Q68" i="20"/>
  <c r="S68" i="20"/>
  <c r="U68" i="20"/>
  <c r="W68" i="20"/>
  <c r="AA68" i="20"/>
  <c r="AC68" i="20"/>
  <c r="AI68" i="20"/>
  <c r="AM68" i="20"/>
  <c r="AQ68" i="20"/>
  <c r="AS68" i="20"/>
  <c r="AU68" i="20"/>
  <c r="AW68" i="20"/>
  <c r="AY68" i="20"/>
  <c r="BA68" i="20"/>
  <c r="BC68" i="20"/>
  <c r="BE68" i="20"/>
  <c r="BG68" i="20"/>
  <c r="BI68" i="20"/>
  <c r="BA15" i="20"/>
  <c r="BE15" i="20"/>
  <c r="BI15" i="20"/>
  <c r="AN16" i="20"/>
  <c r="AR16" i="20"/>
  <c r="AV16" i="20"/>
  <c r="AX18" i="20"/>
  <c r="BA19" i="20"/>
  <c r="BA5" i="20" s="1"/>
  <c r="AN20" i="20"/>
  <c r="AZ20" i="20"/>
  <c r="AM21" i="20"/>
  <c r="AM6" i="20" s="1"/>
  <c r="AY21" i="20"/>
  <c r="AY6" i="20" s="1"/>
  <c r="BC21" i="20"/>
  <c r="BC6" i="20" s="1"/>
  <c r="BG21" i="20"/>
  <c r="BG6" i="20" s="1"/>
  <c r="AL22" i="20"/>
  <c r="AP22" i="20"/>
  <c r="AT22" i="20"/>
  <c r="AX22" i="20"/>
  <c r="BB22" i="20"/>
  <c r="BF22" i="20"/>
  <c r="BJ22" i="20"/>
  <c r="AO23" i="20"/>
  <c r="AO7" i="20" s="1"/>
  <c r="AS23" i="20"/>
  <c r="AS7" i="20" s="1"/>
  <c r="AW23" i="20"/>
  <c r="AW7" i="20" s="1"/>
  <c r="BA23" i="20"/>
  <c r="BA7" i="20" s="1"/>
  <c r="BE23" i="20"/>
  <c r="BE7" i="20" s="1"/>
  <c r="BI23" i="20"/>
  <c r="BI7" i="20" s="1"/>
  <c r="AN24" i="20"/>
  <c r="AR24" i="20"/>
  <c r="AV24" i="20"/>
  <c r="C23" i="29"/>
  <c r="FA24" i="27"/>
  <c r="EY24" i="21"/>
  <c r="EY24" i="31"/>
  <c r="EX24" i="21"/>
  <c r="EU24" i="21"/>
  <c r="EU24" i="26"/>
  <c r="ET24" i="31"/>
  <c r="ER24" i="21"/>
  <c r="EO24" i="21"/>
  <c r="ER24" i="25"/>
  <c r="ER24" i="31"/>
  <c r="EP24" i="25"/>
  <c r="EO24" i="27"/>
  <c r="EJ24" i="31"/>
  <c r="EI24" i="21"/>
  <c r="EI24" i="31"/>
  <c r="DW24" i="22"/>
  <c r="DR24" i="21"/>
  <c r="DU24" i="21"/>
  <c r="DN24" i="26"/>
  <c r="DZ24" i="26"/>
  <c r="DK24" i="27"/>
  <c r="DL24" i="27"/>
  <c r="JV81" i="31"/>
  <c r="JR81" i="31"/>
  <c r="JF81" i="31"/>
  <c r="JB81" i="31"/>
  <c r="IP81" i="31"/>
  <c r="IL81" i="31"/>
  <c r="HZ81" i="31"/>
  <c r="HV81" i="31"/>
  <c r="HJ81" i="31"/>
  <c r="HF81" i="31"/>
  <c r="GT81" i="31"/>
  <c r="GP81" i="31"/>
  <c r="GD81" i="31"/>
  <c r="FZ81" i="31"/>
  <c r="FN81" i="31"/>
  <c r="FJ81" i="31"/>
  <c r="EX81" i="31"/>
  <c r="ET81" i="31"/>
  <c r="EH81" i="31"/>
  <c r="ED81" i="31"/>
  <c r="DR81" i="31"/>
  <c r="DN81" i="31"/>
  <c r="DB81" i="31"/>
  <c r="CX81" i="31"/>
  <c r="CL81" i="31"/>
  <c r="CH81" i="31"/>
  <c r="BV81" i="31"/>
  <c r="BR81" i="31"/>
  <c r="BF81" i="31"/>
  <c r="BB81" i="31"/>
  <c r="AP81" i="31"/>
  <c r="AL81" i="31"/>
  <c r="Z81" i="31"/>
  <c r="V81" i="31"/>
  <c r="J81" i="31"/>
  <c r="F81" i="31"/>
  <c r="JT81" i="31"/>
  <c r="JP81" i="31"/>
  <c r="JL81" i="31"/>
  <c r="JD81" i="31"/>
  <c r="IZ81" i="31"/>
  <c r="IV81" i="31"/>
  <c r="IN81" i="31"/>
  <c r="IJ81" i="31"/>
  <c r="IJ82" i="31" s="1"/>
  <c r="IF81" i="31"/>
  <c r="IF82" i="31" s="1"/>
  <c r="HX81" i="31"/>
  <c r="HT81" i="31"/>
  <c r="HP81" i="31"/>
  <c r="HH81" i="31"/>
  <c r="HD81" i="31"/>
  <c r="GZ81" i="31"/>
  <c r="GR81" i="31"/>
  <c r="GN81" i="31"/>
  <c r="GN82" i="31" s="1"/>
  <c r="GJ81" i="31"/>
  <c r="GJ82" i="31" s="1"/>
  <c r="GB81" i="31"/>
  <c r="FX81" i="31"/>
  <c r="FX82" i="31" s="1"/>
  <c r="FT81" i="31"/>
  <c r="FT82" i="31" s="1"/>
  <c r="FL81" i="31"/>
  <c r="FH81" i="31"/>
  <c r="FD81" i="31"/>
  <c r="FD82" i="31" s="1"/>
  <c r="EV81" i="31"/>
  <c r="ER81" i="31"/>
  <c r="EN81" i="31"/>
  <c r="EF81" i="31"/>
  <c r="EB81" i="31"/>
  <c r="DX81" i="31"/>
  <c r="DP81" i="31"/>
  <c r="DL81" i="31"/>
  <c r="DL82" i="31" s="1"/>
  <c r="DH81" i="31"/>
  <c r="DH82" i="31" s="1"/>
  <c r="CZ81" i="31"/>
  <c r="CV81" i="31"/>
  <c r="CV82" i="31" s="1"/>
  <c r="CR81" i="31"/>
  <c r="CR82" i="31" s="1"/>
  <c r="CJ81" i="31"/>
  <c r="CF81" i="31"/>
  <c r="CB81" i="31"/>
  <c r="BT81" i="31"/>
  <c r="BP81" i="31"/>
  <c r="BP82" i="31" s="1"/>
  <c r="BL81" i="31"/>
  <c r="BL82" i="31" s="1"/>
  <c r="BD81" i="31"/>
  <c r="AZ81" i="31"/>
  <c r="AZ82" i="31" s="1"/>
  <c r="AV81" i="31"/>
  <c r="AV82" i="31" s="1"/>
  <c r="AN81" i="31"/>
  <c r="AJ81" i="31"/>
  <c r="AF81" i="31"/>
  <c r="X81" i="31"/>
  <c r="T81" i="31"/>
  <c r="T82" i="31" s="1"/>
  <c r="P81" i="31"/>
  <c r="H81" i="31"/>
  <c r="JW81" i="31"/>
  <c r="JO81" i="31"/>
  <c r="JK81" i="31"/>
  <c r="JK82" i="31" s="1"/>
  <c r="JJ81" i="31"/>
  <c r="JG81" i="31"/>
  <c r="JG82" i="31" s="1"/>
  <c r="IY81" i="31"/>
  <c r="IU81" i="31"/>
  <c r="IT81" i="31"/>
  <c r="IQ81" i="31"/>
  <c r="IQ82" i="31" s="1"/>
  <c r="II81" i="31"/>
  <c r="IE81" i="31"/>
  <c r="IE82" i="31" s="1"/>
  <c r="ID81" i="31"/>
  <c r="IA81" i="31"/>
  <c r="HS81" i="31"/>
  <c r="HO81" i="31"/>
  <c r="HN81" i="31"/>
  <c r="HK81" i="31"/>
  <c r="HK82" i="31" s="1"/>
  <c r="HC81" i="31"/>
  <c r="GY81" i="31"/>
  <c r="GY82" i="31" s="1"/>
  <c r="GX81" i="31"/>
  <c r="GU81" i="31"/>
  <c r="GU82" i="31" s="1"/>
  <c r="GM81" i="31"/>
  <c r="GI81" i="31"/>
  <c r="GH81" i="31"/>
  <c r="GE81" i="31"/>
  <c r="GE82" i="31" s="1"/>
  <c r="FW81" i="31"/>
  <c r="FS81" i="31"/>
  <c r="FS82" i="31" s="1"/>
  <c r="FR81" i="31"/>
  <c r="FO81" i="31"/>
  <c r="FG81" i="31"/>
  <c r="FC81" i="31"/>
  <c r="FC82" i="31" s="1"/>
  <c r="FB81" i="31"/>
  <c r="EY81" i="31"/>
  <c r="EQ81" i="31"/>
  <c r="EM81" i="31"/>
  <c r="EL81" i="31"/>
  <c r="EI81" i="31"/>
  <c r="EI82" i="31" s="1"/>
  <c r="EA81" i="31"/>
  <c r="DW81" i="31"/>
  <c r="DW82" i="31" s="1"/>
  <c r="DV81" i="31"/>
  <c r="DS81" i="31"/>
  <c r="DK81" i="31"/>
  <c r="DG81" i="31"/>
  <c r="DG82" i="31" s="1"/>
  <c r="DF81" i="31"/>
  <c r="DC81" i="31"/>
  <c r="DC82" i="31" s="1"/>
  <c r="CU81" i="31"/>
  <c r="CQ81" i="31"/>
  <c r="CP81" i="31"/>
  <c r="CM81" i="31"/>
  <c r="CE81" i="31"/>
  <c r="CA81" i="31"/>
  <c r="CA82" i="31" s="1"/>
  <c r="BZ81" i="31"/>
  <c r="BW81" i="31"/>
  <c r="BW82" i="31" s="1"/>
  <c r="BO81" i="31"/>
  <c r="BK81" i="31"/>
  <c r="BK82" i="31" s="1"/>
  <c r="BJ81" i="31"/>
  <c r="BG81" i="31"/>
  <c r="AY81" i="31"/>
  <c r="AU81" i="31"/>
  <c r="AT81" i="31"/>
  <c r="AQ81" i="31"/>
  <c r="AI81" i="31"/>
  <c r="AE81" i="31"/>
  <c r="AD81" i="31"/>
  <c r="AA81" i="31"/>
  <c r="AA82" i="31" s="1"/>
  <c r="S81" i="31"/>
  <c r="O81" i="31"/>
  <c r="N81" i="31"/>
  <c r="K81" i="31"/>
  <c r="AF64" i="31"/>
  <c r="P64" i="31"/>
  <c r="JX65" i="31"/>
  <c r="JX66" i="31" s="1"/>
  <c r="JH65" i="31"/>
  <c r="JH66" i="31" s="1"/>
  <c r="IR65" i="31"/>
  <c r="IR66" i="31" s="1"/>
  <c r="IB65" i="31"/>
  <c r="IB66" i="31" s="1"/>
  <c r="HL65" i="31"/>
  <c r="HL66" i="31" s="1"/>
  <c r="GV65" i="31"/>
  <c r="GV66" i="31" s="1"/>
  <c r="GF65" i="31"/>
  <c r="GF66" i="31" s="1"/>
  <c r="FP65" i="31"/>
  <c r="FP66" i="31" s="1"/>
  <c r="EZ65" i="31"/>
  <c r="EZ66" i="31" s="1"/>
  <c r="EJ65" i="31"/>
  <c r="EJ66" i="31" s="1"/>
  <c r="DT65" i="31"/>
  <c r="DT66" i="31" s="1"/>
  <c r="DD65" i="31"/>
  <c r="DD66" i="31" s="1"/>
  <c r="CN65" i="31"/>
  <c r="CN66" i="31" s="1"/>
  <c r="BX65" i="31"/>
  <c r="BX66" i="31" s="1"/>
  <c r="BH65" i="31"/>
  <c r="BH66" i="31" s="1"/>
  <c r="AR65" i="31"/>
  <c r="AB65" i="31"/>
  <c r="L65" i="31"/>
  <c r="JO64" i="31"/>
  <c r="IY64" i="31"/>
  <c r="II64" i="31"/>
  <c r="HS64" i="31"/>
  <c r="HC64" i="31"/>
  <c r="GM64" i="31"/>
  <c r="FW64" i="31"/>
  <c r="FG64" i="31"/>
  <c r="EQ64" i="31"/>
  <c r="EA64" i="31"/>
  <c r="DK64" i="31"/>
  <c r="CU64" i="31"/>
  <c r="CE64" i="31"/>
  <c r="BO64" i="31"/>
  <c r="AY64" i="31"/>
  <c r="AI64" i="31"/>
  <c r="S64" i="31"/>
  <c r="JR65" i="31"/>
  <c r="JR66" i="31" s="1"/>
  <c r="JB65" i="31"/>
  <c r="JB66" i="31" s="1"/>
  <c r="IL65" i="31"/>
  <c r="IL66" i="31" s="1"/>
  <c r="HV65" i="31"/>
  <c r="HV66" i="31" s="1"/>
  <c r="HF65" i="31"/>
  <c r="HF66" i="31" s="1"/>
  <c r="GP65" i="31"/>
  <c r="GP66" i="31" s="1"/>
  <c r="FZ65" i="31"/>
  <c r="FZ66" i="31" s="1"/>
  <c r="FJ65" i="31"/>
  <c r="FJ66" i="31" s="1"/>
  <c r="ET65" i="31"/>
  <c r="ET66" i="31" s="1"/>
  <c r="ED65" i="31"/>
  <c r="ED66" i="31" s="1"/>
  <c r="DN65" i="31"/>
  <c r="DN66" i="31" s="1"/>
  <c r="CX65" i="31"/>
  <c r="CX66" i="31" s="1"/>
  <c r="CH65" i="31"/>
  <c r="CH66" i="31" s="1"/>
  <c r="BR65" i="31"/>
  <c r="BR66" i="31" s="1"/>
  <c r="BB65" i="31"/>
  <c r="AL65" i="31"/>
  <c r="V65" i="31"/>
  <c r="F65" i="31"/>
  <c r="JI64" i="31"/>
  <c r="IS64" i="31"/>
  <c r="IC64" i="31"/>
  <c r="HM64" i="31"/>
  <c r="GW64" i="31"/>
  <c r="GG64" i="31"/>
  <c r="FQ64" i="31"/>
  <c r="FA64" i="31"/>
  <c r="EK64" i="31"/>
  <c r="DU64" i="31"/>
  <c r="DE64" i="31"/>
  <c r="CO64" i="31"/>
  <c r="BY64" i="31"/>
  <c r="BI64" i="31"/>
  <c r="AS64" i="31"/>
  <c r="AC64" i="31"/>
  <c r="M64" i="31"/>
  <c r="JM65" i="31"/>
  <c r="JM66" i="31" s="1"/>
  <c r="IW65" i="31"/>
  <c r="IW66" i="31" s="1"/>
  <c r="IG65" i="31"/>
  <c r="IG66" i="31" s="1"/>
  <c r="HQ65" i="31"/>
  <c r="HQ66" i="31" s="1"/>
  <c r="HA65" i="31"/>
  <c r="HA66" i="31" s="1"/>
  <c r="GK65" i="31"/>
  <c r="GK66" i="31" s="1"/>
  <c r="FU65" i="31"/>
  <c r="FU66" i="31" s="1"/>
  <c r="FE65" i="31"/>
  <c r="FE66" i="31" s="1"/>
  <c r="EO65" i="31"/>
  <c r="EO66" i="31" s="1"/>
  <c r="DY65" i="31"/>
  <c r="DY66" i="31" s="1"/>
  <c r="DI65" i="31"/>
  <c r="DI66" i="31" s="1"/>
  <c r="CS65" i="31"/>
  <c r="CS66" i="31" s="1"/>
  <c r="CC65" i="31"/>
  <c r="CC66" i="31" s="1"/>
  <c r="BM65" i="31"/>
  <c r="BM66" i="31" s="1"/>
  <c r="AW65" i="31"/>
  <c r="AG65" i="31"/>
  <c r="Q65" i="31"/>
  <c r="JT64" i="31"/>
  <c r="JD64" i="31"/>
  <c r="IN64" i="31"/>
  <c r="HX64" i="31"/>
  <c r="HH64" i="31"/>
  <c r="GR64" i="31"/>
  <c r="GB64" i="31"/>
  <c r="FL64" i="31"/>
  <c r="EV64" i="31"/>
  <c r="EF64" i="31"/>
  <c r="DP64" i="31"/>
  <c r="CZ64" i="31"/>
  <c r="CJ64" i="31"/>
  <c r="BT64" i="31"/>
  <c r="BD64" i="31"/>
  <c r="BD66" i="31" s="1"/>
  <c r="AN64" i="31"/>
  <c r="X64" i="31"/>
  <c r="H64" i="31"/>
  <c r="AY15" i="20"/>
  <c r="BC15" i="20"/>
  <c r="BC3" i="20" s="1"/>
  <c r="BD15" i="20"/>
  <c r="BG15" i="20"/>
  <c r="BG3" i="20" s="1"/>
  <c r="BL15" i="20"/>
  <c r="BO15" i="20"/>
  <c r="BO3" i="20" s="1"/>
  <c r="BP15" i="20"/>
  <c r="BT15" i="20"/>
  <c r="BW15" i="20"/>
  <c r="BX15" i="20"/>
  <c r="CA15" i="20"/>
  <c r="CB15" i="20"/>
  <c r="CB3" i="20" s="1"/>
  <c r="CE15" i="20"/>
  <c r="CI15" i="20"/>
  <c r="CJ15" i="20"/>
  <c r="CM15" i="20"/>
  <c r="CM3" i="20" s="1"/>
  <c r="CR15" i="20"/>
  <c r="CU15" i="20"/>
  <c r="AL16" i="20"/>
  <c r="AM16" i="20"/>
  <c r="AQ16" i="20"/>
  <c r="AT16" i="20"/>
  <c r="AU16" i="20"/>
  <c r="F22" i="31"/>
  <c r="J22" i="31"/>
  <c r="N22" i="31"/>
  <c r="R22" i="31"/>
  <c r="V22" i="31"/>
  <c r="Z22" i="31"/>
  <c r="N4" i="20"/>
  <c r="AD22" i="31"/>
  <c r="AH22" i="31"/>
  <c r="AH40" i="31" s="1"/>
  <c r="AK22" i="31"/>
  <c r="AL22" i="31"/>
  <c r="AP22" i="31"/>
  <c r="AT22" i="31"/>
  <c r="AX22" i="31"/>
  <c r="V4" i="20"/>
  <c r="BI22" i="31"/>
  <c r="Z4" i="20"/>
  <c r="AC4" i="20"/>
  <c r="AD4" i="20"/>
  <c r="CG22" i="31"/>
  <c r="AH4" i="20"/>
  <c r="AK4" i="20"/>
  <c r="CW22" i="31"/>
  <c r="DE22" i="31"/>
  <c r="DE24" i="31" s="1"/>
  <c r="AP17" i="20"/>
  <c r="AP4" i="20" s="1"/>
  <c r="AS17" i="20"/>
  <c r="AS4" i="20" s="1"/>
  <c r="AT17" i="20"/>
  <c r="AT4" i="20" s="1"/>
  <c r="EC22" i="31"/>
  <c r="EC24" i="31" s="1"/>
  <c r="BA17" i="20"/>
  <c r="BA4" i="20" s="1"/>
  <c r="BB17" i="20"/>
  <c r="BB4" i="20" s="1"/>
  <c r="BE17" i="20"/>
  <c r="BE4" i="20" s="1"/>
  <c r="BI17" i="20"/>
  <c r="BI4" i="20" s="1"/>
  <c r="BJ17" i="20"/>
  <c r="BJ4" i="20" s="1"/>
  <c r="BM17" i="20"/>
  <c r="BM4" i="20" s="1"/>
  <c r="BN17" i="20"/>
  <c r="BN4" i="20" s="1"/>
  <c r="BQ17" i="20"/>
  <c r="BQ4" i="20" s="1"/>
  <c r="BU17" i="20"/>
  <c r="BU4" i="20" s="1"/>
  <c r="BY17" i="20"/>
  <c r="BY4" i="20" s="1"/>
  <c r="BZ17" i="20"/>
  <c r="BZ4" i="20" s="1"/>
  <c r="CC17" i="20"/>
  <c r="CC4" i="20" s="1"/>
  <c r="CD17" i="20"/>
  <c r="CD4" i="20" s="1"/>
  <c r="CG17" i="20"/>
  <c r="CG4" i="20" s="1"/>
  <c r="CH17" i="20"/>
  <c r="CH4" i="20" s="1"/>
  <c r="CK17" i="20"/>
  <c r="CK4" i="20" s="1"/>
  <c r="CO17" i="20"/>
  <c r="CO4" i="20" s="1"/>
  <c r="CP17" i="20"/>
  <c r="CP4" i="20" s="1"/>
  <c r="CS17" i="20"/>
  <c r="CS4" i="20" s="1"/>
  <c r="CT17" i="20"/>
  <c r="CT4" i="20" s="1"/>
  <c r="AN18" i="20"/>
  <c r="AR18" i="20"/>
  <c r="AV18" i="20"/>
  <c r="AW18" i="20"/>
  <c r="AZ18" i="20"/>
  <c r="BA18" i="20"/>
  <c r="BD18" i="20"/>
  <c r="BE18" i="20"/>
  <c r="BH18" i="20"/>
  <c r="FN23" i="31"/>
  <c r="FN24" i="31" s="1"/>
  <c r="BL18" i="20"/>
  <c r="BM18" i="20"/>
  <c r="BP18" i="20"/>
  <c r="GL23" i="31"/>
  <c r="GL24" i="31" s="1"/>
  <c r="BT18" i="20"/>
  <c r="BU18" i="20"/>
  <c r="HB23" i="31"/>
  <c r="HB24" i="31" s="1"/>
  <c r="BX18" i="20"/>
  <c r="HJ23" i="31"/>
  <c r="HJ24" i="31" s="1"/>
  <c r="CB18" i="20"/>
  <c r="CC18" i="20"/>
  <c r="HZ23" i="31"/>
  <c r="HZ24" i="31" s="1"/>
  <c r="CF18" i="20"/>
  <c r="CG18" i="20"/>
  <c r="CJ18" i="20"/>
  <c r="CK18" i="20"/>
  <c r="CN18" i="20"/>
  <c r="JF23" i="31"/>
  <c r="JF24" i="31" s="1"/>
  <c r="CR18" i="20"/>
  <c r="O5" i="20"/>
  <c r="S5" i="20"/>
  <c r="AE5" i="20"/>
  <c r="AM19" i="20"/>
  <c r="AM5" i="20" s="1"/>
  <c r="AN19" i="20"/>
  <c r="AN5" i="20" s="1"/>
  <c r="AQ19" i="20"/>
  <c r="AQ5" i="20" s="1"/>
  <c r="AR19" i="20"/>
  <c r="AR5" i="20" s="1"/>
  <c r="AU19" i="20"/>
  <c r="AU5" i="20" s="1"/>
  <c r="AY19" i="20"/>
  <c r="AY5" i="20" s="1"/>
  <c r="AZ19" i="20"/>
  <c r="AZ5" i="20" s="1"/>
  <c r="BC19" i="20"/>
  <c r="BC5" i="20" s="1"/>
  <c r="BD19" i="20"/>
  <c r="BD5" i="20" s="1"/>
  <c r="BG19" i="20"/>
  <c r="BG5" i="20" s="1"/>
  <c r="BH19" i="20"/>
  <c r="BH5" i="20" s="1"/>
  <c r="BK19" i="20"/>
  <c r="BK5" i="20" s="1"/>
  <c r="BO19" i="20"/>
  <c r="BO5" i="20" s="1"/>
  <c r="BP19" i="20"/>
  <c r="BP5" i="20" s="1"/>
  <c r="BS19" i="20"/>
  <c r="BS5" i="20" s="1"/>
  <c r="BT19" i="20"/>
  <c r="BT5" i="20" s="1"/>
  <c r="BW19" i="20"/>
  <c r="BW5" i="20" s="1"/>
  <c r="CA19" i="20"/>
  <c r="CA5" i="20" s="1"/>
  <c r="CE19" i="20"/>
  <c r="CE5" i="20" s="1"/>
  <c r="CF19" i="20"/>
  <c r="CF5" i="20" s="1"/>
  <c r="CI19" i="20"/>
  <c r="CI5" i="20" s="1"/>
  <c r="CJ19" i="20"/>
  <c r="CJ5" i="20" s="1"/>
  <c r="CM19" i="20"/>
  <c r="CM5" i="20" s="1"/>
  <c r="CN19" i="20"/>
  <c r="CN5" i="20" s="1"/>
  <c r="CQ19" i="20"/>
  <c r="CQ5" i="20" s="1"/>
  <c r="CU19" i="20"/>
  <c r="CU5" i="20" s="1"/>
  <c r="AL20" i="20"/>
  <c r="AP20" i="20"/>
  <c r="AQ20" i="20"/>
  <c r="AT20" i="20"/>
  <c r="AU20" i="20"/>
  <c r="BF20" i="20"/>
  <c r="BJ20" i="20"/>
  <c r="BN20" i="20"/>
  <c r="BR20" i="20"/>
  <c r="BV20" i="20"/>
  <c r="BZ20" i="20"/>
  <c r="CD20" i="20"/>
  <c r="CH20" i="20"/>
  <c r="CL20" i="20"/>
  <c r="CP20" i="20"/>
  <c r="CT20" i="20"/>
  <c r="AG6" i="20"/>
  <c r="AO21" i="20"/>
  <c r="AO6" i="20" s="1"/>
  <c r="AS21" i="20"/>
  <c r="AS6" i="20" s="1"/>
  <c r="AW21" i="20"/>
  <c r="AW6" i="20" s="1"/>
  <c r="BA21" i="20"/>
  <c r="BA6" i="20" s="1"/>
  <c r="BB21" i="20"/>
  <c r="BB6" i="20" s="1"/>
  <c r="BE21" i="20"/>
  <c r="BE6" i="20" s="1"/>
  <c r="BF21" i="20"/>
  <c r="BF6" i="20" s="1"/>
  <c r="BI21" i="20"/>
  <c r="BI6" i="20" s="1"/>
  <c r="BJ21" i="20"/>
  <c r="BJ6" i="20" s="1"/>
  <c r="BM21" i="20"/>
  <c r="BM6" i="20" s="1"/>
  <c r="BR21" i="20"/>
  <c r="BR6" i="20" s="1"/>
  <c r="BU21" i="20"/>
  <c r="BU6" i="20" s="1"/>
  <c r="BV21" i="20"/>
  <c r="BV6" i="20" s="1"/>
  <c r="BY21" i="20"/>
  <c r="BY6" i="20" s="1"/>
  <c r="BZ21" i="20"/>
  <c r="BZ6" i="20" s="1"/>
  <c r="CC21" i="20"/>
  <c r="CC6" i="20" s="1"/>
  <c r="CG21" i="20"/>
  <c r="CG6" i="20" s="1"/>
  <c r="CH21" i="20"/>
  <c r="CH6" i="20" s="1"/>
  <c r="CK21" i="20"/>
  <c r="CK6" i="20" s="1"/>
  <c r="CL21" i="20"/>
  <c r="CL6" i="20" s="1"/>
  <c r="CO21" i="20"/>
  <c r="CO6" i="20" s="1"/>
  <c r="CP21" i="20"/>
  <c r="CP6" i="20" s="1"/>
  <c r="AN22" i="20"/>
  <c r="AO22" i="20"/>
  <c r="AR22" i="20"/>
  <c r="AS22" i="20"/>
  <c r="AV22" i="20"/>
  <c r="AW22" i="20"/>
  <c r="AZ22" i="20"/>
  <c r="BD22" i="20"/>
  <c r="BE22" i="20"/>
  <c r="BH22" i="20"/>
  <c r="BI22" i="20"/>
  <c r="BL22" i="20"/>
  <c r="BM22" i="20"/>
  <c r="BP22" i="20"/>
  <c r="BT22" i="20"/>
  <c r="BU22" i="20"/>
  <c r="BY22" i="20"/>
  <c r="CB22" i="20"/>
  <c r="CC22" i="20"/>
  <c r="CF22" i="20"/>
  <c r="CJ22" i="20"/>
  <c r="CJ34" i="20" s="1"/>
  <c r="CK22" i="20"/>
  <c r="CN22" i="20"/>
  <c r="CO22" i="20"/>
  <c r="CR22" i="20"/>
  <c r="CS22" i="20"/>
  <c r="L7" i="20"/>
  <c r="AA7" i="20"/>
  <c r="AI7" i="20"/>
  <c r="AM23" i="20"/>
  <c r="AM7" i="20" s="1"/>
  <c r="AQ23" i="20"/>
  <c r="AQ7" i="20" s="1"/>
  <c r="AR23" i="20"/>
  <c r="AR7" i="20" s="1"/>
  <c r="AU23" i="20"/>
  <c r="AU7" i="20" s="1"/>
  <c r="AV23" i="20"/>
  <c r="AV7" i="20" s="1"/>
  <c r="AY23" i="20"/>
  <c r="AY7" i="20" s="1"/>
  <c r="AZ23" i="20"/>
  <c r="AZ7" i="20" s="1"/>
  <c r="BC23" i="20"/>
  <c r="BC7" i="20" s="1"/>
  <c r="BG23" i="20"/>
  <c r="BG7" i="20" s="1"/>
  <c r="BH23" i="20"/>
  <c r="BH7" i="20" s="1"/>
  <c r="BK23" i="20"/>
  <c r="BK7" i="20" s="1"/>
  <c r="BL23" i="20"/>
  <c r="BL7" i="20" s="1"/>
  <c r="BO23" i="20"/>
  <c r="BO7" i="20" s="1"/>
  <c r="BS23" i="20"/>
  <c r="BS7" i="20" s="1"/>
  <c r="BT23" i="20"/>
  <c r="BT7" i="20" s="1"/>
  <c r="BW23" i="20"/>
  <c r="BW7" i="20" s="1"/>
  <c r="BX23" i="20"/>
  <c r="BX7" i="20" s="1"/>
  <c r="CA23" i="20"/>
  <c r="CA7" i="20" s="1"/>
  <c r="CB23" i="20"/>
  <c r="CB7" i="20" s="1"/>
  <c r="CE23" i="20"/>
  <c r="CE7" i="20" s="1"/>
  <c r="CF23" i="20"/>
  <c r="CF7" i="20" s="1"/>
  <c r="CI23" i="20"/>
  <c r="CI7" i="20" s="1"/>
  <c r="CJ23" i="20"/>
  <c r="CJ7" i="20" s="1"/>
  <c r="CM23" i="20"/>
  <c r="CM7" i="20" s="1"/>
  <c r="CN23" i="20"/>
  <c r="CN7" i="20" s="1"/>
  <c r="CQ23" i="20"/>
  <c r="CQ7" i="20" s="1"/>
  <c r="CR23" i="20"/>
  <c r="CR7" i="20" s="1"/>
  <c r="CU23" i="20"/>
  <c r="CU7" i="20" s="1"/>
  <c r="AL24" i="20"/>
  <c r="AM24" i="20"/>
  <c r="AP24" i="20"/>
  <c r="AQ24" i="20"/>
  <c r="AT24" i="20"/>
  <c r="AU24" i="20"/>
  <c r="AY24" i="20"/>
  <c r="BB24" i="20"/>
  <c r="BC24" i="20"/>
  <c r="BF24" i="20"/>
  <c r="BG24" i="20"/>
  <c r="BJ24" i="20"/>
  <c r="BK24" i="20"/>
  <c r="BN24" i="20"/>
  <c r="BR24" i="20"/>
  <c r="BS24" i="20"/>
  <c r="BV24" i="20"/>
  <c r="BW24" i="20"/>
  <c r="CA24" i="20"/>
  <c r="CD24" i="20"/>
  <c r="CE24" i="20"/>
  <c r="CH24" i="20"/>
  <c r="CI24" i="20"/>
  <c r="CL24" i="20"/>
  <c r="CM24" i="20"/>
  <c r="CP24" i="20"/>
  <c r="CQ24" i="20"/>
  <c r="CT24" i="20"/>
  <c r="CU24" i="20"/>
  <c r="M8" i="20"/>
  <c r="Y8" i="20"/>
  <c r="AO25" i="20"/>
  <c r="AO8" i="20" s="1"/>
  <c r="AP25" i="20"/>
  <c r="AP8" i="20" s="1"/>
  <c r="AS25" i="20"/>
  <c r="AS8" i="20" s="1"/>
  <c r="AT25" i="20"/>
  <c r="AT8" i="20" s="1"/>
  <c r="BA25" i="20"/>
  <c r="BA8" i="20" s="1"/>
  <c r="BB25" i="20"/>
  <c r="BB8" i="20" s="1"/>
  <c r="BE25" i="20"/>
  <c r="BE8" i="20" s="1"/>
  <c r="BF25" i="20"/>
  <c r="BF8" i="20" s="1"/>
  <c r="BI25" i="20"/>
  <c r="BI8" i="20" s="1"/>
  <c r="BJ25" i="20"/>
  <c r="BJ8" i="20" s="1"/>
  <c r="BM25" i="20"/>
  <c r="BM8" i="20" s="1"/>
  <c r="BN25" i="20"/>
  <c r="BN8" i="20" s="1"/>
  <c r="BQ25" i="20"/>
  <c r="BQ8" i="20" s="1"/>
  <c r="BR25" i="20"/>
  <c r="BR8" i="20" s="1"/>
  <c r="BU25" i="20"/>
  <c r="BU8" i="20" s="1"/>
  <c r="BV25" i="20"/>
  <c r="BV8" i="20" s="1"/>
  <c r="BY25" i="20"/>
  <c r="BY8" i="20" s="1"/>
  <c r="BZ25" i="20"/>
  <c r="BZ8" i="20" s="1"/>
  <c r="CC25" i="20"/>
  <c r="CC8" i="20" s="1"/>
  <c r="CD25" i="20"/>
  <c r="CD8" i="20" s="1"/>
  <c r="CG25" i="20"/>
  <c r="CG8" i="20" s="1"/>
  <c r="CH25" i="20"/>
  <c r="CH8" i="20" s="1"/>
  <c r="CK25" i="20"/>
  <c r="CK8" i="20" s="1"/>
  <c r="CL25" i="20"/>
  <c r="CL8" i="20" s="1"/>
  <c r="CO25" i="20"/>
  <c r="CO8" i="20" s="1"/>
  <c r="CP25" i="20"/>
  <c r="CP8" i="20" s="1"/>
  <c r="CS25" i="20"/>
  <c r="CS8" i="20" s="1"/>
  <c r="CT25" i="20"/>
  <c r="CT8" i="20" s="1"/>
  <c r="AN26" i="20"/>
  <c r="AO26" i="20"/>
  <c r="AR26" i="20"/>
  <c r="AS26" i="20"/>
  <c r="AV26" i="20"/>
  <c r="AW26" i="20"/>
  <c r="AZ26" i="20"/>
  <c r="BA26" i="20"/>
  <c r="BD26" i="20"/>
  <c r="BE26" i="20"/>
  <c r="BH26" i="20"/>
  <c r="BI26" i="20"/>
  <c r="BL26" i="20"/>
  <c r="BM26" i="20"/>
  <c r="BP26" i="20"/>
  <c r="BQ26" i="20"/>
  <c r="BT26" i="20"/>
  <c r="BU26" i="20"/>
  <c r="BX26" i="20"/>
  <c r="BY26" i="20"/>
  <c r="CB26" i="20"/>
  <c r="CC26" i="20"/>
  <c r="CF26" i="20"/>
  <c r="CJ26" i="20"/>
  <c r="CK26" i="20"/>
  <c r="CN26" i="20"/>
  <c r="CO26" i="20"/>
  <c r="CR26" i="20"/>
  <c r="CS26" i="20"/>
  <c r="S9" i="20"/>
  <c r="W9" i="20"/>
  <c r="X9" i="20"/>
  <c r="AA9" i="20"/>
  <c r="AB9" i="20"/>
  <c r="AE9" i="20"/>
  <c r="AF9" i="20"/>
  <c r="AI9" i="20"/>
  <c r="AJ9" i="20"/>
  <c r="AM27" i="20"/>
  <c r="AM9" i="20" s="1"/>
  <c r="AN27" i="20"/>
  <c r="AN9" i="20" s="1"/>
  <c r="AQ27" i="20"/>
  <c r="AQ9" i="20" s="1"/>
  <c r="AR27" i="20"/>
  <c r="AR9" i="20" s="1"/>
  <c r="AU27" i="20"/>
  <c r="AU9" i="20" s="1"/>
  <c r="AV27" i="20"/>
  <c r="AV9" i="20" s="1"/>
  <c r="AY27" i="20"/>
  <c r="AY9" i="20" s="1"/>
  <c r="AZ27" i="20"/>
  <c r="AZ9" i="20" s="1"/>
  <c r="BC27" i="20"/>
  <c r="BC9" i="20" s="1"/>
  <c r="BG27" i="20"/>
  <c r="BG9" i="20" s="1"/>
  <c r="BH27" i="20"/>
  <c r="BH9" i="20" s="1"/>
  <c r="BK27" i="20"/>
  <c r="BK9" i="20" s="1"/>
  <c r="BL27" i="20"/>
  <c r="BL9" i="20" s="1"/>
  <c r="BO27" i="20"/>
  <c r="BO9" i="20" s="1"/>
  <c r="BP27" i="20"/>
  <c r="BP9" i="20" s="1"/>
  <c r="BS27" i="20"/>
  <c r="BS9" i="20" s="1"/>
  <c r="BT27" i="20"/>
  <c r="BT9" i="20" s="1"/>
  <c r="BW27" i="20"/>
  <c r="BW9" i="20" s="1"/>
  <c r="BX27" i="20"/>
  <c r="BX9" i="20" s="1"/>
  <c r="CA27" i="20"/>
  <c r="CA9" i="20" s="1"/>
  <c r="CB27" i="20"/>
  <c r="CB9" i="20" s="1"/>
  <c r="CE27" i="20"/>
  <c r="CE9" i="20" s="1"/>
  <c r="CF27" i="20"/>
  <c r="CF9" i="20" s="1"/>
  <c r="CI27" i="20"/>
  <c r="CI9" i="20" s="1"/>
  <c r="CJ27" i="20"/>
  <c r="CJ9" i="20" s="1"/>
  <c r="CM27" i="20"/>
  <c r="CM9" i="20" s="1"/>
  <c r="CN27" i="20"/>
  <c r="CN9" i="20" s="1"/>
  <c r="CQ27" i="20"/>
  <c r="CQ9" i="20" s="1"/>
  <c r="CR27" i="20"/>
  <c r="CR9" i="20" s="1"/>
  <c r="CU27" i="20"/>
  <c r="CU9" i="20" s="1"/>
  <c r="AL28" i="20"/>
  <c r="AM28" i="20"/>
  <c r="AP28" i="20"/>
  <c r="AQ28" i="20"/>
  <c r="AT28" i="20"/>
  <c r="AU28" i="20"/>
  <c r="AY28" i="20"/>
  <c r="BB28" i="20"/>
  <c r="BC28" i="20"/>
  <c r="BF28" i="20"/>
  <c r="BG28" i="20"/>
  <c r="BJ28" i="20"/>
  <c r="BK28" i="20"/>
  <c r="BN28" i="20"/>
  <c r="BO28" i="20"/>
  <c r="BR28" i="20"/>
  <c r="BS28" i="20"/>
  <c r="BV28" i="20"/>
  <c r="BW28" i="20"/>
  <c r="BZ28" i="20"/>
  <c r="CA28" i="20"/>
  <c r="CD28" i="20"/>
  <c r="CE28" i="20"/>
  <c r="CH28" i="20"/>
  <c r="CI28" i="20"/>
  <c r="CL28" i="20"/>
  <c r="CM28" i="20"/>
  <c r="CP28" i="20"/>
  <c r="CQ28" i="20"/>
  <c r="CT28" i="20"/>
  <c r="CU28" i="20"/>
  <c r="AL29" i="20"/>
  <c r="AL10" i="20" s="1"/>
  <c r="AO29" i="20"/>
  <c r="AO10" i="20" s="1"/>
  <c r="AP29" i="20"/>
  <c r="AP10" i="20" s="1"/>
  <c r="AS29" i="20"/>
  <c r="AS10" i="20" s="1"/>
  <c r="AT29" i="20"/>
  <c r="AT10" i="20" s="1"/>
  <c r="AW29" i="20"/>
  <c r="AW10" i="20" s="1"/>
  <c r="AX29" i="20"/>
  <c r="AX10" i="20" s="1"/>
  <c r="BA29" i="20"/>
  <c r="BA10" i="20" s="1"/>
  <c r="BB29" i="20"/>
  <c r="BB10" i="20" s="1"/>
  <c r="BE29" i="20"/>
  <c r="BE10" i="20" s="1"/>
  <c r="BF29" i="20"/>
  <c r="BF10" i="20" s="1"/>
  <c r="BI29" i="20"/>
  <c r="BI10" i="20" s="1"/>
  <c r="BJ29" i="20"/>
  <c r="BJ10" i="20" s="1"/>
  <c r="BM29" i="20"/>
  <c r="BM10" i="20" s="1"/>
  <c r="BN29" i="20"/>
  <c r="BN10" i="20" s="1"/>
  <c r="BQ29" i="20"/>
  <c r="BQ10" i="20" s="1"/>
  <c r="BR29" i="20"/>
  <c r="BR10" i="20" s="1"/>
  <c r="BU29" i="20"/>
  <c r="BU10" i="20" s="1"/>
  <c r="BV29" i="20"/>
  <c r="BV10" i="20" s="1"/>
  <c r="BY29" i="20"/>
  <c r="BY10" i="20" s="1"/>
  <c r="BZ29" i="20"/>
  <c r="BZ10" i="20" s="1"/>
  <c r="CC29" i="20"/>
  <c r="CC10" i="20" s="1"/>
  <c r="CD29" i="20"/>
  <c r="CD10" i="20" s="1"/>
  <c r="CG29" i="20"/>
  <c r="CG10" i="20" s="1"/>
  <c r="CH29" i="20"/>
  <c r="CH10" i="20" s="1"/>
  <c r="CK29" i="20"/>
  <c r="CK10" i="20" s="1"/>
  <c r="CL29" i="20"/>
  <c r="CL10" i="20" s="1"/>
  <c r="CO29" i="20"/>
  <c r="CO10" i="20" s="1"/>
  <c r="CP29" i="20"/>
  <c r="CP10" i="20" s="1"/>
  <c r="CS29" i="20"/>
  <c r="CS10" i="20" s="1"/>
  <c r="CT29" i="20"/>
  <c r="CT10" i="20" s="1"/>
  <c r="AN30" i="20"/>
  <c r="AO30" i="20"/>
  <c r="AR30" i="20"/>
  <c r="AS30" i="20"/>
  <c r="AV30" i="20"/>
  <c r="AW30" i="20"/>
  <c r="AZ30" i="20"/>
  <c r="BA30" i="20"/>
  <c r="BD30" i="20"/>
  <c r="BE30" i="20"/>
  <c r="BH30" i="20"/>
  <c r="BI30" i="20"/>
  <c r="BL30" i="20"/>
  <c r="BM30" i="20"/>
  <c r="BP30" i="20"/>
  <c r="BQ30" i="20"/>
  <c r="BT30" i="20"/>
  <c r="BU30" i="20"/>
  <c r="BX30" i="20"/>
  <c r="BY30" i="20"/>
  <c r="CB30" i="20"/>
  <c r="CC30" i="20"/>
  <c r="CF30" i="20"/>
  <c r="CG30" i="20"/>
  <c r="CJ30" i="20"/>
  <c r="CK30" i="20"/>
  <c r="CN30" i="20"/>
  <c r="CO30" i="20"/>
  <c r="CR30" i="20"/>
  <c r="CS30" i="20"/>
  <c r="O11" i="20"/>
  <c r="W11" i="20"/>
  <c r="AE11" i="20"/>
  <c r="AM31" i="20"/>
  <c r="AM11" i="20" s="1"/>
  <c r="AN31" i="20"/>
  <c r="AN11" i="20" s="1"/>
  <c r="AQ31" i="20"/>
  <c r="AQ11" i="20" s="1"/>
  <c r="AR31" i="20"/>
  <c r="AU31" i="20"/>
  <c r="AU11" i="20" s="1"/>
  <c r="AV31" i="20"/>
  <c r="AV11" i="20" s="1"/>
  <c r="AY31" i="20"/>
  <c r="AY11" i="20" s="1"/>
  <c r="AZ31" i="20"/>
  <c r="AZ11" i="20" s="1"/>
  <c r="BC31" i="20"/>
  <c r="BC11" i="20" s="1"/>
  <c r="BD31" i="20"/>
  <c r="BD11" i="20" s="1"/>
  <c r="BG31" i="20"/>
  <c r="BG11" i="20" s="1"/>
  <c r="BH31" i="20"/>
  <c r="BH11" i="20" s="1"/>
  <c r="BK31" i="20"/>
  <c r="BK11" i="20" s="1"/>
  <c r="BL31" i="20"/>
  <c r="BL11" i="20" s="1"/>
  <c r="BO31" i="20"/>
  <c r="BO11" i="20" s="1"/>
  <c r="BP31" i="20"/>
  <c r="BP11" i="20" s="1"/>
  <c r="BS31" i="20"/>
  <c r="BS11" i="20" s="1"/>
  <c r="BT31" i="20"/>
  <c r="BW31" i="20"/>
  <c r="BW11" i="20" s="1"/>
  <c r="BX31" i="20"/>
  <c r="CA31" i="20"/>
  <c r="CA11" i="20" s="1"/>
  <c r="CB31" i="20"/>
  <c r="CB11" i="20" s="1"/>
  <c r="CE31" i="20"/>
  <c r="CE11" i="20" s="1"/>
  <c r="CF31" i="20"/>
  <c r="CF11" i="20" s="1"/>
  <c r="CI31" i="20"/>
  <c r="CI11" i="20" s="1"/>
  <c r="CJ31" i="20"/>
  <c r="CJ11" i="20" s="1"/>
  <c r="CM31" i="20"/>
  <c r="CM11" i="20" s="1"/>
  <c r="CN31" i="20"/>
  <c r="CN11" i="20" s="1"/>
  <c r="CQ31" i="20"/>
  <c r="CQ11" i="20" s="1"/>
  <c r="CR31" i="20"/>
  <c r="CR11" i="20" s="1"/>
  <c r="CU31" i="20"/>
  <c r="CU11" i="20" s="1"/>
  <c r="AL32" i="20"/>
  <c r="AM32" i="20"/>
  <c r="AP32" i="20"/>
  <c r="AQ32" i="20"/>
  <c r="AT32" i="20"/>
  <c r="AU32" i="20"/>
  <c r="AX32" i="20"/>
  <c r="AY32" i="20"/>
  <c r="BB32" i="20"/>
  <c r="BC32" i="20"/>
  <c r="BF32" i="20"/>
  <c r="BG32" i="20"/>
  <c r="BJ32" i="20"/>
  <c r="BK32" i="20"/>
  <c r="BN32" i="20"/>
  <c r="BO32" i="20"/>
  <c r="BR32" i="20"/>
  <c r="BS32" i="20"/>
  <c r="BV32" i="20"/>
  <c r="BW32" i="20"/>
  <c r="BZ32" i="20"/>
  <c r="CA32" i="20"/>
  <c r="CD32" i="20"/>
  <c r="CE32" i="20"/>
  <c r="CH32" i="20"/>
  <c r="CI32" i="20"/>
  <c r="CL32" i="20"/>
  <c r="CM32" i="20"/>
  <c r="CP32" i="20"/>
  <c r="CQ32" i="20"/>
  <c r="CT32" i="20"/>
  <c r="CU32" i="20"/>
  <c r="BA38" i="20"/>
  <c r="BA53" i="20" s="1"/>
  <c r="BB38" i="20"/>
  <c r="BB53" i="20" s="1"/>
  <c r="BE38" i="20"/>
  <c r="BE53" i="20" s="1"/>
  <c r="BF38" i="20"/>
  <c r="BI38" i="20"/>
  <c r="BI53" i="20" s="1"/>
  <c r="BJ38" i="20"/>
  <c r="BM38" i="20"/>
  <c r="BM53" i="20" s="1"/>
  <c r="BQ38" i="20"/>
  <c r="BR38" i="20"/>
  <c r="BR53" i="20" s="1"/>
  <c r="BU38" i="20"/>
  <c r="BV38" i="20"/>
  <c r="BV53" i="20" s="1"/>
  <c r="BY38" i="20"/>
  <c r="BZ38" i="20"/>
  <c r="BZ53" i="20" s="1"/>
  <c r="CC38" i="20"/>
  <c r="CD38" i="20"/>
  <c r="CD53" i="20" s="1"/>
  <c r="CG38" i="20"/>
  <c r="CH38" i="20"/>
  <c r="CH53" i="20" s="1"/>
  <c r="CK38" i="20"/>
  <c r="CL38" i="20"/>
  <c r="CL53" i="20" s="1"/>
  <c r="CO38" i="20"/>
  <c r="CP38" i="20"/>
  <c r="CP53" i="20" s="1"/>
  <c r="CS38" i="20"/>
  <c r="CT38" i="20"/>
  <c r="CT53" i="20" s="1"/>
  <c r="M54" i="20"/>
  <c r="U54" i="20"/>
  <c r="AC54" i="20"/>
  <c r="AN39" i="20"/>
  <c r="AN54" i="20" s="1"/>
  <c r="AO39" i="20"/>
  <c r="AO54" i="20" s="1"/>
  <c r="AR39" i="20"/>
  <c r="AR54" i="20" s="1"/>
  <c r="AS39" i="20"/>
  <c r="AS54" i="20" s="1"/>
  <c r="DV39" i="31"/>
  <c r="DV40" i="31" s="1"/>
  <c r="AV39" i="20"/>
  <c r="AV54" i="20" s="1"/>
  <c r="AW39" i="20"/>
  <c r="AW54" i="20" s="1"/>
  <c r="AZ39" i="20"/>
  <c r="AZ54" i="20" s="1"/>
  <c r="BA39" i="20"/>
  <c r="BA54" i="20" s="1"/>
  <c r="BD39" i="20"/>
  <c r="BD54" i="20" s="1"/>
  <c r="BE39" i="20"/>
  <c r="BE54" i="20" s="1"/>
  <c r="BH39" i="20"/>
  <c r="BH54" i="20" s="1"/>
  <c r="BI39" i="20"/>
  <c r="BI54" i="20" s="1"/>
  <c r="BL39" i="20"/>
  <c r="BL54" i="20" s="1"/>
  <c r="BM39" i="20"/>
  <c r="BM54" i="20" s="1"/>
  <c r="BP39" i="20"/>
  <c r="BP54" i="20" s="1"/>
  <c r="BQ39" i="20"/>
  <c r="BQ54" i="20" s="1"/>
  <c r="BT39" i="20"/>
  <c r="BT54" i="20" s="1"/>
  <c r="BU39" i="20"/>
  <c r="BU54" i="20" s="1"/>
  <c r="BX39" i="20"/>
  <c r="BX54" i="20" s="1"/>
  <c r="BY39" i="20"/>
  <c r="CB39" i="20"/>
  <c r="CB54" i="20" s="1"/>
  <c r="CC39" i="20"/>
  <c r="CC54" i="20" s="1"/>
  <c r="CF39" i="20"/>
  <c r="CF54" i="20" s="1"/>
  <c r="CG39" i="20"/>
  <c r="CG54" i="20" s="1"/>
  <c r="CJ39" i="20"/>
  <c r="CJ54" i="20" s="1"/>
  <c r="CK39" i="20"/>
  <c r="CK54" i="20" s="1"/>
  <c r="CN39" i="20"/>
  <c r="CN54" i="20" s="1"/>
  <c r="CO39" i="20"/>
  <c r="CO54" i="20" s="1"/>
  <c r="CR39" i="20"/>
  <c r="CR54" i="20" s="1"/>
  <c r="CS39" i="20"/>
  <c r="CS54" i="20" s="1"/>
  <c r="AM39" i="31"/>
  <c r="S55" i="20"/>
  <c r="AM40" i="20"/>
  <c r="AN40" i="20"/>
  <c r="AN55" i="20" s="1"/>
  <c r="AQ40" i="20"/>
  <c r="AQ55" i="20" s="1"/>
  <c r="AR40" i="20"/>
  <c r="AR55" i="20" s="1"/>
  <c r="AU40" i="20"/>
  <c r="AU55" i="20" s="1"/>
  <c r="AV40" i="20"/>
  <c r="AV55" i="20" s="1"/>
  <c r="GU39" i="31"/>
  <c r="HW39" i="31"/>
  <c r="HW40" i="31" s="1"/>
  <c r="T39" i="31"/>
  <c r="T40" i="31" s="1"/>
  <c r="AV39" i="31"/>
  <c r="AE56" i="20"/>
  <c r="AM41" i="20"/>
  <c r="AM56" i="20" s="1"/>
  <c r="AP41" i="20"/>
  <c r="AP56" i="20" s="1"/>
  <c r="DL39" i="31"/>
  <c r="DL40" i="31" s="1"/>
  <c r="AT41" i="20"/>
  <c r="AT56" i="20" s="1"/>
  <c r="AU41" i="20"/>
  <c r="AU56" i="20" s="1"/>
  <c r="AY41" i="20"/>
  <c r="AY56" i="20" s="1"/>
  <c r="BB41" i="20"/>
  <c r="BB56" i="20" s="1"/>
  <c r="EV39" i="31"/>
  <c r="BF41" i="20"/>
  <c r="BF56" i="20" s="1"/>
  <c r="BG41" i="20"/>
  <c r="BG56" i="20" s="1"/>
  <c r="BJ41" i="20"/>
  <c r="BJ56" i="20" s="1"/>
  <c r="BK41" i="20"/>
  <c r="BK56" i="20" s="1"/>
  <c r="BN41" i="20"/>
  <c r="BN56" i="20" s="1"/>
  <c r="BO41" i="20"/>
  <c r="BO56" i="20" s="1"/>
  <c r="BR41" i="20"/>
  <c r="BR56" i="20" s="1"/>
  <c r="BS41" i="20"/>
  <c r="BS56" i="20" s="1"/>
  <c r="BV41" i="20"/>
  <c r="BV56" i="20" s="1"/>
  <c r="BW41" i="20"/>
  <c r="BW56" i="20" s="1"/>
  <c r="BZ41" i="20"/>
  <c r="BZ56" i="20" s="1"/>
  <c r="CA41" i="20"/>
  <c r="CA56" i="20" s="1"/>
  <c r="CD41" i="20"/>
  <c r="CD56" i="20" s="1"/>
  <c r="CE41" i="20"/>
  <c r="CE56" i="20" s="1"/>
  <c r="CH41" i="20"/>
  <c r="CH56" i="20" s="1"/>
  <c r="CI41" i="20"/>
  <c r="CI56" i="20" s="1"/>
  <c r="CL41" i="20"/>
  <c r="CL56" i="20" s="1"/>
  <c r="CM41" i="20"/>
  <c r="CM56" i="20" s="1"/>
  <c r="CP41" i="20"/>
  <c r="CP56" i="20" s="1"/>
  <c r="CQ41" i="20"/>
  <c r="CQ56" i="20" s="1"/>
  <c r="CT41" i="20"/>
  <c r="CT56" i="20" s="1"/>
  <c r="CU41" i="20"/>
  <c r="CU56" i="20" s="1"/>
  <c r="I57" i="20"/>
  <c r="Q57" i="20"/>
  <c r="Y57" i="20"/>
  <c r="AG57" i="20"/>
  <c r="AO42" i="20"/>
  <c r="AO57" i="20" s="1"/>
  <c r="AP42" i="20"/>
  <c r="AS42" i="20"/>
  <c r="AS57" i="20" s="1"/>
  <c r="AT42" i="20"/>
  <c r="AT57" i="20" s="1"/>
  <c r="AW42" i="20"/>
  <c r="AW57" i="20" s="1"/>
  <c r="AX42" i="20"/>
  <c r="AX57" i="20" s="1"/>
  <c r="BA42" i="20"/>
  <c r="BA57" i="20" s="1"/>
  <c r="BB42" i="20"/>
  <c r="BB57" i="20" s="1"/>
  <c r="BE42" i="20"/>
  <c r="BE57" i="20" s="1"/>
  <c r="BF42" i="20"/>
  <c r="BF57" i="20" s="1"/>
  <c r="BI42" i="20"/>
  <c r="BI57" i="20" s="1"/>
  <c r="BJ42" i="20"/>
  <c r="BJ57" i="20" s="1"/>
  <c r="BM42" i="20"/>
  <c r="BM57" i="20" s="1"/>
  <c r="BN42" i="20"/>
  <c r="BN57" i="20" s="1"/>
  <c r="BQ42" i="20"/>
  <c r="BQ57" i="20" s="1"/>
  <c r="BR42" i="20"/>
  <c r="BR57" i="20" s="1"/>
  <c r="BU42" i="20"/>
  <c r="BU57" i="20" s="1"/>
  <c r="BV42" i="20"/>
  <c r="BV57" i="20" s="1"/>
  <c r="BZ42" i="20"/>
  <c r="BZ57" i="20" s="1"/>
  <c r="CC42" i="20"/>
  <c r="CC57" i="20" s="1"/>
  <c r="CD42" i="20"/>
  <c r="CD57" i="20" s="1"/>
  <c r="CG42" i="20"/>
  <c r="CG57" i="20" s="1"/>
  <c r="CH42" i="20"/>
  <c r="CH57" i="20" s="1"/>
  <c r="CK42" i="20"/>
  <c r="CK57" i="20" s="1"/>
  <c r="CO42" i="20"/>
  <c r="CO57" i="20" s="1"/>
  <c r="CP42" i="20"/>
  <c r="CP57" i="20" s="1"/>
  <c r="CS42" i="20"/>
  <c r="CS57" i="20" s="1"/>
  <c r="CT42" i="20"/>
  <c r="CT57" i="20" s="1"/>
  <c r="AG58" i="20"/>
  <c r="AN43" i="20"/>
  <c r="AN58" i="20" s="1"/>
  <c r="AO43" i="20"/>
  <c r="AO58" i="20" s="1"/>
  <c r="AR43" i="20"/>
  <c r="AR58" i="20" s="1"/>
  <c r="AS43" i="20"/>
  <c r="AS58" i="20" s="1"/>
  <c r="AV43" i="20"/>
  <c r="AV58" i="20" s="1"/>
  <c r="AW43" i="20"/>
  <c r="AW58" i="20" s="1"/>
  <c r="AZ43" i="20"/>
  <c r="AZ58" i="20" s="1"/>
  <c r="BA43" i="20"/>
  <c r="BA58" i="20" s="1"/>
  <c r="BD43" i="20"/>
  <c r="BD58" i="20" s="1"/>
  <c r="BE43" i="20"/>
  <c r="BE58" i="20" s="1"/>
  <c r="BH43" i="20"/>
  <c r="BH58" i="20" s="1"/>
  <c r="BI43" i="20"/>
  <c r="BI58" i="20" s="1"/>
  <c r="BL43" i="20"/>
  <c r="BL58" i="20" s="1"/>
  <c r="BM43" i="20"/>
  <c r="BM58" i="20" s="1"/>
  <c r="BP43" i="20"/>
  <c r="BP58" i="20" s="1"/>
  <c r="BQ43" i="20"/>
  <c r="BQ58" i="20" s="1"/>
  <c r="BT43" i="20"/>
  <c r="BT58" i="20" s="1"/>
  <c r="BU43" i="20"/>
  <c r="BU58" i="20" s="1"/>
  <c r="BX43" i="20"/>
  <c r="BY43" i="20"/>
  <c r="BY58" i="20" s="1"/>
  <c r="CB43" i="20"/>
  <c r="CB58" i="20" s="1"/>
  <c r="CC43" i="20"/>
  <c r="CC58" i="20" s="1"/>
  <c r="CF43" i="20"/>
  <c r="CF58" i="20" s="1"/>
  <c r="CG43" i="20"/>
  <c r="CG58" i="20" s="1"/>
  <c r="CJ43" i="20"/>
  <c r="CJ58" i="20" s="1"/>
  <c r="CK43" i="20"/>
  <c r="CK58" i="20" s="1"/>
  <c r="CN43" i="20"/>
  <c r="CN58" i="20" s="1"/>
  <c r="CO43" i="20"/>
  <c r="CO58" i="20" s="1"/>
  <c r="CR43" i="20"/>
  <c r="CR58" i="20" s="1"/>
  <c r="CS43" i="20"/>
  <c r="CS58" i="20" s="1"/>
  <c r="T59" i="20"/>
  <c r="AI59" i="20"/>
  <c r="AM44" i="20"/>
  <c r="AM59" i="20" s="1"/>
  <c r="AN44" i="20"/>
  <c r="AN59" i="20" s="1"/>
  <c r="AQ44" i="20"/>
  <c r="AQ59" i="20" s="1"/>
  <c r="AR44" i="20"/>
  <c r="AR59" i="20" s="1"/>
  <c r="AU44" i="20"/>
  <c r="AU59" i="20" s="1"/>
  <c r="AV44" i="20"/>
  <c r="AV59" i="20" s="1"/>
  <c r="AY44" i="20"/>
  <c r="AY59" i="20" s="1"/>
  <c r="AZ44" i="20"/>
  <c r="AZ59" i="20" s="1"/>
  <c r="BC44" i="20"/>
  <c r="BC59" i="20" s="1"/>
  <c r="BD44" i="20"/>
  <c r="BD59" i="20" s="1"/>
  <c r="BG44" i="20"/>
  <c r="BG59" i="20" s="1"/>
  <c r="BH44" i="20"/>
  <c r="BH59" i="20" s="1"/>
  <c r="BK44" i="20"/>
  <c r="BK59" i="20" s="1"/>
  <c r="BL44" i="20"/>
  <c r="BL59" i="20" s="1"/>
  <c r="BO44" i="20"/>
  <c r="BO59" i="20" s="1"/>
  <c r="BP44" i="20"/>
  <c r="BP59" i="20" s="1"/>
  <c r="BS44" i="20"/>
  <c r="BS59" i="20" s="1"/>
  <c r="BT44" i="20"/>
  <c r="BT59" i="20" s="1"/>
  <c r="BW44" i="20"/>
  <c r="BW59" i="20" s="1"/>
  <c r="BX44" i="20"/>
  <c r="BX59" i="20" s="1"/>
  <c r="CA44" i="20"/>
  <c r="CA59" i="20" s="1"/>
  <c r="CB44" i="20"/>
  <c r="CB59" i="20" s="1"/>
  <c r="CE44" i="20"/>
  <c r="CE59" i="20" s="1"/>
  <c r="CF44" i="20"/>
  <c r="CF59" i="20" s="1"/>
  <c r="CI44" i="20"/>
  <c r="CI59" i="20" s="1"/>
  <c r="CJ44" i="20"/>
  <c r="CJ59" i="20" s="1"/>
  <c r="CM44" i="20"/>
  <c r="CM59" i="20" s="1"/>
  <c r="CN44" i="20"/>
  <c r="CN59" i="20" s="1"/>
  <c r="CQ44" i="20"/>
  <c r="CQ59" i="20" s="1"/>
  <c r="CR44" i="20"/>
  <c r="CR59" i="20" s="1"/>
  <c r="CU44" i="20"/>
  <c r="CU59" i="20" s="1"/>
  <c r="O60" i="20"/>
  <c r="AM45" i="20"/>
  <c r="AM60" i="20" s="1"/>
  <c r="AP45" i="20"/>
  <c r="AP60" i="20" s="1"/>
  <c r="AQ45" i="20"/>
  <c r="AQ60" i="20" s="1"/>
  <c r="AT45" i="20"/>
  <c r="AT60" i="20" s="1"/>
  <c r="AU45" i="20"/>
  <c r="AU60" i="20" s="1"/>
  <c r="AY45" i="20"/>
  <c r="AY60" i="20" s="1"/>
  <c r="BB45" i="20"/>
  <c r="BB60" i="20" s="1"/>
  <c r="BC45" i="20"/>
  <c r="BC60" i="20" s="1"/>
  <c r="BF45" i="20"/>
  <c r="BF60" i="20" s="1"/>
  <c r="BG45" i="20"/>
  <c r="BG60" i="20" s="1"/>
  <c r="BJ45" i="20"/>
  <c r="BJ60" i="20" s="1"/>
  <c r="BK45" i="20"/>
  <c r="BK60" i="20" s="1"/>
  <c r="BN45" i="20"/>
  <c r="BN60" i="20" s="1"/>
  <c r="BO45" i="20"/>
  <c r="BO60" i="20" s="1"/>
  <c r="BR45" i="20"/>
  <c r="BR60" i="20" s="1"/>
  <c r="BS45" i="20"/>
  <c r="BS60" i="20" s="1"/>
  <c r="BW45" i="20"/>
  <c r="BW60" i="20" s="1"/>
  <c r="BZ45" i="20"/>
  <c r="BZ60" i="20" s="1"/>
  <c r="CA45" i="20"/>
  <c r="CA60" i="20" s="1"/>
  <c r="CD45" i="20"/>
  <c r="CD60" i="20" s="1"/>
  <c r="CE45" i="20"/>
  <c r="CE60" i="20" s="1"/>
  <c r="CH45" i="20"/>
  <c r="CH60" i="20" s="1"/>
  <c r="CI45" i="20"/>
  <c r="CI60" i="20" s="1"/>
  <c r="CL45" i="20"/>
  <c r="CL60" i="20" s="1"/>
  <c r="CM45" i="20"/>
  <c r="CM60" i="20" s="1"/>
  <c r="CP45" i="20"/>
  <c r="CP60" i="20" s="1"/>
  <c r="CQ45" i="20"/>
  <c r="CQ60" i="20" s="1"/>
  <c r="CT45" i="20"/>
  <c r="CT60" i="20" s="1"/>
  <c r="CU45" i="20"/>
  <c r="CU60" i="20" s="1"/>
  <c r="I61" i="20"/>
  <c r="Q61" i="20"/>
  <c r="Y61" i="20"/>
  <c r="AG61" i="20"/>
  <c r="AO46" i="20"/>
  <c r="AO61" i="20" s="1"/>
  <c r="AP46" i="20"/>
  <c r="AP61" i="20" s="1"/>
  <c r="AS46" i="20"/>
  <c r="AS61" i="20" s="1"/>
  <c r="AT46" i="20"/>
  <c r="AT61" i="20" s="1"/>
  <c r="AW46" i="20"/>
  <c r="AW61" i="20" s="1"/>
  <c r="AX46" i="20"/>
  <c r="AX61" i="20" s="1"/>
  <c r="BA46" i="20"/>
  <c r="BA61" i="20" s="1"/>
  <c r="BB46" i="20"/>
  <c r="BB61" i="20" s="1"/>
  <c r="BE46" i="20"/>
  <c r="BE61" i="20" s="1"/>
  <c r="BF46" i="20"/>
  <c r="BF61" i="20" s="1"/>
  <c r="BI46" i="20"/>
  <c r="BI61" i="20" s="1"/>
  <c r="BJ46" i="20"/>
  <c r="BJ61" i="20" s="1"/>
  <c r="BM46" i="20"/>
  <c r="BM61" i="20" s="1"/>
  <c r="BN46" i="20"/>
  <c r="BN61" i="20" s="1"/>
  <c r="BQ46" i="20"/>
  <c r="BQ61" i="20" s="1"/>
  <c r="BR46" i="20"/>
  <c r="BR61" i="20" s="1"/>
  <c r="BU46" i="20"/>
  <c r="BU61" i="20" s="1"/>
  <c r="BV46" i="20"/>
  <c r="BV61" i="20" s="1"/>
  <c r="BY46" i="20"/>
  <c r="BY61" i="20" s="1"/>
  <c r="BZ46" i="20"/>
  <c r="BZ61" i="20" s="1"/>
  <c r="CC46" i="20"/>
  <c r="CC61" i="20" s="1"/>
  <c r="CD46" i="20"/>
  <c r="CD61" i="20" s="1"/>
  <c r="CG46" i="20"/>
  <c r="CG61" i="20" s="1"/>
  <c r="CH46" i="20"/>
  <c r="CH61" i="20" s="1"/>
  <c r="CK46" i="20"/>
  <c r="CK61" i="20" s="1"/>
  <c r="CL46" i="20"/>
  <c r="CL61" i="20" s="1"/>
  <c r="CO46" i="20"/>
  <c r="CO61" i="20" s="1"/>
  <c r="CP46" i="20"/>
  <c r="CP61" i="20" s="1"/>
  <c r="CS46" i="20"/>
  <c r="CS61" i="20" s="1"/>
  <c r="CT46" i="20"/>
  <c r="CT61" i="20" s="1"/>
  <c r="L62" i="20"/>
  <c r="T62" i="20"/>
  <c r="AJ62" i="20"/>
  <c r="AN47" i="20"/>
  <c r="AN62" i="20" s="1"/>
  <c r="AO47" i="20"/>
  <c r="AO62" i="20" s="1"/>
  <c r="AR47" i="20"/>
  <c r="AR62" i="20" s="1"/>
  <c r="AS47" i="20"/>
  <c r="AS62" i="20" s="1"/>
  <c r="AV47" i="20"/>
  <c r="AV62" i="20" s="1"/>
  <c r="AW47" i="20"/>
  <c r="AW62" i="20" s="1"/>
  <c r="AZ47" i="20"/>
  <c r="AZ62" i="20" s="1"/>
  <c r="BA47" i="20"/>
  <c r="BA62" i="20" s="1"/>
  <c r="BD47" i="20"/>
  <c r="BD62" i="20" s="1"/>
  <c r="BE47" i="20"/>
  <c r="BE62" i="20" s="1"/>
  <c r="BH47" i="20"/>
  <c r="BH62" i="20" s="1"/>
  <c r="BI47" i="20"/>
  <c r="BI62" i="20" s="1"/>
  <c r="BL47" i="20"/>
  <c r="BL62" i="20" s="1"/>
  <c r="BM47" i="20"/>
  <c r="BM62" i="20" s="1"/>
  <c r="BP47" i="20"/>
  <c r="BP62" i="20" s="1"/>
  <c r="BQ47" i="20"/>
  <c r="BQ62" i="20" s="1"/>
  <c r="BT47" i="20"/>
  <c r="BT62" i="20" s="1"/>
  <c r="BU47" i="20"/>
  <c r="BU62" i="20" s="1"/>
  <c r="BX47" i="20"/>
  <c r="BX62" i="20" s="1"/>
  <c r="BY47" i="20"/>
  <c r="BY62" i="20" s="1"/>
  <c r="CB47" i="20"/>
  <c r="CB62" i="20" s="1"/>
  <c r="CC47" i="20"/>
  <c r="CC62" i="20" s="1"/>
  <c r="CF47" i="20"/>
  <c r="CF62" i="20" s="1"/>
  <c r="CG47" i="20"/>
  <c r="CG62" i="20" s="1"/>
  <c r="CJ47" i="20"/>
  <c r="CJ62" i="20" s="1"/>
  <c r="CK47" i="20"/>
  <c r="CK62" i="20" s="1"/>
  <c r="CN47" i="20"/>
  <c r="CN62" i="20" s="1"/>
  <c r="CO47" i="20"/>
  <c r="CO62" i="20" s="1"/>
  <c r="CR47" i="20"/>
  <c r="CR62" i="20" s="1"/>
  <c r="CS47" i="20"/>
  <c r="CS62" i="20" s="1"/>
  <c r="W63" i="20"/>
  <c r="AM48" i="20"/>
  <c r="AN48" i="20"/>
  <c r="AN63" i="20" s="1"/>
  <c r="AQ48" i="20"/>
  <c r="AQ63" i="20" s="1"/>
  <c r="AR48" i="20"/>
  <c r="AR63" i="20" s="1"/>
  <c r="AU48" i="20"/>
  <c r="AU63" i="20" s="1"/>
  <c r="AV48" i="20"/>
  <c r="AV63" i="20" s="1"/>
  <c r="AZ48" i="20"/>
  <c r="AZ63" i="20" s="1"/>
  <c r="BC48" i="20"/>
  <c r="BC63" i="20" s="1"/>
  <c r="BD48" i="20"/>
  <c r="BD63" i="20" s="1"/>
  <c r="BG48" i="20"/>
  <c r="BG63" i="20" s="1"/>
  <c r="BH48" i="20"/>
  <c r="BH63" i="20" s="1"/>
  <c r="BK48" i="20"/>
  <c r="BK63" i="20" s="1"/>
  <c r="BL48" i="20"/>
  <c r="BL63" i="20" s="1"/>
  <c r="BO48" i="20"/>
  <c r="BO63" i="20" s="1"/>
  <c r="BP48" i="20"/>
  <c r="BP63" i="20" s="1"/>
  <c r="BS48" i="20"/>
  <c r="BS63" i="20" s="1"/>
  <c r="BT48" i="20"/>
  <c r="BT63" i="20" s="1"/>
  <c r="BW48" i="20"/>
  <c r="BW63" i="20" s="1"/>
  <c r="BX48" i="20"/>
  <c r="BX63" i="20" s="1"/>
  <c r="CA48" i="20"/>
  <c r="CA63" i="20" s="1"/>
  <c r="CB48" i="20"/>
  <c r="CB63" i="20" s="1"/>
  <c r="CF48" i="20"/>
  <c r="CF63" i="20" s="1"/>
  <c r="CI48" i="20"/>
  <c r="CI63" i="20" s="1"/>
  <c r="CJ48" i="20"/>
  <c r="CJ63" i="20" s="1"/>
  <c r="CM48" i="20"/>
  <c r="CM63" i="20" s="1"/>
  <c r="CN48" i="20"/>
  <c r="CN63" i="20" s="1"/>
  <c r="CQ48" i="20"/>
  <c r="CQ63" i="20" s="1"/>
  <c r="CR48" i="20"/>
  <c r="CR63" i="20" s="1"/>
  <c r="CU48" i="20"/>
  <c r="CU63" i="20" s="1"/>
  <c r="J64" i="20"/>
  <c r="K64" i="20"/>
  <c r="N64" i="20"/>
  <c r="O64" i="20"/>
  <c r="R64" i="20"/>
  <c r="S64" i="20"/>
  <c r="Z64" i="20"/>
  <c r="AH64" i="20"/>
  <c r="AM49" i="20"/>
  <c r="AM64" i="20" s="1"/>
  <c r="AP49" i="20"/>
  <c r="AP64" i="20" s="1"/>
  <c r="AQ49" i="20"/>
  <c r="AQ64" i="20" s="1"/>
  <c r="AT49" i="20"/>
  <c r="AT64" i="20" s="1"/>
  <c r="AU49" i="20"/>
  <c r="AU64" i="20" s="1"/>
  <c r="AX49" i="20"/>
  <c r="AX64" i="20" s="1"/>
  <c r="AY49" i="20"/>
  <c r="AY64" i="20" s="1"/>
  <c r="BC49" i="20"/>
  <c r="BC64" i="20" s="1"/>
  <c r="BF49" i="20"/>
  <c r="BF64" i="20" s="1"/>
  <c r="BG49" i="20"/>
  <c r="BG64" i="20" s="1"/>
  <c r="BJ49" i="20"/>
  <c r="BJ64" i="20" s="1"/>
  <c r="BK49" i="20"/>
  <c r="BK64" i="20" s="1"/>
  <c r="BN49" i="20"/>
  <c r="BN64" i="20" s="1"/>
  <c r="BO49" i="20"/>
  <c r="BO64" i="20" s="1"/>
  <c r="BR49" i="20"/>
  <c r="BR64" i="20" s="1"/>
  <c r="BS49" i="20"/>
  <c r="BS64" i="20" s="1"/>
  <c r="BV49" i="20"/>
  <c r="BV64" i="20" s="1"/>
  <c r="BW49" i="20"/>
  <c r="BW64" i="20" s="1"/>
  <c r="BZ49" i="20"/>
  <c r="BZ64" i="20" s="1"/>
  <c r="CA49" i="20"/>
  <c r="CA64" i="20" s="1"/>
  <c r="CD49" i="20"/>
  <c r="CD64" i="20" s="1"/>
  <c r="CE49" i="20"/>
  <c r="CE64" i="20" s="1"/>
  <c r="CI49" i="20"/>
  <c r="CI64" i="20" s="1"/>
  <c r="CL49" i="20"/>
  <c r="CL64" i="20" s="1"/>
  <c r="CM49" i="20"/>
  <c r="CM64" i="20" s="1"/>
  <c r="CP49" i="20"/>
  <c r="CP64" i="20" s="1"/>
  <c r="CQ49" i="20"/>
  <c r="CQ64" i="20" s="1"/>
  <c r="CT49" i="20"/>
  <c r="CT64" i="20" s="1"/>
  <c r="CU49" i="20"/>
  <c r="CU64" i="20" s="1"/>
  <c r="BC22" i="31"/>
  <c r="BC24" i="31" s="1"/>
  <c r="BK22" i="31"/>
  <c r="BK24" i="31" s="1"/>
  <c r="CA22" i="31"/>
  <c r="CA24" i="31" s="1"/>
  <c r="CI22" i="31"/>
  <c r="CY22" i="31"/>
  <c r="CY24" i="31" s="1"/>
  <c r="AM15" i="20"/>
  <c r="AM3" i="20" s="1"/>
  <c r="DG22" i="31"/>
  <c r="AP15" i="20"/>
  <c r="AP3" i="20" s="1"/>
  <c r="DW22" i="31"/>
  <c r="DW24" i="31" s="1"/>
  <c r="AU15" i="20"/>
  <c r="AU3" i="20" s="1"/>
  <c r="BA16" i="20"/>
  <c r="EN23" i="31"/>
  <c r="EN24" i="31" s="1"/>
  <c r="EV23" i="31"/>
  <c r="EV24" i="31" s="1"/>
  <c r="BC16" i="20"/>
  <c r="FD23" i="31"/>
  <c r="FD24" i="31" s="1"/>
  <c r="BF16" i="20"/>
  <c r="BM16" i="20"/>
  <c r="FX23" i="31"/>
  <c r="FX24" i="31" s="1"/>
  <c r="GB23" i="31"/>
  <c r="GB24" i="31" s="1"/>
  <c r="BN16" i="20"/>
  <c r="BQ16" i="20"/>
  <c r="GJ23" i="31"/>
  <c r="GJ24" i="31" s="1"/>
  <c r="GR23" i="31"/>
  <c r="GR24" i="31" s="1"/>
  <c r="BS16" i="20"/>
  <c r="GZ23" i="31"/>
  <c r="GZ24" i="31" s="1"/>
  <c r="BV16" i="20"/>
  <c r="CC16" i="20"/>
  <c r="HT23" i="31"/>
  <c r="HT24" i="31" s="1"/>
  <c r="HX23" i="31"/>
  <c r="HX24" i="31" s="1"/>
  <c r="CD16" i="20"/>
  <c r="CG16" i="20"/>
  <c r="IF23" i="31"/>
  <c r="IF24" i="31" s="1"/>
  <c r="IN23" i="31"/>
  <c r="IN24" i="31" s="1"/>
  <c r="CI16" i="20"/>
  <c r="IV23" i="31"/>
  <c r="IV24" i="31" s="1"/>
  <c r="CL16" i="20"/>
  <c r="E8" i="31"/>
  <c r="H10" i="20"/>
  <c r="E18" i="31"/>
  <c r="Z53" i="20"/>
  <c r="BM39" i="31"/>
  <c r="BU39" i="31"/>
  <c r="AG53" i="20"/>
  <c r="CG39" i="31"/>
  <c r="CK39" i="31"/>
  <c r="CK40" i="31" s="1"/>
  <c r="CW39" i="31"/>
  <c r="AO38" i="20"/>
  <c r="DE39" i="31"/>
  <c r="AR38" i="20"/>
  <c r="AR53" i="20" s="1"/>
  <c r="DM39" i="31"/>
  <c r="AV38" i="20"/>
  <c r="AV53" i="20" s="1"/>
  <c r="DY39" i="31"/>
  <c r="BB40" i="20"/>
  <c r="BB55" i="20" s="1"/>
  <c r="EQ39" i="31"/>
  <c r="BF40" i="20"/>
  <c r="BF55" i="20" s="1"/>
  <c r="FC39" i="31"/>
  <c r="BG40" i="20"/>
  <c r="BG55" i="20" s="1"/>
  <c r="FG39" i="31"/>
  <c r="BK40" i="20"/>
  <c r="FS39" i="31"/>
  <c r="BL40" i="20"/>
  <c r="BL55" i="20" s="1"/>
  <c r="FW39" i="31"/>
  <c r="BP40" i="20"/>
  <c r="BP55" i="20" s="1"/>
  <c r="GI39" i="31"/>
  <c r="BV40" i="20"/>
  <c r="BV55" i="20" s="1"/>
  <c r="GY39" i="31"/>
  <c r="BZ40" i="20"/>
  <c r="BZ55" i="20" s="1"/>
  <c r="HK39" i="31"/>
  <c r="CB40" i="20"/>
  <c r="CB55" i="20" s="1"/>
  <c r="HS39" i="31"/>
  <c r="CE40" i="20"/>
  <c r="CE55" i="20" s="1"/>
  <c r="IA39" i="31"/>
  <c r="CH40" i="20"/>
  <c r="CH55" i="20" s="1"/>
  <c r="II39" i="31"/>
  <c r="IQ39" i="31"/>
  <c r="CJ40" i="20"/>
  <c r="CJ55" i="20" s="1"/>
  <c r="CM40" i="20"/>
  <c r="CM55" i="20" s="1"/>
  <c r="IY39" i="31"/>
  <c r="CP40" i="20"/>
  <c r="CP55" i="20" s="1"/>
  <c r="JG39" i="31"/>
  <c r="CR40" i="20"/>
  <c r="CR55" i="20" s="1"/>
  <c r="JO39" i="31"/>
  <c r="H39" i="31"/>
  <c r="H40" i="31" s="1"/>
  <c r="N56" i="20"/>
  <c r="AB39" i="31"/>
  <c r="AJ39" i="31"/>
  <c r="AJ40" i="31" s="1"/>
  <c r="AN39" i="31"/>
  <c r="AN40" i="31" s="1"/>
  <c r="AZ39" i="31"/>
  <c r="AZ40" i="31" s="1"/>
  <c r="BH39" i="31"/>
  <c r="BH40" i="31" s="1"/>
  <c r="H57" i="20"/>
  <c r="E31" i="31"/>
  <c r="E37" i="31"/>
  <c r="E34" i="31"/>
  <c r="E16" i="31"/>
  <c r="G22" i="31"/>
  <c r="Q22" i="31"/>
  <c r="Q40" i="31" s="1"/>
  <c r="AG22" i="31"/>
  <c r="AM22" i="31"/>
  <c r="AW22" i="31"/>
  <c r="BY22" i="31"/>
  <c r="BY24" i="31" s="1"/>
  <c r="CO22" i="31"/>
  <c r="DU22" i="31"/>
  <c r="FC22" i="31"/>
  <c r="FC24" i="31" s="1"/>
  <c r="GI22" i="31"/>
  <c r="GI40" i="31" s="1"/>
  <c r="HO22" i="31"/>
  <c r="IU22" i="31"/>
  <c r="H23" i="31"/>
  <c r="AN23" i="31"/>
  <c r="BT23" i="31"/>
  <c r="CZ23" i="31"/>
  <c r="CZ24" i="31" s="1"/>
  <c r="DK24" i="31"/>
  <c r="DU24" i="31"/>
  <c r="EH23" i="31"/>
  <c r="EH24" i="31" s="1"/>
  <c r="EX23" i="31"/>
  <c r="EX24" i="31" s="1"/>
  <c r="GD23" i="31"/>
  <c r="GD24" i="31" s="1"/>
  <c r="GT23" i="31"/>
  <c r="GT24" i="31" s="1"/>
  <c r="IP23" i="31"/>
  <c r="IP24" i="31" s="1"/>
  <c r="JV23" i="31"/>
  <c r="JV24" i="31" s="1"/>
  <c r="E29" i="31"/>
  <c r="J39" i="31"/>
  <c r="J40" i="31" s="1"/>
  <c r="O39" i="31"/>
  <c r="U39" i="31"/>
  <c r="Z39" i="31"/>
  <c r="AE39" i="31"/>
  <c r="AK39" i="31"/>
  <c r="AP39" i="31"/>
  <c r="AP40" i="31" s="1"/>
  <c r="AU39" i="31"/>
  <c r="BA39" i="31"/>
  <c r="BF39" i="31"/>
  <c r="BL39" i="31"/>
  <c r="BL40" i="31" s="1"/>
  <c r="BR39" i="31"/>
  <c r="BW39" i="31"/>
  <c r="BW40" i="31" s="1"/>
  <c r="CB39" i="31"/>
  <c r="CH39" i="31"/>
  <c r="CM39" i="31"/>
  <c r="CR39" i="31"/>
  <c r="CR40" i="31" s="1"/>
  <c r="CX39" i="31"/>
  <c r="DC39" i="31"/>
  <c r="DH39" i="31"/>
  <c r="DN39" i="31"/>
  <c r="DN40" i="31" s="1"/>
  <c r="DS39" i="31"/>
  <c r="DX39" i="31"/>
  <c r="DX40" i="31" s="1"/>
  <c r="ED39" i="31"/>
  <c r="EK39" i="31"/>
  <c r="EP39" i="31"/>
  <c r="FA39" i="31"/>
  <c r="FF39" i="31"/>
  <c r="FL39" i="31"/>
  <c r="FL40" i="31" s="1"/>
  <c r="FQ39" i="31"/>
  <c r="FV39" i="31"/>
  <c r="GB39" i="31"/>
  <c r="GG39" i="31"/>
  <c r="GL39" i="31"/>
  <c r="GR39" i="31"/>
  <c r="GW39" i="31"/>
  <c r="HB39" i="31"/>
  <c r="HH39" i="31"/>
  <c r="HM39" i="31"/>
  <c r="HR39" i="31"/>
  <c r="HX39" i="31"/>
  <c r="IC39" i="31"/>
  <c r="IH39" i="31"/>
  <c r="IN39" i="31"/>
  <c r="IS39" i="31"/>
  <c r="IX39" i="31"/>
  <c r="JD39" i="31"/>
  <c r="JI39" i="31"/>
  <c r="JN39" i="31"/>
  <c r="JT39" i="31"/>
  <c r="JU81" i="31"/>
  <c r="JU82" i="31" s="1"/>
  <c r="JQ81" i="31"/>
  <c r="JM81" i="31"/>
  <c r="JM82" i="31" s="1"/>
  <c r="JI81" i="31"/>
  <c r="JE81" i="31"/>
  <c r="JA81" i="31"/>
  <c r="IW81" i="31"/>
  <c r="IS81" i="31"/>
  <c r="IO81" i="31"/>
  <c r="IO82" i="31" s="1"/>
  <c r="IK81" i="31"/>
  <c r="IG81" i="31"/>
  <c r="IC81" i="31"/>
  <c r="HY81" i="31"/>
  <c r="HU81" i="31"/>
  <c r="HQ81" i="31"/>
  <c r="HQ82" i="31" s="1"/>
  <c r="HM81" i="31"/>
  <c r="HI81" i="31"/>
  <c r="HI82" i="31" s="1"/>
  <c r="HE81" i="31"/>
  <c r="HA81" i="31"/>
  <c r="GW81" i="31"/>
  <c r="GS81" i="31"/>
  <c r="GO81" i="31"/>
  <c r="GK81" i="31"/>
  <c r="GG81" i="31"/>
  <c r="GC81" i="31"/>
  <c r="GC82" i="31" s="1"/>
  <c r="FY81" i="31"/>
  <c r="FU81" i="31"/>
  <c r="FU82" i="31" s="1"/>
  <c r="FQ81" i="31"/>
  <c r="FM81" i="31"/>
  <c r="FI81" i="31"/>
  <c r="FE81" i="31"/>
  <c r="FA81" i="31"/>
  <c r="EW81" i="31"/>
  <c r="ES81" i="31"/>
  <c r="EO81" i="31"/>
  <c r="EK81" i="31"/>
  <c r="EG81" i="31"/>
  <c r="EC81" i="31"/>
  <c r="DY81" i="31"/>
  <c r="DY82" i="31" s="1"/>
  <c r="DU81" i="31"/>
  <c r="DQ81" i="31"/>
  <c r="DQ82" i="31" s="1"/>
  <c r="DM81" i="31"/>
  <c r="DI81" i="31"/>
  <c r="DE81" i="31"/>
  <c r="DA81" i="31"/>
  <c r="DA82" i="31" s="1"/>
  <c r="CW81" i="31"/>
  <c r="CS81" i="31"/>
  <c r="CS82" i="31" s="1"/>
  <c r="CO81" i="31"/>
  <c r="CK81" i="31"/>
  <c r="CK82" i="31" s="1"/>
  <c r="CG81" i="31"/>
  <c r="CC81" i="31"/>
  <c r="BY81" i="31"/>
  <c r="BU81" i="31"/>
  <c r="BQ81" i="31"/>
  <c r="BQ82" i="31" s="1"/>
  <c r="BM81" i="31"/>
  <c r="BM82" i="31" s="1"/>
  <c r="BI81" i="31"/>
  <c r="BE81" i="31"/>
  <c r="BE82" i="31" s="1"/>
  <c r="BA81" i="31"/>
  <c r="AW81" i="31"/>
  <c r="AS81" i="31"/>
  <c r="AO81" i="31"/>
  <c r="AO82" i="31" s="1"/>
  <c r="AK81" i="31"/>
  <c r="AG81" i="31"/>
  <c r="AC81" i="31"/>
  <c r="Y81" i="31"/>
  <c r="Y82" i="31" s="1"/>
  <c r="U81" i="31"/>
  <c r="Q81" i="31"/>
  <c r="Q82" i="31" s="1"/>
  <c r="M81" i="31"/>
  <c r="I81" i="31"/>
  <c r="I82" i="31" s="1"/>
  <c r="BH15" i="20"/>
  <c r="BS15" i="20"/>
  <c r="CD15" i="20"/>
  <c r="CN15" i="20"/>
  <c r="AP16" i="20"/>
  <c r="BQ18" i="20"/>
  <c r="FT23" i="31"/>
  <c r="FT24" i="31" s="1"/>
  <c r="BK16" i="20"/>
  <c r="BU16" i="20"/>
  <c r="GV23" i="31"/>
  <c r="GV24" i="31" s="1"/>
  <c r="HP23" i="31"/>
  <c r="HP24" i="31" s="1"/>
  <c r="CA16" i="20"/>
  <c r="CK16" i="20"/>
  <c r="IR23" i="31"/>
  <c r="IR24" i="31" s="1"/>
  <c r="CO16" i="20"/>
  <c r="JD23" i="31"/>
  <c r="JD24" i="31" s="1"/>
  <c r="CS16" i="20"/>
  <c r="JP23" i="31"/>
  <c r="JP24" i="31" s="1"/>
  <c r="BY39" i="31"/>
  <c r="CO39" i="31"/>
  <c r="AN38" i="20"/>
  <c r="DA39" i="31"/>
  <c r="AS38" i="20"/>
  <c r="DQ39" i="31"/>
  <c r="DQ40" i="31" s="1"/>
  <c r="EC39" i="31"/>
  <c r="AW38" i="20"/>
  <c r="AZ40" i="20"/>
  <c r="AZ55" i="20" s="1"/>
  <c r="EM39" i="31"/>
  <c r="EM40" i="31" s="1"/>
  <c r="BC40" i="20"/>
  <c r="BC55" i="20" s="1"/>
  <c r="EU39" i="31"/>
  <c r="BH40" i="20"/>
  <c r="BH55" i="20" s="1"/>
  <c r="FK39" i="31"/>
  <c r="FK40" i="31" s="1"/>
  <c r="GA39" i="31"/>
  <c r="BN40" i="20"/>
  <c r="BN55" i="20" s="1"/>
  <c r="BR40" i="20"/>
  <c r="BR55" i="20" s="1"/>
  <c r="GM39" i="31"/>
  <c r="BW40" i="20"/>
  <c r="HC39" i="31"/>
  <c r="CA40" i="20"/>
  <c r="HO39" i="31"/>
  <c r="HO40" i="31" s="1"/>
  <c r="CF40" i="20"/>
  <c r="CF55" i="20" s="1"/>
  <c r="IE39" i="31"/>
  <c r="CL40" i="20"/>
  <c r="CL55" i="20" s="1"/>
  <c r="IU39" i="31"/>
  <c r="CQ40" i="20"/>
  <c r="CQ55" i="20" s="1"/>
  <c r="JK39" i="31"/>
  <c r="CU40" i="20"/>
  <c r="CU55" i="20" s="1"/>
  <c r="JW39" i="31"/>
  <c r="JW40" i="31" s="1"/>
  <c r="P39" i="31"/>
  <c r="P40" i="31" s="1"/>
  <c r="AF39" i="31"/>
  <c r="AF40" i="31" s="1"/>
  <c r="AR39" i="31"/>
  <c r="AR40" i="31" s="1"/>
  <c r="BD39" i="31"/>
  <c r="BD40" i="31" s="1"/>
  <c r="DL24" i="31"/>
  <c r="E15" i="31"/>
  <c r="E21" i="31"/>
  <c r="U22" i="31"/>
  <c r="AA22" i="31"/>
  <c r="AA40" i="31" s="1"/>
  <c r="BA22" i="31"/>
  <c r="BM22" i="31"/>
  <c r="BM24" i="31" s="1"/>
  <c r="CC22" i="31"/>
  <c r="CS22" i="31"/>
  <c r="DI22" i="31"/>
  <c r="DI24" i="31" s="1"/>
  <c r="DY22" i="31"/>
  <c r="DY24" i="31" s="1"/>
  <c r="EQ22" i="31"/>
  <c r="EQ40" i="31" s="1"/>
  <c r="FG22" i="31"/>
  <c r="FW22" i="31"/>
  <c r="FW40" i="31" s="1"/>
  <c r="GM22" i="31"/>
  <c r="HC22" i="31"/>
  <c r="HS22" i="31"/>
  <c r="II22" i="31"/>
  <c r="IY22" i="31"/>
  <c r="JO22" i="31"/>
  <c r="L23" i="31"/>
  <c r="AB23" i="31"/>
  <c r="AR23" i="31"/>
  <c r="BH23" i="31"/>
  <c r="CN23" i="31"/>
  <c r="CN24" i="31" s="1"/>
  <c r="DD23" i="31"/>
  <c r="DT23" i="31"/>
  <c r="DT24" i="31" s="1"/>
  <c r="EL23" i="31"/>
  <c r="EL24" i="31" s="1"/>
  <c r="FB23" i="31"/>
  <c r="FB24" i="31" s="1"/>
  <c r="FR23" i="31"/>
  <c r="FR24" i="31" s="1"/>
  <c r="GH23" i="31"/>
  <c r="GH24" i="31" s="1"/>
  <c r="GX23" i="31"/>
  <c r="GX24" i="31" s="1"/>
  <c r="HN23" i="31"/>
  <c r="HN24" i="31" s="1"/>
  <c r="ID23" i="31"/>
  <c r="ID24" i="31" s="1"/>
  <c r="IT23" i="31"/>
  <c r="IT24" i="31" s="1"/>
  <c r="JJ23" i="31"/>
  <c r="JJ24" i="31" s="1"/>
  <c r="E28" i="31"/>
  <c r="E36" i="31"/>
  <c r="I39" i="31"/>
  <c r="N39" i="31"/>
  <c r="S39" i="31"/>
  <c r="S40" i="31" s="1"/>
  <c r="Y39" i="31"/>
  <c r="AD39" i="31"/>
  <c r="AD40" i="31" s="1"/>
  <c r="AI39" i="31"/>
  <c r="AO39" i="31"/>
  <c r="AT39" i="31"/>
  <c r="AY39" i="31"/>
  <c r="AY40" i="31" s="1"/>
  <c r="BE39" i="31"/>
  <c r="BK39" i="31"/>
  <c r="BP39" i="31"/>
  <c r="BV39" i="31"/>
  <c r="BV40" i="31" s="1"/>
  <c r="CA39" i="31"/>
  <c r="CF39" i="31"/>
  <c r="CF40" i="31" s="1"/>
  <c r="CL39" i="31"/>
  <c r="CQ39" i="31"/>
  <c r="CQ40" i="31" s="1"/>
  <c r="CV39" i="31"/>
  <c r="DB39" i="31"/>
  <c r="DB40" i="31" s="1"/>
  <c r="DG39" i="31"/>
  <c r="DR39" i="31"/>
  <c r="DR40" i="31" s="1"/>
  <c r="DW39" i="31"/>
  <c r="EB39" i="31"/>
  <c r="EB40" i="31" s="1"/>
  <c r="EJ39" i="31"/>
  <c r="EO39" i="31"/>
  <c r="ET39" i="31"/>
  <c r="EZ39" i="31"/>
  <c r="EZ40" i="31" s="1"/>
  <c r="FE39" i="31"/>
  <c r="FJ39" i="31"/>
  <c r="FP39" i="31"/>
  <c r="FU39" i="31"/>
  <c r="FZ39" i="31"/>
  <c r="GF39" i="31"/>
  <c r="GK39" i="31"/>
  <c r="GP39" i="31"/>
  <c r="GV39" i="31"/>
  <c r="HA39" i="31"/>
  <c r="HF39" i="31"/>
  <c r="HL39" i="31"/>
  <c r="HL40" i="31" s="1"/>
  <c r="HQ39" i="31"/>
  <c r="HV39" i="31"/>
  <c r="IB39" i="31"/>
  <c r="IG39" i="31"/>
  <c r="IL39" i="31"/>
  <c r="IR39" i="31"/>
  <c r="IW39" i="31"/>
  <c r="JB39" i="31"/>
  <c r="JH39" i="31"/>
  <c r="JM39" i="31"/>
  <c r="JR39" i="31"/>
  <c r="JX39" i="31"/>
  <c r="JX40" i="31" s="1"/>
  <c r="JW65" i="31"/>
  <c r="JW66" i="31" s="1"/>
  <c r="JS65" i="31"/>
  <c r="JS66" i="31" s="1"/>
  <c r="JO65" i="31"/>
  <c r="JO66" i="31" s="1"/>
  <c r="JK65" i="31"/>
  <c r="JK66" i="31" s="1"/>
  <c r="JG65" i="31"/>
  <c r="JG66" i="31" s="1"/>
  <c r="JC65" i="31"/>
  <c r="JC66" i="31" s="1"/>
  <c r="IY65" i="31"/>
  <c r="IY66" i="31" s="1"/>
  <c r="IU65" i="31"/>
  <c r="IU66" i="31" s="1"/>
  <c r="IQ65" i="31"/>
  <c r="IQ66" i="31" s="1"/>
  <c r="IM65" i="31"/>
  <c r="IM66" i="31" s="1"/>
  <c r="II65" i="31"/>
  <c r="II66" i="31" s="1"/>
  <c r="IE65" i="31"/>
  <c r="IE66" i="31" s="1"/>
  <c r="IA65" i="31"/>
  <c r="IA66" i="31" s="1"/>
  <c r="HW65" i="31"/>
  <c r="HW66" i="31" s="1"/>
  <c r="HS65" i="31"/>
  <c r="HS66" i="31" s="1"/>
  <c r="HO65" i="31"/>
  <c r="HO66" i="31" s="1"/>
  <c r="HK65" i="31"/>
  <c r="HK66" i="31" s="1"/>
  <c r="HG65" i="31"/>
  <c r="HG66" i="31" s="1"/>
  <c r="HC65" i="31"/>
  <c r="HC66" i="31" s="1"/>
  <c r="GY65" i="31"/>
  <c r="GY66" i="31" s="1"/>
  <c r="GU65" i="31"/>
  <c r="GU66" i="31" s="1"/>
  <c r="GQ65" i="31"/>
  <c r="GQ66" i="31" s="1"/>
  <c r="GM65" i="31"/>
  <c r="GM66" i="31" s="1"/>
  <c r="GI65" i="31"/>
  <c r="GI66" i="31" s="1"/>
  <c r="GE65" i="31"/>
  <c r="GE66" i="31" s="1"/>
  <c r="GA65" i="31"/>
  <c r="GA66" i="31" s="1"/>
  <c r="FW65" i="31"/>
  <c r="FW66" i="31" s="1"/>
  <c r="FS65" i="31"/>
  <c r="FS66" i="31" s="1"/>
  <c r="FO65" i="31"/>
  <c r="FO66" i="31" s="1"/>
  <c r="FK65" i="31"/>
  <c r="FK66" i="31" s="1"/>
  <c r="FG65" i="31"/>
  <c r="FG66" i="31" s="1"/>
  <c r="FC65" i="31"/>
  <c r="FC66" i="31" s="1"/>
  <c r="EY65" i="31"/>
  <c r="EY66" i="31" s="1"/>
  <c r="EU65" i="31"/>
  <c r="EU66" i="31" s="1"/>
  <c r="EQ65" i="31"/>
  <c r="EQ66" i="31" s="1"/>
  <c r="EM65" i="31"/>
  <c r="EM66" i="31" s="1"/>
  <c r="EI65" i="31"/>
  <c r="EI66" i="31" s="1"/>
  <c r="EE65" i="31"/>
  <c r="EE66" i="31" s="1"/>
  <c r="EA65" i="31"/>
  <c r="EA66" i="31" s="1"/>
  <c r="DW65" i="31"/>
  <c r="DW66" i="31" s="1"/>
  <c r="DS65" i="31"/>
  <c r="DS66" i="31" s="1"/>
  <c r="DO65" i="31"/>
  <c r="DO66" i="31" s="1"/>
  <c r="DK65" i="31"/>
  <c r="DK66" i="31" s="1"/>
  <c r="DG65" i="31"/>
  <c r="DG66" i="31" s="1"/>
  <c r="DC65" i="31"/>
  <c r="DC66" i="31" s="1"/>
  <c r="CY65" i="31"/>
  <c r="CY66" i="31" s="1"/>
  <c r="CU65" i="31"/>
  <c r="CU66" i="31" s="1"/>
  <c r="CQ65" i="31"/>
  <c r="CQ66" i="31" s="1"/>
  <c r="CM65" i="31"/>
  <c r="CM66" i="31" s="1"/>
  <c r="CI65" i="31"/>
  <c r="CI66" i="31" s="1"/>
  <c r="CE65" i="31"/>
  <c r="CE66" i="31" s="1"/>
  <c r="CA65" i="31"/>
  <c r="CA66" i="31" s="1"/>
  <c r="BW65" i="31"/>
  <c r="BW66" i="31" s="1"/>
  <c r="BS65" i="31"/>
  <c r="BS66" i="31" s="1"/>
  <c r="BO65" i="31"/>
  <c r="BO66" i="31" s="1"/>
  <c r="BK65" i="31"/>
  <c r="BK66" i="31" s="1"/>
  <c r="BG65" i="31"/>
  <c r="BG66" i="31" s="1"/>
  <c r="BC65" i="31"/>
  <c r="BC66" i="31" s="1"/>
  <c r="AY65" i="31"/>
  <c r="AU65" i="31"/>
  <c r="AQ65" i="31"/>
  <c r="AM65" i="31"/>
  <c r="AI65" i="31"/>
  <c r="AE65" i="31"/>
  <c r="AA65" i="31"/>
  <c r="W65" i="31"/>
  <c r="S65" i="31"/>
  <c r="O65" i="31"/>
  <c r="K65" i="31"/>
  <c r="G65" i="31"/>
  <c r="JV64" i="31"/>
  <c r="JR64" i="31"/>
  <c r="JN64" i="31"/>
  <c r="JJ64" i="31"/>
  <c r="JF64" i="31"/>
  <c r="JB64" i="31"/>
  <c r="IX64" i="31"/>
  <c r="IT64" i="31"/>
  <c r="IP64" i="31"/>
  <c r="IL64" i="31"/>
  <c r="IH64" i="31"/>
  <c r="ID64" i="31"/>
  <c r="HZ64" i="31"/>
  <c r="HV64" i="31"/>
  <c r="HR64" i="31"/>
  <c r="HN64" i="31"/>
  <c r="HJ64" i="31"/>
  <c r="HF64" i="31"/>
  <c r="HB64" i="31"/>
  <c r="GX64" i="31"/>
  <c r="GT64" i="31"/>
  <c r="GP64" i="31"/>
  <c r="GL64" i="31"/>
  <c r="GH64" i="31"/>
  <c r="GD64" i="31"/>
  <c r="FZ64" i="31"/>
  <c r="FV64" i="31"/>
  <c r="FR64" i="31"/>
  <c r="FN64" i="31"/>
  <c r="FJ64" i="31"/>
  <c r="FF64" i="31"/>
  <c r="FB64" i="31"/>
  <c r="EX64" i="31"/>
  <c r="ET64" i="31"/>
  <c r="EP64" i="31"/>
  <c r="EL64" i="31"/>
  <c r="EH64" i="31"/>
  <c r="ED64" i="31"/>
  <c r="DZ64" i="31"/>
  <c r="DV64" i="31"/>
  <c r="DR64" i="31"/>
  <c r="DN64" i="31"/>
  <c r="DJ64" i="31"/>
  <c r="DF64" i="31"/>
  <c r="DB64" i="31"/>
  <c r="CX64" i="31"/>
  <c r="CT64" i="31"/>
  <c r="CP64" i="31"/>
  <c r="CL64" i="31"/>
  <c r="CH64" i="31"/>
  <c r="CD64" i="31"/>
  <c r="CD82" i="31" s="1"/>
  <c r="BZ64" i="31"/>
  <c r="BV64" i="31"/>
  <c r="BV82" i="31" s="1"/>
  <c r="BR64" i="31"/>
  <c r="BN64" i="31"/>
  <c r="BJ64" i="31"/>
  <c r="BF64" i="31"/>
  <c r="BF82" i="31" s="1"/>
  <c r="BB64" i="31"/>
  <c r="AX64" i="31"/>
  <c r="AT64" i="31"/>
  <c r="AP64" i="31"/>
  <c r="AP82" i="31" s="1"/>
  <c r="AL64" i="31"/>
  <c r="AH64" i="31"/>
  <c r="AH82" i="31" s="1"/>
  <c r="AD64" i="31"/>
  <c r="Z64" i="31"/>
  <c r="Z82" i="31" s="1"/>
  <c r="V64" i="31"/>
  <c r="R64" i="31"/>
  <c r="N64" i="31"/>
  <c r="J64" i="31"/>
  <c r="J82" i="31" s="1"/>
  <c r="F64" i="31"/>
  <c r="AL15" i="20"/>
  <c r="AT15" i="20"/>
  <c r="AT3" i="20" s="1"/>
  <c r="AY16" i="20"/>
  <c r="BG16" i="20"/>
  <c r="BO16" i="20"/>
  <c r="BW16" i="20"/>
  <c r="CE16" i="20"/>
  <c r="CM16" i="20"/>
  <c r="CU16" i="20"/>
  <c r="AL17" i="20"/>
  <c r="AL4" i="20" s="1"/>
  <c r="BW18" i="20"/>
  <c r="BE16" i="20"/>
  <c r="EZ23" i="31"/>
  <c r="EZ24" i="31" s="1"/>
  <c r="BI16" i="20"/>
  <c r="FL23" i="31"/>
  <c r="FL24" i="31" s="1"/>
  <c r="BY16" i="20"/>
  <c r="HH23" i="31"/>
  <c r="HH24" i="31" s="1"/>
  <c r="JL23" i="31"/>
  <c r="JL24" i="31" s="1"/>
  <c r="CQ16" i="20"/>
  <c r="JT23" i="31"/>
  <c r="JT24" i="31" s="1"/>
  <c r="CT16" i="20"/>
  <c r="E12" i="31"/>
  <c r="AX23" i="20"/>
  <c r="AX7" i="20" s="1"/>
  <c r="BQ39" i="31"/>
  <c r="CC39" i="31"/>
  <c r="CS39" i="31"/>
  <c r="AP38" i="20"/>
  <c r="DI39" i="31"/>
  <c r="AT38" i="20"/>
  <c r="DU39" i="31"/>
  <c r="AY40" i="20"/>
  <c r="AY55" i="20" s="1"/>
  <c r="EI39" i="31"/>
  <c r="EI40" i="31" s="1"/>
  <c r="EY39" i="31"/>
  <c r="BD40" i="20"/>
  <c r="BD55" i="20" s="1"/>
  <c r="BJ40" i="20"/>
  <c r="BJ55" i="20" s="1"/>
  <c r="FO39" i="31"/>
  <c r="BO40" i="20"/>
  <c r="BO55" i="20" s="1"/>
  <c r="GE39" i="31"/>
  <c r="GE40" i="31" s="1"/>
  <c r="BS40" i="20"/>
  <c r="BS55" i="20" s="1"/>
  <c r="GQ39" i="31"/>
  <c r="GQ40" i="31" s="1"/>
  <c r="BX40" i="20"/>
  <c r="BX55" i="20" s="1"/>
  <c r="HG39" i="31"/>
  <c r="CI40" i="20"/>
  <c r="CI55" i="20" s="1"/>
  <c r="IM39" i="31"/>
  <c r="CN40" i="20"/>
  <c r="CN55" i="20" s="1"/>
  <c r="JC39" i="31"/>
  <c r="JC40" i="31" s="1"/>
  <c r="JS39" i="31"/>
  <c r="CT40" i="20"/>
  <c r="CT55" i="20" s="1"/>
  <c r="L39" i="31"/>
  <c r="L40" i="31" s="1"/>
  <c r="M56" i="20"/>
  <c r="X39" i="31"/>
  <c r="X40" i="31" s="1"/>
  <c r="AA34" i="20"/>
  <c r="E11" i="31"/>
  <c r="E20" i="31"/>
  <c r="I22" i="31"/>
  <c r="O22" i="31"/>
  <c r="O40" i="31" s="1"/>
  <c r="Y22" i="31"/>
  <c r="AE22" i="31"/>
  <c r="AO22" i="31"/>
  <c r="BQ22" i="31"/>
  <c r="DM22" i="31"/>
  <c r="EU22" i="31"/>
  <c r="GA22" i="31"/>
  <c r="GA24" i="31" s="1"/>
  <c r="HG22" i="31"/>
  <c r="IM22" i="31"/>
  <c r="JS22" i="31"/>
  <c r="AF23" i="31"/>
  <c r="BL23" i="31"/>
  <c r="BL24" i="31" s="1"/>
  <c r="CR23" i="31"/>
  <c r="DX23" i="31"/>
  <c r="DX24" i="31" s="1"/>
  <c r="EP23" i="31"/>
  <c r="EP24" i="31" s="1"/>
  <c r="FF23" i="31"/>
  <c r="FF24" i="31" s="1"/>
  <c r="FV23" i="31"/>
  <c r="FV24" i="31" s="1"/>
  <c r="HR23" i="31"/>
  <c r="HR24" i="31" s="1"/>
  <c r="IH23" i="31"/>
  <c r="IH24" i="31" s="1"/>
  <c r="IX23" i="31"/>
  <c r="IX24" i="31" s="1"/>
  <c r="JN23" i="31"/>
  <c r="JN24" i="31" s="1"/>
  <c r="BJ39" i="31"/>
  <c r="BJ40" i="31" s="1"/>
  <c r="E35" i="31"/>
  <c r="G39" i="31"/>
  <c r="G40" i="31" s="1"/>
  <c r="M39" i="31"/>
  <c r="R39" i="31"/>
  <c r="R40" i="31" s="1"/>
  <c r="W39" i="31"/>
  <c r="AC39" i="31"/>
  <c r="AC40" i="31" s="1"/>
  <c r="AH39" i="31"/>
  <c r="AS39" i="31"/>
  <c r="AS40" i="31" s="1"/>
  <c r="AX39" i="31"/>
  <c r="BC39" i="31"/>
  <c r="BC40" i="31" s="1"/>
  <c r="BI39" i="31"/>
  <c r="BO39" i="31"/>
  <c r="BO40" i="31" s="1"/>
  <c r="BT39" i="31"/>
  <c r="BZ39" i="31"/>
  <c r="BZ40" i="31" s="1"/>
  <c r="CE39" i="31"/>
  <c r="CJ39" i="31"/>
  <c r="CJ40" i="31" s="1"/>
  <c r="CP39" i="31"/>
  <c r="CU39" i="31"/>
  <c r="CU40" i="31" s="1"/>
  <c r="CZ39" i="31"/>
  <c r="DF39" i="31"/>
  <c r="DF40" i="31" s="1"/>
  <c r="DK39" i="31"/>
  <c r="DP39" i="31"/>
  <c r="DP40" i="31" s="1"/>
  <c r="EA39" i="31"/>
  <c r="EH39" i="31"/>
  <c r="EH40" i="31" s="1"/>
  <c r="EN39" i="31"/>
  <c r="ES39" i="31"/>
  <c r="EX39" i="31"/>
  <c r="FD39" i="31"/>
  <c r="FD40" i="31" s="1"/>
  <c r="FI39" i="31"/>
  <c r="FN39" i="31"/>
  <c r="FN40" i="31" s="1"/>
  <c r="FT39" i="31"/>
  <c r="FY39" i="31"/>
  <c r="GD39" i="31"/>
  <c r="GJ39" i="31"/>
  <c r="GJ40" i="31" s="1"/>
  <c r="GO39" i="31"/>
  <c r="GT39" i="31"/>
  <c r="GT40" i="31" s="1"/>
  <c r="GZ39" i="31"/>
  <c r="HJ39" i="31"/>
  <c r="HJ40" i="31" s="1"/>
  <c r="HP39" i="31"/>
  <c r="HU39" i="31"/>
  <c r="HZ39" i="31"/>
  <c r="IF39" i="31"/>
  <c r="IF40" i="31" s="1"/>
  <c r="IK39" i="31"/>
  <c r="IP39" i="31"/>
  <c r="IP40" i="31" s="1"/>
  <c r="IV39" i="31"/>
  <c r="JA39" i="31"/>
  <c r="JA40" i="31" s="1"/>
  <c r="JF39" i="31"/>
  <c r="JL39" i="31"/>
  <c r="JL40" i="31" s="1"/>
  <c r="JQ39" i="31"/>
  <c r="JV39" i="31"/>
  <c r="JV40" i="31" s="1"/>
  <c r="BX34" i="20"/>
  <c r="T3" i="20"/>
  <c r="AN15" i="20"/>
  <c r="AR15" i="20"/>
  <c r="AV15" i="20"/>
  <c r="AV3" i="20" s="1"/>
  <c r="EG22" i="31"/>
  <c r="EG40" i="31" s="1"/>
  <c r="EK22" i="31"/>
  <c r="EK24" i="31" s="1"/>
  <c r="EO22" i="31"/>
  <c r="EO24" i="31" s="1"/>
  <c r="ES22" i="31"/>
  <c r="EW22" i="31"/>
  <c r="EW40" i="31" s="1"/>
  <c r="FA22" i="31"/>
  <c r="FA24" i="31" s="1"/>
  <c r="FE22" i="31"/>
  <c r="FI22" i="31"/>
  <c r="FM22" i="31"/>
  <c r="FM40" i="31" s="1"/>
  <c r="FQ22" i="31"/>
  <c r="FU22" i="31"/>
  <c r="FY22" i="31"/>
  <c r="GC22" i="31"/>
  <c r="GC40" i="31" s="1"/>
  <c r="GG22" i="31"/>
  <c r="GG24" i="31" s="1"/>
  <c r="GK22" i="31"/>
  <c r="GO22" i="31"/>
  <c r="GS22" i="31"/>
  <c r="GS40" i="31" s="1"/>
  <c r="GW22" i="31"/>
  <c r="HA22" i="31"/>
  <c r="HE22" i="31"/>
  <c r="HI22" i="31"/>
  <c r="HI40" i="31" s="1"/>
  <c r="HM22" i="31"/>
  <c r="HQ22" i="31"/>
  <c r="HU22" i="31"/>
  <c r="HY22" i="31"/>
  <c r="HY40" i="31" s="1"/>
  <c r="IC22" i="31"/>
  <c r="IG22" i="31"/>
  <c r="IK22" i="31"/>
  <c r="IO22" i="31"/>
  <c r="IO40" i="31" s="1"/>
  <c r="IS22" i="31"/>
  <c r="IW22" i="31"/>
  <c r="JA22" i="31"/>
  <c r="JE22" i="31"/>
  <c r="JE40" i="31" s="1"/>
  <c r="JI22" i="31"/>
  <c r="JM22" i="31"/>
  <c r="JQ22" i="31"/>
  <c r="JU22" i="31"/>
  <c r="F23" i="31"/>
  <c r="J23" i="31"/>
  <c r="N23" i="31"/>
  <c r="R23" i="31"/>
  <c r="V23" i="31"/>
  <c r="Z23" i="31"/>
  <c r="AD23" i="31"/>
  <c r="AH23" i="31"/>
  <c r="AL23" i="31"/>
  <c r="AP23" i="31"/>
  <c r="AT23" i="31"/>
  <c r="AX23" i="31"/>
  <c r="BB23" i="31"/>
  <c r="BF23" i="31"/>
  <c r="BJ23" i="31"/>
  <c r="BJ24" i="31" s="1"/>
  <c r="BN23" i="31"/>
  <c r="BN24" i="31" s="1"/>
  <c r="BR23" i="31"/>
  <c r="BV23" i="31"/>
  <c r="BV24" i="31" s="1"/>
  <c r="BZ23" i="31"/>
  <c r="CD23" i="31"/>
  <c r="CD24" i="31" s="1"/>
  <c r="CH23" i="31"/>
  <c r="CH24" i="31" s="1"/>
  <c r="CL23" i="31"/>
  <c r="CL24" i="31" s="1"/>
  <c r="CP23" i="31"/>
  <c r="CP24" i="31" s="1"/>
  <c r="CT23" i="31"/>
  <c r="CT24" i="31" s="1"/>
  <c r="CX23" i="31"/>
  <c r="CX24" i="31" s="1"/>
  <c r="DB23" i="31"/>
  <c r="DF23" i="31"/>
  <c r="DF24" i="31" s="1"/>
  <c r="DJ23" i="31"/>
  <c r="DJ24" i="31" s="1"/>
  <c r="DN23" i="31"/>
  <c r="DN24" i="31" s="1"/>
  <c r="DR23" i="31"/>
  <c r="DR24" i="31" s="1"/>
  <c r="DV23" i="31"/>
  <c r="DV24" i="31" s="1"/>
  <c r="DZ23" i="31"/>
  <c r="DZ24" i="31" s="1"/>
  <c r="ED23" i="31"/>
  <c r="ED24" i="31" s="1"/>
  <c r="BF17" i="20"/>
  <c r="BF4" i="20" s="1"/>
  <c r="BV17" i="20"/>
  <c r="CL17" i="20"/>
  <c r="CL4" i="20" s="1"/>
  <c r="AS18" i="20"/>
  <c r="AS34" i="20" s="1"/>
  <c r="BI18" i="20"/>
  <c r="BY18" i="20"/>
  <c r="CO18" i="20"/>
  <c r="P5" i="20"/>
  <c r="AV19" i="20"/>
  <c r="AV5" i="20" s="1"/>
  <c r="BL19" i="20"/>
  <c r="BL5" i="20" s="1"/>
  <c r="CB19" i="20"/>
  <c r="CR19" i="20"/>
  <c r="CR5" i="20" s="1"/>
  <c r="BN21" i="20"/>
  <c r="BN6" i="20" s="1"/>
  <c r="CD21" i="20"/>
  <c r="CD6" i="20" s="1"/>
  <c r="CT21" i="20"/>
  <c r="CT6" i="20" s="1"/>
  <c r="AK34" i="20"/>
  <c r="BA22" i="20"/>
  <c r="BQ22" i="20"/>
  <c r="CG22" i="20"/>
  <c r="H7" i="20"/>
  <c r="AN23" i="20"/>
  <c r="AN7" i="20" s="1"/>
  <c r="BD23" i="20"/>
  <c r="BD7" i="20" s="1"/>
  <c r="P34" i="20"/>
  <c r="AY20" i="20"/>
  <c r="BC20" i="20"/>
  <c r="BG20" i="20"/>
  <c r="BK20" i="20"/>
  <c r="BO20" i="20"/>
  <c r="BS20" i="20"/>
  <c r="BW20" i="20"/>
  <c r="CA20" i="20"/>
  <c r="CE20" i="20"/>
  <c r="CI20" i="20"/>
  <c r="CM20" i="20"/>
  <c r="CQ20" i="20"/>
  <c r="CU20" i="20"/>
  <c r="N6" i="20"/>
  <c r="R6" i="20"/>
  <c r="V6" i="20"/>
  <c r="Z6" i="20"/>
  <c r="AD6" i="20"/>
  <c r="AH6" i="20"/>
  <c r="AL21" i="20"/>
  <c r="AL6" i="20" s="1"/>
  <c r="AP21" i="20"/>
  <c r="AP6" i="20" s="1"/>
  <c r="AT21" i="20"/>
  <c r="AT6" i="20" s="1"/>
  <c r="C5" i="31"/>
  <c r="AD34" i="20"/>
  <c r="EE23" i="31"/>
  <c r="E6" i="31"/>
  <c r="AX20" i="20"/>
  <c r="AX24" i="20"/>
  <c r="E14" i="31"/>
  <c r="E17" i="31"/>
  <c r="E39" i="22"/>
  <c r="AX21" i="20"/>
  <c r="AX6" i="20" s="1"/>
  <c r="AX68" i="20"/>
  <c r="AX67" i="20"/>
  <c r="E13" i="31"/>
  <c r="E23" i="22"/>
  <c r="E7" i="31"/>
  <c r="AX28" i="20"/>
  <c r="E22" i="22"/>
  <c r="E33" i="31"/>
  <c r="AX45" i="20"/>
  <c r="AX60" i="20" s="1"/>
  <c r="EF39" i="31"/>
  <c r="E39" i="21"/>
  <c r="EE39" i="31"/>
  <c r="AX44" i="20"/>
  <c r="AX59" i="20" s="1"/>
  <c r="EF24" i="21"/>
  <c r="AX25" i="20"/>
  <c r="AX8" i="20" s="1"/>
  <c r="AX69" i="20"/>
  <c r="EF22" i="31"/>
  <c r="EF24" i="31" s="1"/>
  <c r="E22" i="21"/>
  <c r="E10" i="31"/>
  <c r="AX38" i="20"/>
  <c r="E27" i="31"/>
  <c r="E39" i="26"/>
  <c r="E30" i="31"/>
  <c r="AX41" i="20"/>
  <c r="AX56" i="20" s="1"/>
  <c r="AX17" i="20"/>
  <c r="AX4" i="20" s="1"/>
  <c r="AX73" i="20"/>
  <c r="E9" i="31"/>
  <c r="E23" i="26"/>
  <c r="E22" i="26"/>
  <c r="AX16" i="20"/>
  <c r="E5" i="31"/>
  <c r="E4" i="31"/>
  <c r="EE22" i="31"/>
  <c r="DZ24" i="22"/>
  <c r="DX24" i="22"/>
  <c r="I54" i="20"/>
  <c r="I58" i="20"/>
  <c r="I62" i="20"/>
  <c r="I63" i="20"/>
  <c r="I64" i="20"/>
  <c r="AR61" i="20"/>
  <c r="CP24" i="22"/>
  <c r="CQ24" i="22"/>
  <c r="CY24" i="26"/>
  <c r="CN24" i="25"/>
  <c r="CT24" i="22"/>
  <c r="CS24" i="22"/>
  <c r="CW24" i="22"/>
  <c r="CV24" i="22"/>
  <c r="AL60" i="20"/>
  <c r="AJ57" i="20"/>
  <c r="AJ55" i="20"/>
  <c r="I6" i="20"/>
  <c r="I8" i="20"/>
  <c r="I10" i="20"/>
  <c r="CM24" i="25"/>
  <c r="CG24" i="22"/>
  <c r="CJ24" i="25"/>
  <c r="CH24" i="22"/>
  <c r="BY24" i="22"/>
  <c r="BB24" i="29"/>
  <c r="W82" i="20"/>
  <c r="BE24" i="29"/>
  <c r="X82" i="20"/>
  <c r="BH24" i="29"/>
  <c r="Y82" i="20"/>
  <c r="BK24" i="29"/>
  <c r="Z82" i="20"/>
  <c r="BN24" i="29"/>
  <c r="AA82" i="20"/>
  <c r="BQ24" i="29"/>
  <c r="AB82" i="20"/>
  <c r="BT24" i="29"/>
  <c r="AC82" i="20"/>
  <c r="BW24" i="29"/>
  <c r="AD82" i="20"/>
  <c r="BZ24" i="29"/>
  <c r="AE82" i="20"/>
  <c r="CC24" i="29"/>
  <c r="AF82" i="20"/>
  <c r="CF24" i="29"/>
  <c r="AG82" i="20"/>
  <c r="CI24" i="29"/>
  <c r="AH82" i="20"/>
  <c r="CL24" i="29"/>
  <c r="AI82" i="20"/>
  <c r="CO24" i="29"/>
  <c r="AJ82" i="20"/>
  <c r="CR24" i="29"/>
  <c r="AK82" i="20"/>
  <c r="CU24" i="29"/>
  <c r="AL82" i="20"/>
  <c r="CX24" i="29"/>
  <c r="DA24" i="29"/>
  <c r="AN82" i="20"/>
  <c r="DD24" i="29"/>
  <c r="AO82" i="20"/>
  <c r="DG24" i="29"/>
  <c r="AP82" i="20"/>
  <c r="DJ24" i="29"/>
  <c r="AQ82" i="20"/>
  <c r="DM24" i="29"/>
  <c r="AR82" i="20"/>
  <c r="DP24" i="29"/>
  <c r="AS82" i="20"/>
  <c r="DS24" i="29"/>
  <c r="AT82" i="20"/>
  <c r="DV24" i="29"/>
  <c r="AU82" i="20"/>
  <c r="DY24" i="29"/>
  <c r="AV82" i="20"/>
  <c r="EB24" i="29"/>
  <c r="AW82" i="20"/>
  <c r="EE24" i="29"/>
  <c r="AX82" i="20"/>
  <c r="EH24" i="29"/>
  <c r="AY82" i="20"/>
  <c r="EK24" i="29"/>
  <c r="AZ82" i="20"/>
  <c r="EN24" i="29"/>
  <c r="BA82" i="20"/>
  <c r="EQ24" i="29"/>
  <c r="BB82" i="20"/>
  <c r="ET24" i="29"/>
  <c r="BC82" i="20"/>
  <c r="EW24" i="29"/>
  <c r="BD82" i="20"/>
  <c r="EZ24" i="29"/>
  <c r="BE82" i="20"/>
  <c r="FC24" i="29"/>
  <c r="BF82" i="20"/>
  <c r="FF24" i="29"/>
  <c r="BG82" i="20"/>
  <c r="FI24" i="29"/>
  <c r="BH82" i="20"/>
  <c r="FL24" i="29"/>
  <c r="BI82" i="20"/>
  <c r="FO24" i="29"/>
  <c r="BJ82" i="20"/>
  <c r="FR24" i="29"/>
  <c r="BK82" i="20"/>
  <c r="FU24" i="29"/>
  <c r="BL82" i="20"/>
  <c r="FX24" i="29"/>
  <c r="BM82" i="20"/>
  <c r="GA24" i="29"/>
  <c r="BN82" i="20"/>
  <c r="GD24" i="29"/>
  <c r="BO82" i="20"/>
  <c r="GG24" i="29"/>
  <c r="BP82" i="20"/>
  <c r="GJ24" i="29"/>
  <c r="BQ82" i="20"/>
  <c r="GM24" i="29"/>
  <c r="BR82" i="20"/>
  <c r="GP24" i="29"/>
  <c r="BS82" i="20"/>
  <c r="GS24" i="29"/>
  <c r="BT82" i="20"/>
  <c r="GV24" i="29"/>
  <c r="BU82" i="20"/>
  <c r="GY24" i="29"/>
  <c r="BV82" i="20"/>
  <c r="HB24" i="29"/>
  <c r="BW82" i="20"/>
  <c r="HE24" i="29"/>
  <c r="BX82" i="20"/>
  <c r="HH24" i="29"/>
  <c r="BY82" i="20"/>
  <c r="HK24" i="29"/>
  <c r="BZ82" i="20"/>
  <c r="HN24" i="29"/>
  <c r="CA82" i="20"/>
  <c r="HQ24" i="29"/>
  <c r="CB82" i="20"/>
  <c r="HT24" i="29"/>
  <c r="CC82" i="20"/>
  <c r="HW24" i="29"/>
  <c r="CD82" i="20"/>
  <c r="HZ24" i="29"/>
  <c r="CE82" i="20"/>
  <c r="IC24" i="29"/>
  <c r="CF82" i="20"/>
  <c r="IF24" i="29"/>
  <c r="CG82" i="20"/>
  <c r="II24" i="29"/>
  <c r="CH82" i="20"/>
  <c r="IL24" i="29"/>
  <c r="CI82" i="20"/>
  <c r="IO24" i="29"/>
  <c r="CJ82" i="20"/>
  <c r="IR24" i="29"/>
  <c r="CK82" i="20"/>
  <c r="IU24" i="29"/>
  <c r="CL82" i="20"/>
  <c r="IX24" i="29"/>
  <c r="CM82" i="20"/>
  <c r="JA24" i="29"/>
  <c r="CN82" i="20"/>
  <c r="JD24" i="29"/>
  <c r="CO82" i="20"/>
  <c r="JG24" i="29"/>
  <c r="CP82" i="20"/>
  <c r="JJ24" i="29"/>
  <c r="CQ82" i="20"/>
  <c r="JM24" i="29"/>
  <c r="CR82" i="20"/>
  <c r="JP24" i="29"/>
  <c r="CS82" i="20"/>
  <c r="JS24" i="29"/>
  <c r="CT82" i="20"/>
  <c r="JV24" i="29"/>
  <c r="CU82" i="20"/>
  <c r="BB24" i="30"/>
  <c r="W84" i="20"/>
  <c r="BE24" i="30"/>
  <c r="X84" i="20"/>
  <c r="BH24" i="30"/>
  <c r="Y84" i="20"/>
  <c r="BK24" i="30"/>
  <c r="Z84" i="20"/>
  <c r="BN24" i="30"/>
  <c r="AA84" i="20"/>
  <c r="BQ24" i="30"/>
  <c r="AB84" i="20"/>
  <c r="BT24" i="30"/>
  <c r="AC84" i="20"/>
  <c r="BW24" i="30"/>
  <c r="AD84" i="20"/>
  <c r="BZ24" i="30"/>
  <c r="AE84" i="20"/>
  <c r="CC24" i="30"/>
  <c r="AF84" i="20"/>
  <c r="CF24" i="30"/>
  <c r="AG84" i="20"/>
  <c r="CI24" i="30"/>
  <c r="AH84" i="20"/>
  <c r="CL24" i="30"/>
  <c r="AI84" i="20"/>
  <c r="CO24" i="30"/>
  <c r="AJ84" i="20"/>
  <c r="CR24" i="30"/>
  <c r="AK84" i="20"/>
  <c r="CU24" i="30"/>
  <c r="AL84" i="20"/>
  <c r="CX24" i="30"/>
  <c r="DA24" i="30"/>
  <c r="AN84" i="20"/>
  <c r="DD24" i="30"/>
  <c r="AO84" i="20"/>
  <c r="DG24" i="30"/>
  <c r="AP84" i="20"/>
  <c r="DJ24" i="30"/>
  <c r="AQ84" i="20"/>
  <c r="DM24" i="30"/>
  <c r="AR84" i="20"/>
  <c r="DP24" i="30"/>
  <c r="AS84" i="20"/>
  <c r="DS24" i="30"/>
  <c r="AT84" i="20"/>
  <c r="DV24" i="30"/>
  <c r="AU84" i="20"/>
  <c r="DY24" i="30"/>
  <c r="AV84" i="20"/>
  <c r="EB24" i="30"/>
  <c r="AW84" i="20"/>
  <c r="EE24" i="30"/>
  <c r="AX84" i="20"/>
  <c r="EH24" i="30"/>
  <c r="AY84" i="20"/>
  <c r="EK24" i="30"/>
  <c r="AZ84" i="20"/>
  <c r="EN24" i="30"/>
  <c r="BA84" i="20"/>
  <c r="EQ24" i="30"/>
  <c r="BB84" i="20"/>
  <c r="ET24" i="30"/>
  <c r="BC84" i="20"/>
  <c r="EW24" i="30"/>
  <c r="BD84" i="20"/>
  <c r="EZ24" i="30"/>
  <c r="BE84" i="20"/>
  <c r="FC24" i="30"/>
  <c r="BF84" i="20"/>
  <c r="FF24" i="30"/>
  <c r="BG84" i="20"/>
  <c r="FI24" i="30"/>
  <c r="BH84" i="20"/>
  <c r="FL24" i="30"/>
  <c r="BI84" i="20"/>
  <c r="FO24" i="30"/>
  <c r="BJ84" i="20"/>
  <c r="FR24" i="30"/>
  <c r="BK84" i="20"/>
  <c r="FU24" i="30"/>
  <c r="BL84" i="20"/>
  <c r="FX24" i="30"/>
  <c r="BM84" i="20"/>
  <c r="GA24" i="30"/>
  <c r="BN84" i="20"/>
  <c r="GD24" i="30"/>
  <c r="BO84" i="20"/>
  <c r="GG24" i="30"/>
  <c r="BP84" i="20"/>
  <c r="GJ24" i="30"/>
  <c r="BQ84" i="20"/>
  <c r="GM24" i="30"/>
  <c r="BR84" i="20"/>
  <c r="GP24" i="30"/>
  <c r="BS84" i="20"/>
  <c r="GS24" i="30"/>
  <c r="BT84" i="20"/>
  <c r="GV24" i="30"/>
  <c r="BU84" i="20"/>
  <c r="GY24" i="30"/>
  <c r="BV84" i="20"/>
  <c r="HB24" i="30"/>
  <c r="BW84" i="20"/>
  <c r="HE24" i="30"/>
  <c r="BX84" i="20"/>
  <c r="HH24" i="30"/>
  <c r="BY84" i="20"/>
  <c r="HK24" i="30"/>
  <c r="BZ84" i="20"/>
  <c r="HN24" i="30"/>
  <c r="CA84" i="20"/>
  <c r="HQ24" i="30"/>
  <c r="CB84" i="20"/>
  <c r="HT24" i="30"/>
  <c r="CC84" i="20"/>
  <c r="HW24" i="30"/>
  <c r="CD84" i="20"/>
  <c r="HZ24" i="30"/>
  <c r="CE84" i="20"/>
  <c r="IC24" i="30"/>
  <c r="CF84" i="20"/>
  <c r="IF24" i="30"/>
  <c r="CG84" i="20"/>
  <c r="II24" i="30"/>
  <c r="CH84" i="20"/>
  <c r="IL24" i="30"/>
  <c r="CI84" i="20"/>
  <c r="IO24" i="30"/>
  <c r="CJ84" i="20"/>
  <c r="IR24" i="30"/>
  <c r="CK84" i="20"/>
  <c r="IU24" i="30"/>
  <c r="CL84" i="20"/>
  <c r="IX24" i="30"/>
  <c r="CM84" i="20"/>
  <c r="JA24" i="30"/>
  <c r="CN84" i="20"/>
  <c r="JD24" i="30"/>
  <c r="CO84" i="20"/>
  <c r="JG24" i="30"/>
  <c r="CP84" i="20"/>
  <c r="JJ24" i="30"/>
  <c r="CQ84" i="20"/>
  <c r="JM24" i="30"/>
  <c r="CR84" i="20"/>
  <c r="JP24" i="30"/>
  <c r="CS84" i="20"/>
  <c r="JS24" i="30"/>
  <c r="CT84" i="20"/>
  <c r="JV24" i="30"/>
  <c r="CU84" i="20"/>
  <c r="BB24" i="32"/>
  <c r="W78" i="20"/>
  <c r="BE24" i="32"/>
  <c r="X78" i="20"/>
  <c r="BH24" i="32"/>
  <c r="Y78" i="20"/>
  <c r="BK24" i="32"/>
  <c r="Z78" i="20"/>
  <c r="BN24" i="32"/>
  <c r="AA78" i="20"/>
  <c r="BQ24" i="32"/>
  <c r="AB78" i="20"/>
  <c r="BT24" i="32"/>
  <c r="AC78" i="20"/>
  <c r="BW24" i="32"/>
  <c r="AD78" i="20"/>
  <c r="BZ24" i="32"/>
  <c r="AE78" i="20"/>
  <c r="CC24" i="32"/>
  <c r="AF78" i="20"/>
  <c r="CF24" i="32"/>
  <c r="AG78" i="20"/>
  <c r="CI24" i="32"/>
  <c r="AH78" i="20"/>
  <c r="CL24" i="32"/>
  <c r="AI78" i="20"/>
  <c r="CO24" i="32"/>
  <c r="AJ78" i="20"/>
  <c r="CR24" i="32"/>
  <c r="AK78" i="20"/>
  <c r="CU24" i="32"/>
  <c r="AL78" i="20"/>
  <c r="CX24" i="32"/>
  <c r="DA24" i="32"/>
  <c r="AN78" i="20"/>
  <c r="DD24" i="32"/>
  <c r="AO78" i="20"/>
  <c r="DG24" i="32"/>
  <c r="AP78" i="20"/>
  <c r="DJ24" i="32"/>
  <c r="AQ78" i="20"/>
  <c r="DM24" i="32"/>
  <c r="AR78" i="20"/>
  <c r="DP24" i="32"/>
  <c r="AS78" i="20"/>
  <c r="DS24" i="32"/>
  <c r="AT78" i="20"/>
  <c r="DV24" i="32"/>
  <c r="AU78" i="20"/>
  <c r="DY24" i="32"/>
  <c r="AV78" i="20"/>
  <c r="EB24" i="32"/>
  <c r="AW78" i="20"/>
  <c r="EE24" i="32"/>
  <c r="AX78" i="20"/>
  <c r="EH24" i="32"/>
  <c r="AY78" i="20"/>
  <c r="EK24" i="32"/>
  <c r="AZ78" i="20"/>
  <c r="EN24" i="32"/>
  <c r="BA78" i="20"/>
  <c r="EQ24" i="32"/>
  <c r="BB78" i="20"/>
  <c r="ET24" i="32"/>
  <c r="BC78" i="20"/>
  <c r="EW24" i="32"/>
  <c r="BD78" i="20"/>
  <c r="EZ24" i="32"/>
  <c r="BE78" i="20"/>
  <c r="FC24" i="32"/>
  <c r="BF78" i="20"/>
  <c r="FF24" i="32"/>
  <c r="BG78" i="20"/>
  <c r="FI24" i="32"/>
  <c r="BH78" i="20"/>
  <c r="FL24" i="32"/>
  <c r="BI78" i="20"/>
  <c r="FO24" i="32"/>
  <c r="BJ78" i="20"/>
  <c r="FR24" i="32"/>
  <c r="BK78" i="20"/>
  <c r="FU24" i="32"/>
  <c r="BL78" i="20"/>
  <c r="FX24" i="32"/>
  <c r="BM78" i="20"/>
  <c r="GA24" i="32"/>
  <c r="BN78" i="20"/>
  <c r="GD24" i="32"/>
  <c r="BO78" i="20"/>
  <c r="GG24" i="32"/>
  <c r="BP78" i="20"/>
  <c r="GJ24" i="32"/>
  <c r="BQ78" i="20"/>
  <c r="GM24" i="32"/>
  <c r="BR78" i="20"/>
  <c r="GP24" i="32"/>
  <c r="BS78" i="20"/>
  <c r="GS24" i="32"/>
  <c r="BT78" i="20"/>
  <c r="GV24" i="32"/>
  <c r="BU78" i="20"/>
  <c r="GY24" i="32"/>
  <c r="BV78" i="20"/>
  <c r="HB24" i="32"/>
  <c r="BW78" i="20"/>
  <c r="HE24" i="32"/>
  <c r="BX78" i="20"/>
  <c r="HH24" i="32"/>
  <c r="BY78" i="20"/>
  <c r="HK24" i="32"/>
  <c r="BZ78" i="20"/>
  <c r="HN24" i="32"/>
  <c r="CA78" i="20"/>
  <c r="HQ24" i="32"/>
  <c r="CB78" i="20"/>
  <c r="HT24" i="32"/>
  <c r="CC78" i="20"/>
  <c r="HW24" i="32"/>
  <c r="CD78" i="20"/>
  <c r="HZ24" i="32"/>
  <c r="CE78" i="20"/>
  <c r="IC24" i="32"/>
  <c r="CF78" i="20"/>
  <c r="IF24" i="32"/>
  <c r="CG78" i="20"/>
  <c r="II24" i="32"/>
  <c r="CH78" i="20"/>
  <c r="IL24" i="32"/>
  <c r="CI78" i="20"/>
  <c r="IO24" i="32"/>
  <c r="CJ78" i="20"/>
  <c r="IR24" i="32"/>
  <c r="CK78" i="20"/>
  <c r="IU24" i="32"/>
  <c r="CL78" i="20"/>
  <c r="IX24" i="32"/>
  <c r="CM78" i="20"/>
  <c r="JA24" i="32"/>
  <c r="CN78" i="20"/>
  <c r="JD24" i="32"/>
  <c r="CO78" i="20"/>
  <c r="JG24" i="32"/>
  <c r="CP78" i="20"/>
  <c r="JJ24" i="32"/>
  <c r="CQ78" i="20"/>
  <c r="JM24" i="32"/>
  <c r="CR78" i="20"/>
  <c r="JP24" i="32"/>
  <c r="CS78" i="20"/>
  <c r="JS24" i="32"/>
  <c r="CT78" i="20"/>
  <c r="JV24" i="32"/>
  <c r="CU78" i="20"/>
  <c r="CD24" i="22"/>
  <c r="CA24" i="22"/>
  <c r="BX24" i="22"/>
  <c r="E80" i="31"/>
  <c r="E79" i="31"/>
  <c r="E78" i="31"/>
  <c r="E77" i="31"/>
  <c r="E76" i="31"/>
  <c r="E75" i="31"/>
  <c r="E74" i="31"/>
  <c r="J58" i="9" s="1"/>
  <c r="E73" i="31"/>
  <c r="D51" i="35" s="1"/>
  <c r="E72" i="31"/>
  <c r="D50" i="35" s="1"/>
  <c r="E71" i="31"/>
  <c r="D49" i="35" s="1"/>
  <c r="D64" i="35" s="1"/>
  <c r="E70" i="31"/>
  <c r="E69" i="31"/>
  <c r="BB24" i="28"/>
  <c r="W80" i="20"/>
  <c r="BE24" i="28"/>
  <c r="X80" i="20"/>
  <c r="BH24" i="28"/>
  <c r="Y80" i="20"/>
  <c r="BK24" i="28"/>
  <c r="Z80" i="20"/>
  <c r="BN24" i="28"/>
  <c r="AA80" i="20"/>
  <c r="BQ24" i="28"/>
  <c r="AB80" i="20"/>
  <c r="BT24" i="28"/>
  <c r="AC80" i="20"/>
  <c r="BW24" i="28"/>
  <c r="AD80" i="20"/>
  <c r="BZ24" i="28"/>
  <c r="AE80" i="20"/>
  <c r="CC24" i="28"/>
  <c r="AF80" i="20"/>
  <c r="CF24" i="28"/>
  <c r="AG80" i="20"/>
  <c r="CI24" i="28"/>
  <c r="AH80" i="20"/>
  <c r="CL24" i="28"/>
  <c r="AI80" i="20"/>
  <c r="CO24" i="28"/>
  <c r="AJ80" i="20"/>
  <c r="CR24" i="28"/>
  <c r="AK80" i="20"/>
  <c r="CU24" i="28"/>
  <c r="AL80" i="20"/>
  <c r="DA24" i="28"/>
  <c r="AN80" i="20"/>
  <c r="DD24" i="28"/>
  <c r="AO80" i="20"/>
  <c r="DJ24" i="28"/>
  <c r="DM24" i="28"/>
  <c r="AR80" i="20"/>
  <c r="DP24" i="28"/>
  <c r="AS80" i="20"/>
  <c r="DS24" i="28"/>
  <c r="AT80" i="20"/>
  <c r="DV24" i="28"/>
  <c r="AU80" i="20"/>
  <c r="DY24" i="28"/>
  <c r="AV80" i="20"/>
  <c r="EB24" i="28"/>
  <c r="AW80" i="20"/>
  <c r="EE24" i="28"/>
  <c r="AX80" i="20"/>
  <c r="EH24" i="28"/>
  <c r="AY80" i="20"/>
  <c r="EK24" i="28"/>
  <c r="AZ80" i="20"/>
  <c r="EN24" i="28"/>
  <c r="BA80" i="20"/>
  <c r="EQ24" i="28"/>
  <c r="BB80" i="20"/>
  <c r="ET24" i="28"/>
  <c r="BC80" i="20"/>
  <c r="EW24" i="28"/>
  <c r="BD80" i="20"/>
  <c r="EZ24" i="28"/>
  <c r="BE80" i="20"/>
  <c r="FC24" i="28"/>
  <c r="BF80" i="20"/>
  <c r="FF24" i="28"/>
  <c r="BG80" i="20"/>
  <c r="FI24" i="28"/>
  <c r="BH80" i="20"/>
  <c r="FL24" i="28"/>
  <c r="BI80" i="20"/>
  <c r="FO24" i="28"/>
  <c r="BJ80" i="20"/>
  <c r="FR24" i="28"/>
  <c r="BK80" i="20"/>
  <c r="FU24" i="28"/>
  <c r="BL80" i="20"/>
  <c r="FX24" i="28"/>
  <c r="BM80" i="20"/>
  <c r="GA24" i="28"/>
  <c r="BN80" i="20"/>
  <c r="GD24" i="28"/>
  <c r="BO80" i="20"/>
  <c r="GG24" i="28"/>
  <c r="BP80" i="20"/>
  <c r="GJ24" i="28"/>
  <c r="BQ80" i="20"/>
  <c r="GM24" i="28"/>
  <c r="BR80" i="20"/>
  <c r="GP24" i="28"/>
  <c r="BS80" i="20"/>
  <c r="GS24" i="28"/>
  <c r="BT80" i="20"/>
  <c r="GV24" i="28"/>
  <c r="BU80" i="20"/>
  <c r="GY24" i="28"/>
  <c r="BV80" i="20"/>
  <c r="HB24" i="28"/>
  <c r="BW80" i="20"/>
  <c r="HE24" i="28"/>
  <c r="BX80" i="20"/>
  <c r="HH24" i="28"/>
  <c r="BY80" i="20"/>
  <c r="HK24" i="28"/>
  <c r="BZ80" i="20"/>
  <c r="HN24" i="28"/>
  <c r="CA80" i="20"/>
  <c r="HQ24" i="28"/>
  <c r="CB80" i="20"/>
  <c r="HT24" i="28"/>
  <c r="CC80" i="20"/>
  <c r="HW24" i="28"/>
  <c r="CD80" i="20"/>
  <c r="HZ24" i="28"/>
  <c r="CE80" i="20"/>
  <c r="IC24" i="28"/>
  <c r="CF80" i="20"/>
  <c r="IF24" i="28"/>
  <c r="CG80" i="20"/>
  <c r="II24" i="28"/>
  <c r="CH80" i="20"/>
  <c r="IL24" i="28"/>
  <c r="CI80" i="20"/>
  <c r="IO24" i="28"/>
  <c r="CJ80" i="20"/>
  <c r="IR24" i="28"/>
  <c r="CK80" i="20"/>
  <c r="IU24" i="28"/>
  <c r="CL80" i="20"/>
  <c r="IX24" i="28"/>
  <c r="CM80" i="20"/>
  <c r="JA24" i="28"/>
  <c r="CN80" i="20"/>
  <c r="JD24" i="28"/>
  <c r="CO80" i="20"/>
  <c r="JG24" i="28"/>
  <c r="CP80" i="20"/>
  <c r="JJ24" i="28"/>
  <c r="CQ80" i="20"/>
  <c r="JM24" i="28"/>
  <c r="CR80" i="20"/>
  <c r="JP24" i="28"/>
  <c r="CS80" i="20"/>
  <c r="JS24" i="28"/>
  <c r="CT80" i="20"/>
  <c r="JV24" i="28"/>
  <c r="CU80" i="20"/>
  <c r="E57" i="31"/>
  <c r="D19" i="35" s="1"/>
  <c r="E56" i="31"/>
  <c r="E63" i="31"/>
  <c r="D25" i="35" s="1"/>
  <c r="E62" i="31"/>
  <c r="E61" i="31"/>
  <c r="D23" i="35" s="1"/>
  <c r="E60" i="31"/>
  <c r="E59" i="31"/>
  <c r="D21" i="35" s="1"/>
  <c r="E58" i="31"/>
  <c r="E55" i="31"/>
  <c r="D17" i="35" s="1"/>
  <c r="E54" i="31"/>
  <c r="E53" i="31"/>
  <c r="D15" i="35" s="1"/>
  <c r="D34" i="35" s="1"/>
  <c r="E52" i="31"/>
  <c r="E50" i="31"/>
  <c r="E48" i="31"/>
  <c r="J32" i="9" s="1"/>
  <c r="E46" i="31"/>
  <c r="J30" i="9" s="1"/>
  <c r="EF24" i="26"/>
  <c r="BB24" i="27"/>
  <c r="W76" i="20"/>
  <c r="BE24" i="27"/>
  <c r="X76" i="20"/>
  <c r="BH24" i="27"/>
  <c r="Y76" i="20"/>
  <c r="BK24" i="27"/>
  <c r="Z76" i="20"/>
  <c r="BN24" i="27"/>
  <c r="AA76" i="20"/>
  <c r="BQ24" i="27"/>
  <c r="AB76" i="20"/>
  <c r="BT24" i="27"/>
  <c r="AC76" i="20"/>
  <c r="BW24" i="27"/>
  <c r="AD76" i="20"/>
  <c r="BZ24" i="27"/>
  <c r="AE76" i="20"/>
  <c r="CC24" i="27"/>
  <c r="AF76" i="20"/>
  <c r="CF24" i="27"/>
  <c r="AG76" i="20"/>
  <c r="CL24" i="27"/>
  <c r="AI76" i="20"/>
  <c r="CO24" i="27"/>
  <c r="AJ76" i="20"/>
  <c r="CR24" i="27"/>
  <c r="CS24" i="27"/>
  <c r="CW24" i="27"/>
  <c r="CY24" i="27"/>
  <c r="DA24" i="27"/>
  <c r="DD24" i="27"/>
  <c r="AO76" i="20"/>
  <c r="DG24" i="27"/>
  <c r="AP76" i="20"/>
  <c r="DJ24" i="27"/>
  <c r="AQ76" i="20"/>
  <c r="DM24" i="27"/>
  <c r="AR76" i="20"/>
  <c r="DP24" i="27"/>
  <c r="DQ24" i="27"/>
  <c r="DS24" i="27"/>
  <c r="AT76" i="20"/>
  <c r="DV24" i="27"/>
  <c r="AU76" i="20"/>
  <c r="EB24" i="27"/>
  <c r="EC24" i="27"/>
  <c r="EE24" i="27"/>
  <c r="AX76" i="20"/>
  <c r="EH24" i="27"/>
  <c r="AY76" i="20"/>
  <c r="EK24" i="27"/>
  <c r="AZ76" i="20"/>
  <c r="EN24" i="27"/>
  <c r="BA76" i="20"/>
  <c r="EQ24" i="27"/>
  <c r="BB76" i="20"/>
  <c r="ET24" i="27"/>
  <c r="BC76" i="20"/>
  <c r="EW24" i="27"/>
  <c r="BD76" i="20"/>
  <c r="EZ24" i="27"/>
  <c r="BE76" i="20"/>
  <c r="FC24" i="27"/>
  <c r="BF76" i="20"/>
  <c r="FF24" i="27"/>
  <c r="BG76" i="20"/>
  <c r="FI24" i="27"/>
  <c r="BH76" i="20"/>
  <c r="FL24" i="27"/>
  <c r="BI76" i="20"/>
  <c r="FO24" i="27"/>
  <c r="BJ76" i="20"/>
  <c r="FR24" i="27"/>
  <c r="BK76" i="20"/>
  <c r="FU24" i="27"/>
  <c r="BL76" i="20"/>
  <c r="FX24" i="27"/>
  <c r="BM76" i="20"/>
  <c r="GA24" i="27"/>
  <c r="BN76" i="20"/>
  <c r="GD24" i="27"/>
  <c r="BO76" i="20"/>
  <c r="GG24" i="27"/>
  <c r="BP76" i="20"/>
  <c r="GJ24" i="27"/>
  <c r="BQ76" i="20"/>
  <c r="GM24" i="27"/>
  <c r="BR76" i="20"/>
  <c r="GP24" i="27"/>
  <c r="BS76" i="20"/>
  <c r="GS24" i="27"/>
  <c r="BT76" i="20"/>
  <c r="GV24" i="27"/>
  <c r="BU76" i="20"/>
  <c r="GY24" i="27"/>
  <c r="BV76" i="20"/>
  <c r="HB24" i="27"/>
  <c r="BW76" i="20"/>
  <c r="HE24" i="27"/>
  <c r="BX76" i="20"/>
  <c r="HH24" i="27"/>
  <c r="BY76" i="20"/>
  <c r="HK24" i="27"/>
  <c r="BZ76" i="20"/>
  <c r="HN24" i="27"/>
  <c r="CA76" i="20"/>
  <c r="HQ24" i="27"/>
  <c r="CB76" i="20"/>
  <c r="HT24" i="27"/>
  <c r="CC76" i="20"/>
  <c r="HW24" i="27"/>
  <c r="CD76" i="20"/>
  <c r="HZ24" i="27"/>
  <c r="CE76" i="20"/>
  <c r="IC24" i="27"/>
  <c r="CF76" i="20"/>
  <c r="IF24" i="27"/>
  <c r="CG76" i="20"/>
  <c r="II24" i="27"/>
  <c r="CH76" i="20"/>
  <c r="IL24" i="27"/>
  <c r="CI76" i="20"/>
  <c r="IO24" i="27"/>
  <c r="CJ76" i="20"/>
  <c r="IR24" i="27"/>
  <c r="CK76" i="20"/>
  <c r="IU24" i="27"/>
  <c r="CL76" i="20"/>
  <c r="IX24" i="27"/>
  <c r="CM76" i="20"/>
  <c r="JA24" i="27"/>
  <c r="CN76" i="20"/>
  <c r="JD24" i="27"/>
  <c r="CO76" i="20"/>
  <c r="JG24" i="27"/>
  <c r="CP76" i="20"/>
  <c r="JJ24" i="27"/>
  <c r="CQ76" i="20"/>
  <c r="JM24" i="27"/>
  <c r="CR76" i="20"/>
  <c r="JP24" i="27"/>
  <c r="CS76" i="20"/>
  <c r="JS24" i="27"/>
  <c r="CT76" i="20"/>
  <c r="JV24" i="27"/>
  <c r="CU76" i="20"/>
  <c r="BB24" i="21"/>
  <c r="W70" i="20"/>
  <c r="BE24" i="21"/>
  <c r="X70" i="20"/>
  <c r="BH24" i="21"/>
  <c r="Y70" i="20"/>
  <c r="BK24" i="21"/>
  <c r="Z70" i="20"/>
  <c r="BN24" i="21"/>
  <c r="AA70" i="20"/>
  <c r="BQ24" i="21"/>
  <c r="AB70" i="20"/>
  <c r="BT24" i="21"/>
  <c r="AC70" i="20"/>
  <c r="BW24" i="21"/>
  <c r="AD70" i="20"/>
  <c r="CF24" i="21"/>
  <c r="CG24" i="21"/>
  <c r="CH24" i="21"/>
  <c r="CL24" i="21"/>
  <c r="AI70" i="20"/>
  <c r="CR24" i="21"/>
  <c r="DA24" i="21"/>
  <c r="AN70" i="20"/>
  <c r="DD24" i="21"/>
  <c r="AO70" i="20"/>
  <c r="DG24" i="21"/>
  <c r="AP70" i="20"/>
  <c r="DJ24" i="21"/>
  <c r="AQ70" i="20"/>
  <c r="DM24" i="21"/>
  <c r="DP24" i="21"/>
  <c r="DQ24" i="21"/>
  <c r="DS24" i="21"/>
  <c r="DT24" i="21"/>
  <c r="DV24" i="21"/>
  <c r="DW24" i="21"/>
  <c r="DY24" i="21"/>
  <c r="AV70" i="20"/>
  <c r="EB24" i="21"/>
  <c r="AW70" i="20"/>
  <c r="EE24" i="21"/>
  <c r="AX70" i="20"/>
  <c r="EH24" i="21"/>
  <c r="AY70" i="20"/>
  <c r="EK24" i="21"/>
  <c r="AZ70" i="20"/>
  <c r="EN24" i="21"/>
  <c r="BA70" i="20"/>
  <c r="EQ24" i="21"/>
  <c r="ET24" i="21"/>
  <c r="BC70" i="20"/>
  <c r="EW24" i="21"/>
  <c r="BD70" i="20"/>
  <c r="EZ24" i="21"/>
  <c r="BE70" i="20"/>
  <c r="FC24" i="21"/>
  <c r="BF70" i="20"/>
  <c r="FF24" i="21"/>
  <c r="BG70" i="20"/>
  <c r="FI24" i="21"/>
  <c r="BH70" i="20"/>
  <c r="FL24" i="21"/>
  <c r="BI70" i="20"/>
  <c r="FO24" i="21"/>
  <c r="BJ70" i="20"/>
  <c r="FR24" i="21"/>
  <c r="BK70" i="20"/>
  <c r="FU24" i="21"/>
  <c r="BL70" i="20"/>
  <c r="FX24" i="21"/>
  <c r="BM70" i="20"/>
  <c r="GA24" i="21"/>
  <c r="BN70" i="20"/>
  <c r="GD24" i="21"/>
  <c r="BO70" i="20"/>
  <c r="GG24" i="21"/>
  <c r="BP70" i="20"/>
  <c r="GJ24" i="21"/>
  <c r="BQ70" i="20"/>
  <c r="GM24" i="21"/>
  <c r="BR70" i="20"/>
  <c r="GP24" i="21"/>
  <c r="BS70" i="20"/>
  <c r="GS24" i="21"/>
  <c r="BT70" i="20"/>
  <c r="GV24" i="21"/>
  <c r="BU70" i="20"/>
  <c r="GY24" i="21"/>
  <c r="BV70" i="20"/>
  <c r="HB24" i="21"/>
  <c r="BW70" i="20"/>
  <c r="HE24" i="21"/>
  <c r="BX70" i="20"/>
  <c r="HH24" i="21"/>
  <c r="BY70" i="20"/>
  <c r="HK24" i="21"/>
  <c r="BZ70" i="20"/>
  <c r="HN24" i="21"/>
  <c r="CA70" i="20"/>
  <c r="HQ24" i="21"/>
  <c r="CB70" i="20"/>
  <c r="HT24" i="21"/>
  <c r="CC70" i="20"/>
  <c r="HW24" i="21"/>
  <c r="CD70" i="20"/>
  <c r="HZ24" i="21"/>
  <c r="CE70" i="20"/>
  <c r="IC24" i="21"/>
  <c r="CF70" i="20"/>
  <c r="IF24" i="21"/>
  <c r="CG70" i="20"/>
  <c r="II24" i="21"/>
  <c r="CH70" i="20"/>
  <c r="IL24" i="21"/>
  <c r="CI70" i="20"/>
  <c r="IO24" i="21"/>
  <c r="CJ70" i="20"/>
  <c r="IR24" i="21"/>
  <c r="CK70" i="20"/>
  <c r="IU24" i="21"/>
  <c r="CL70" i="20"/>
  <c r="IX24" i="21"/>
  <c r="CM70" i="20"/>
  <c r="JA24" i="21"/>
  <c r="CN70" i="20"/>
  <c r="JD24" i="21"/>
  <c r="CO70" i="20"/>
  <c r="JG24" i="21"/>
  <c r="CP70" i="20"/>
  <c r="JJ24" i="21"/>
  <c r="CQ70" i="20"/>
  <c r="JM24" i="21"/>
  <c r="CR70" i="20"/>
  <c r="JP24" i="21"/>
  <c r="CS70" i="20"/>
  <c r="JS24" i="21"/>
  <c r="CT70" i="20"/>
  <c r="JV24" i="21"/>
  <c r="CU70" i="20"/>
  <c r="BF24" i="22"/>
  <c r="BG24" i="22"/>
  <c r="BI24" i="22"/>
  <c r="EC24" i="22"/>
  <c r="EF24" i="22"/>
  <c r="EG24" i="22"/>
  <c r="EB24" i="31"/>
  <c r="EG24" i="31"/>
  <c r="EQ24" i="31"/>
  <c r="BB22" i="31"/>
  <c r="BB40" i="31" s="1"/>
  <c r="BB70" i="20"/>
  <c r="AN68" i="20"/>
  <c r="DB25" i="22"/>
  <c r="ED24" i="22"/>
  <c r="AW76" i="20"/>
  <c r="BB24" i="26"/>
  <c r="W74" i="20"/>
  <c r="BE24" i="26"/>
  <c r="X74" i="20"/>
  <c r="BH24" i="26"/>
  <c r="Y74" i="20"/>
  <c r="BK24" i="26"/>
  <c r="Z74" i="20"/>
  <c r="BN24" i="26"/>
  <c r="AA74" i="20"/>
  <c r="BQ24" i="26"/>
  <c r="AB74" i="20"/>
  <c r="BT24" i="26"/>
  <c r="AC74" i="20"/>
  <c r="BW24" i="26"/>
  <c r="AD74" i="20"/>
  <c r="BZ24" i="26"/>
  <c r="AE74" i="20"/>
  <c r="CC24" i="26"/>
  <c r="AF74" i="20"/>
  <c r="CF24" i="26"/>
  <c r="AG74" i="20"/>
  <c r="CI24" i="26"/>
  <c r="AH74" i="20"/>
  <c r="CL24" i="26"/>
  <c r="AI74" i="20"/>
  <c r="CR24" i="26"/>
  <c r="CU24" i="26"/>
  <c r="AL74" i="20"/>
  <c r="DA24" i="26"/>
  <c r="AN74" i="20"/>
  <c r="DH24" i="26"/>
  <c r="DJ24" i="26"/>
  <c r="AQ74" i="20"/>
  <c r="DM24" i="26"/>
  <c r="AR74" i="20"/>
  <c r="DP24" i="26"/>
  <c r="DQ24" i="26"/>
  <c r="DS24" i="26"/>
  <c r="AT74" i="20"/>
  <c r="DV24" i="26"/>
  <c r="AU74" i="20"/>
  <c r="DY24" i="26"/>
  <c r="AV74" i="20"/>
  <c r="EB24" i="26"/>
  <c r="AW74" i="20"/>
  <c r="EE24" i="26"/>
  <c r="AX74" i="20"/>
  <c r="EH24" i="26"/>
  <c r="AY74" i="20"/>
  <c r="EK24" i="26"/>
  <c r="AZ74" i="20"/>
  <c r="EN24" i="26"/>
  <c r="BA74" i="20"/>
  <c r="EQ24" i="26"/>
  <c r="BB74" i="20"/>
  <c r="ET24" i="26"/>
  <c r="BC74" i="20"/>
  <c r="EW24" i="26"/>
  <c r="BD74" i="20"/>
  <c r="EZ24" i="26"/>
  <c r="BE74" i="20"/>
  <c r="FC24" i="26"/>
  <c r="BF74" i="20"/>
  <c r="FF24" i="26"/>
  <c r="BG74" i="20"/>
  <c r="FI24" i="26"/>
  <c r="BH74" i="20"/>
  <c r="FL24" i="26"/>
  <c r="BI74" i="20"/>
  <c r="FO24" i="26"/>
  <c r="BJ74" i="20"/>
  <c r="FR24" i="26"/>
  <c r="BK74" i="20"/>
  <c r="FU24" i="26"/>
  <c r="BL74" i="20"/>
  <c r="FX24" i="26"/>
  <c r="BM74" i="20"/>
  <c r="GA24" i="26"/>
  <c r="BN74" i="20"/>
  <c r="GD24" i="26"/>
  <c r="BO74" i="20"/>
  <c r="GG24" i="26"/>
  <c r="BP74" i="20"/>
  <c r="GJ24" i="26"/>
  <c r="BQ74" i="20"/>
  <c r="GM24" i="26"/>
  <c r="BR74" i="20"/>
  <c r="GP24" i="26"/>
  <c r="BS74" i="20"/>
  <c r="GS24" i="26"/>
  <c r="BT74" i="20"/>
  <c r="GV24" i="26"/>
  <c r="BU74" i="20"/>
  <c r="GY24" i="26"/>
  <c r="BV74" i="20"/>
  <c r="HB24" i="26"/>
  <c r="BW74" i="20"/>
  <c r="HE24" i="26"/>
  <c r="BX74" i="20"/>
  <c r="HH24" i="26"/>
  <c r="BY74" i="20"/>
  <c r="HK24" i="26"/>
  <c r="BZ74" i="20"/>
  <c r="HN24" i="26"/>
  <c r="CA74" i="20"/>
  <c r="HQ24" i="26"/>
  <c r="CB74" i="20"/>
  <c r="HT24" i="26"/>
  <c r="CC74" i="20"/>
  <c r="HW24" i="26"/>
  <c r="CD74" i="20"/>
  <c r="HZ24" i="26"/>
  <c r="CE74" i="20"/>
  <c r="IC24" i="26"/>
  <c r="CF74" i="20"/>
  <c r="IF24" i="26"/>
  <c r="CG74" i="20"/>
  <c r="II24" i="26"/>
  <c r="CH74" i="20"/>
  <c r="IL24" i="26"/>
  <c r="CI74" i="20"/>
  <c r="IO24" i="26"/>
  <c r="CJ74" i="20"/>
  <c r="IR24" i="26"/>
  <c r="CK74" i="20"/>
  <c r="IU24" i="26"/>
  <c r="CL74" i="20"/>
  <c r="IX24" i="26"/>
  <c r="CM74" i="20"/>
  <c r="JA24" i="26"/>
  <c r="CN74" i="20"/>
  <c r="JD24" i="26"/>
  <c r="CO74" i="20"/>
  <c r="JG24" i="26"/>
  <c r="CP74" i="20"/>
  <c r="JJ24" i="26"/>
  <c r="CQ74" i="20"/>
  <c r="JM24" i="26"/>
  <c r="CR74" i="20"/>
  <c r="JP24" i="26"/>
  <c r="CS74" i="20"/>
  <c r="JS24" i="26"/>
  <c r="CT74" i="20"/>
  <c r="JV24" i="26"/>
  <c r="CU74" i="20"/>
  <c r="Z68" i="20"/>
  <c r="BK24" i="22"/>
  <c r="BP24" i="22"/>
  <c r="BR24" i="22"/>
  <c r="BS24" i="22"/>
  <c r="BU24" i="22"/>
  <c r="BV24" i="22"/>
  <c r="AE68" i="20"/>
  <c r="BZ24" i="22"/>
  <c r="AF68" i="20"/>
  <c r="CC24" i="22"/>
  <c r="AG68" i="20"/>
  <c r="CF24" i="22"/>
  <c r="CM24" i="22"/>
  <c r="CN24" i="22"/>
  <c r="AJ68" i="20"/>
  <c r="CO24" i="22"/>
  <c r="AK68" i="20"/>
  <c r="CR24" i="22"/>
  <c r="AL68" i="20"/>
  <c r="CU24" i="22"/>
  <c r="CX24" i="22"/>
  <c r="AO68" i="20"/>
  <c r="DD24" i="22"/>
  <c r="BB24" i="22"/>
  <c r="BE24" i="22"/>
  <c r="JV24" i="22"/>
  <c r="JS24" i="22"/>
  <c r="JP24" i="22"/>
  <c r="JM24" i="22"/>
  <c r="JJ24" i="22"/>
  <c r="JG24" i="22"/>
  <c r="JD24" i="22"/>
  <c r="JA24" i="22"/>
  <c r="IX24" i="22"/>
  <c r="IU24" i="22"/>
  <c r="IR24" i="22"/>
  <c r="IO24" i="22"/>
  <c r="IL24" i="22"/>
  <c r="II24" i="22"/>
  <c r="IF24" i="22"/>
  <c r="IC24" i="22"/>
  <c r="HZ24" i="22"/>
  <c r="HW24" i="22"/>
  <c r="HT24" i="22"/>
  <c r="HQ24" i="22"/>
  <c r="HN24" i="22"/>
  <c r="HK24" i="22"/>
  <c r="HH24" i="22"/>
  <c r="HE24" i="22"/>
  <c r="HB24" i="22"/>
  <c r="GY24" i="22"/>
  <c r="GV24" i="22"/>
  <c r="GS24" i="22"/>
  <c r="GP24" i="22"/>
  <c r="GM24" i="22"/>
  <c r="GJ24" i="22"/>
  <c r="GG24" i="22"/>
  <c r="GD24" i="22"/>
  <c r="GA24" i="22"/>
  <c r="FX24" i="22"/>
  <c r="FU24" i="22"/>
  <c r="FR24" i="22"/>
  <c r="FO24" i="22"/>
  <c r="FL24" i="22"/>
  <c r="FI24" i="22"/>
  <c r="FF24" i="22"/>
  <c r="FC24" i="22"/>
  <c r="EZ24" i="22"/>
  <c r="EW24" i="22"/>
  <c r="ET24" i="22"/>
  <c r="EQ24" i="22"/>
  <c r="EN24" i="22"/>
  <c r="EK24" i="22"/>
  <c r="EH24" i="22"/>
  <c r="EE24" i="22"/>
  <c r="EB24" i="22"/>
  <c r="DY24" i="22"/>
  <c r="DS24" i="22"/>
  <c r="DP24" i="22"/>
  <c r="DM24" i="22"/>
  <c r="DJ24" i="22"/>
  <c r="DG24" i="22"/>
  <c r="AL85" i="20"/>
  <c r="BE85" i="20"/>
  <c r="BM85" i="20"/>
  <c r="BU85" i="20"/>
  <c r="CC85" i="20"/>
  <c r="CG85" i="20"/>
  <c r="CK85" i="20"/>
  <c r="CM85" i="20"/>
  <c r="CO85" i="20"/>
  <c r="CQ85" i="20"/>
  <c r="CS85" i="20"/>
  <c r="CU85" i="20"/>
  <c r="BB24" i="25"/>
  <c r="W72" i="20"/>
  <c r="BE24" i="25"/>
  <c r="X72" i="20"/>
  <c r="BH24" i="25"/>
  <c r="Y72" i="20"/>
  <c r="BK24" i="25"/>
  <c r="Z72" i="20"/>
  <c r="BN24" i="25"/>
  <c r="AA72" i="20"/>
  <c r="BQ24" i="25"/>
  <c r="AB72" i="20"/>
  <c r="BT24" i="25"/>
  <c r="AC72" i="20"/>
  <c r="BZ24" i="25"/>
  <c r="AE72" i="20"/>
  <c r="CC24" i="25"/>
  <c r="AF72" i="20"/>
  <c r="CF24" i="25"/>
  <c r="AG72" i="20"/>
  <c r="CI24" i="25"/>
  <c r="AH72" i="20"/>
  <c r="CL24" i="25"/>
  <c r="AI72" i="20"/>
  <c r="CO24" i="25"/>
  <c r="AJ72" i="20"/>
  <c r="CR24" i="25"/>
  <c r="CX24" i="25"/>
  <c r="DA24" i="25"/>
  <c r="DB24" i="25"/>
  <c r="DD24" i="25"/>
  <c r="AO72" i="20"/>
  <c r="DG24" i="25"/>
  <c r="AP72" i="20"/>
  <c r="DJ24" i="25"/>
  <c r="AQ72" i="20"/>
  <c r="DP24" i="25"/>
  <c r="AS72" i="20"/>
  <c r="DS24" i="25"/>
  <c r="DV24" i="25"/>
  <c r="DY24" i="25"/>
  <c r="AV72" i="20"/>
  <c r="EB24" i="25"/>
  <c r="AW72" i="20"/>
  <c r="EE24" i="25"/>
  <c r="AX72" i="20"/>
  <c r="EH24" i="25"/>
  <c r="AY72" i="20"/>
  <c r="EK24" i="25"/>
  <c r="AZ72" i="20"/>
  <c r="EN24" i="25"/>
  <c r="BA72" i="20"/>
  <c r="EQ24" i="25"/>
  <c r="BB72" i="20"/>
  <c r="ET24" i="25"/>
  <c r="BC72" i="20"/>
  <c r="EW24" i="25"/>
  <c r="BD72" i="20"/>
  <c r="EZ24" i="25"/>
  <c r="BE72" i="20"/>
  <c r="FC24" i="25"/>
  <c r="BF72" i="20"/>
  <c r="FF24" i="25"/>
  <c r="BG72" i="20"/>
  <c r="FI24" i="25"/>
  <c r="BH72" i="20"/>
  <c r="FL24" i="25"/>
  <c r="BI72" i="20"/>
  <c r="FO24" i="25"/>
  <c r="BJ72" i="20"/>
  <c r="FR24" i="25"/>
  <c r="BK72" i="20"/>
  <c r="FU24" i="25"/>
  <c r="BL72" i="20"/>
  <c r="FX24" i="25"/>
  <c r="BM72" i="20"/>
  <c r="GA24" i="25"/>
  <c r="BN72" i="20"/>
  <c r="GD24" i="25"/>
  <c r="BO72" i="20"/>
  <c r="GG24" i="25"/>
  <c r="BP72" i="20"/>
  <c r="GJ24" i="25"/>
  <c r="BQ72" i="20"/>
  <c r="GM24" i="25"/>
  <c r="BR72" i="20"/>
  <c r="GP24" i="25"/>
  <c r="BS72" i="20"/>
  <c r="GS24" i="25"/>
  <c r="BT72" i="20"/>
  <c r="GV24" i="25"/>
  <c r="BU72" i="20"/>
  <c r="GY24" i="25"/>
  <c r="BV72" i="20"/>
  <c r="HB24" i="25"/>
  <c r="BW72" i="20"/>
  <c r="HE24" i="25"/>
  <c r="BX72" i="20"/>
  <c r="HH24" i="25"/>
  <c r="BY72" i="20"/>
  <c r="HK24" i="25"/>
  <c r="BZ72" i="20"/>
  <c r="HN24" i="25"/>
  <c r="CA72" i="20"/>
  <c r="HQ24" i="25"/>
  <c r="CB72" i="20"/>
  <c r="HT24" i="25"/>
  <c r="CC72" i="20"/>
  <c r="HW24" i="25"/>
  <c r="CD72" i="20"/>
  <c r="HZ24" i="25"/>
  <c r="CE72" i="20"/>
  <c r="IC24" i="25"/>
  <c r="CF72" i="20"/>
  <c r="IF24" i="25"/>
  <c r="CG72" i="20"/>
  <c r="II24" i="25"/>
  <c r="CH72" i="20"/>
  <c r="IL24" i="25"/>
  <c r="CI72" i="20"/>
  <c r="IO24" i="25"/>
  <c r="CJ72" i="20"/>
  <c r="IR24" i="25"/>
  <c r="CK72" i="20"/>
  <c r="IU24" i="25"/>
  <c r="CL72" i="20"/>
  <c r="IX24" i="25"/>
  <c r="CM72" i="20"/>
  <c r="JA24" i="25"/>
  <c r="CN72" i="20"/>
  <c r="JD24" i="25"/>
  <c r="CO72" i="20"/>
  <c r="JG24" i="25"/>
  <c r="CP72" i="20"/>
  <c r="JJ24" i="25"/>
  <c r="CQ72" i="20"/>
  <c r="JM24" i="25"/>
  <c r="CR72" i="20"/>
  <c r="JP24" i="25"/>
  <c r="CS72" i="20"/>
  <c r="JS24" i="25"/>
  <c r="CT72" i="20"/>
  <c r="JV24" i="25"/>
  <c r="CU72" i="20"/>
  <c r="AV85" i="20"/>
  <c r="BP24" i="31"/>
  <c r="BQ24" i="31"/>
  <c r="BR24" i="31"/>
  <c r="BS24" i="31"/>
  <c r="BT24" i="31"/>
  <c r="BU24" i="31"/>
  <c r="CF24" i="31"/>
  <c r="CG24" i="31"/>
  <c r="CM24" i="31"/>
  <c r="CR24" i="31"/>
  <c r="CS24" i="31"/>
  <c r="CW24" i="31"/>
  <c r="DH24" i="31"/>
  <c r="DP24" i="31"/>
  <c r="DQ24" i="31"/>
  <c r="DS24" i="31"/>
  <c r="Z85" i="20"/>
  <c r="EA24" i="27"/>
  <c r="EA24" i="31"/>
  <c r="DZ24" i="27"/>
  <c r="DY24" i="27"/>
  <c r="AV76" i="20"/>
  <c r="AU72" i="20"/>
  <c r="AU70" i="20"/>
  <c r="DV24" i="22"/>
  <c r="AU85" i="20"/>
  <c r="AT70" i="20"/>
  <c r="AS70" i="20"/>
  <c r="AT72" i="20"/>
  <c r="AS74" i="20"/>
  <c r="AS76" i="20"/>
  <c r="AS75" i="20"/>
  <c r="DO24" i="25"/>
  <c r="DO24" i="31"/>
  <c r="DN24" i="25"/>
  <c r="DM24" i="25"/>
  <c r="AR72" i="20"/>
  <c r="DM24" i="31"/>
  <c r="DN24" i="21"/>
  <c r="AR70" i="20"/>
  <c r="CZ24" i="26"/>
  <c r="AQ80" i="20"/>
  <c r="DG24" i="26"/>
  <c r="AP73" i="20"/>
  <c r="AP74" i="20"/>
  <c r="DG24" i="28"/>
  <c r="DG24" i="31"/>
  <c r="AP80" i="20"/>
  <c r="DD24" i="26"/>
  <c r="DD24" i="31"/>
  <c r="AO74" i="20"/>
  <c r="DC24" i="22"/>
  <c r="DC24" i="31"/>
  <c r="DB24" i="22"/>
  <c r="DB24" i="31"/>
  <c r="DA24" i="22"/>
  <c r="DA24" i="31"/>
  <c r="AN76" i="20"/>
  <c r="AN72" i="20"/>
  <c r="CX24" i="26"/>
  <c r="C23" i="28"/>
  <c r="CX24" i="28"/>
  <c r="E79" i="20"/>
  <c r="D79" i="9" s="1"/>
  <c r="CX24" i="27"/>
  <c r="CX24" i="21"/>
  <c r="CU24" i="25"/>
  <c r="AL72" i="20"/>
  <c r="CU24" i="21"/>
  <c r="AL70" i="20"/>
  <c r="CV24" i="27"/>
  <c r="CV24" i="31"/>
  <c r="CU24" i="27"/>
  <c r="CU24" i="31"/>
  <c r="AL76" i="20"/>
  <c r="AK70" i="20"/>
  <c r="AK74" i="20"/>
  <c r="AK72" i="20"/>
  <c r="AK76" i="20"/>
  <c r="CP24" i="26"/>
  <c r="CO24" i="26"/>
  <c r="AJ74" i="20"/>
  <c r="CQ24" i="21"/>
  <c r="CQ24" i="31"/>
  <c r="CP24" i="21"/>
  <c r="CO24" i="21"/>
  <c r="CO24" i="31"/>
  <c r="AJ70" i="20"/>
  <c r="CL24" i="22"/>
  <c r="CJ24" i="27"/>
  <c r="CJ24" i="31"/>
  <c r="CI24" i="27"/>
  <c r="AH75" i="20"/>
  <c r="CK24" i="27"/>
  <c r="CK24" i="31"/>
  <c r="AH76" i="20"/>
  <c r="CI24" i="22"/>
  <c r="CI24" i="21"/>
  <c r="CI24" i="31"/>
  <c r="AH70" i="20"/>
  <c r="AG70" i="20"/>
  <c r="CD24" i="21"/>
  <c r="CC24" i="21"/>
  <c r="CC24" i="31"/>
  <c r="AF70" i="20"/>
  <c r="BZ24" i="21"/>
  <c r="BZ24" i="31"/>
  <c r="AE70" i="20"/>
  <c r="BY24" i="25"/>
  <c r="BX24" i="25"/>
  <c r="BX24" i="31"/>
  <c r="C23" i="25"/>
  <c r="BW24" i="25"/>
  <c r="AD72" i="20"/>
  <c r="BW24" i="31"/>
  <c r="BW24" i="22"/>
  <c r="BT24" i="22"/>
  <c r="BQ24" i="22"/>
  <c r="BO24" i="22"/>
  <c r="BO24" i="31"/>
  <c r="BN24" i="22"/>
  <c r="BH24" i="22"/>
  <c r="E49" i="31"/>
  <c r="D11" i="35" s="1"/>
  <c r="E51" i="31"/>
  <c r="D13" i="35" s="1"/>
  <c r="E47" i="31"/>
  <c r="D9" i="35" s="1"/>
  <c r="H50" i="20"/>
  <c r="H53" i="20"/>
  <c r="I50" i="20"/>
  <c r="J50" i="20"/>
  <c r="J53" i="20"/>
  <c r="K50" i="20"/>
  <c r="K53" i="20"/>
  <c r="L50" i="20"/>
  <c r="L53" i="20"/>
  <c r="M50" i="20"/>
  <c r="N50" i="20"/>
  <c r="N53" i="20"/>
  <c r="O50" i="20"/>
  <c r="O53" i="20"/>
  <c r="P50" i="20"/>
  <c r="P53" i="20"/>
  <c r="Q50" i="20"/>
  <c r="R50" i="20"/>
  <c r="R53" i="20"/>
  <c r="S50" i="20"/>
  <c r="S53" i="20"/>
  <c r="T50" i="20"/>
  <c r="T53" i="20"/>
  <c r="U50" i="20"/>
  <c r="V50" i="20"/>
  <c r="V53" i="20"/>
  <c r="W50" i="20"/>
  <c r="W53" i="20"/>
  <c r="X50" i="20"/>
  <c r="X53" i="20"/>
  <c r="Y53" i="20"/>
  <c r="AA50" i="20"/>
  <c r="AA53" i="20"/>
  <c r="AB50" i="20"/>
  <c r="AC53" i="20"/>
  <c r="AD50" i="20"/>
  <c r="AD53" i="20"/>
  <c r="AE50" i="20"/>
  <c r="AE53" i="20"/>
  <c r="AF50" i="20"/>
  <c r="AF53" i="20"/>
  <c r="AH50" i="20"/>
  <c r="AI50" i="20"/>
  <c r="AI53" i="20"/>
  <c r="AJ50" i="20"/>
  <c r="AK53" i="20"/>
  <c r="AP50" i="20"/>
  <c r="AP53" i="20"/>
  <c r="AQ50" i="20"/>
  <c r="AQ53" i="20"/>
  <c r="AS53" i="20"/>
  <c r="AT53" i="20"/>
  <c r="AU53" i="20"/>
  <c r="AW53" i="20"/>
  <c r="AY53" i="20"/>
  <c r="AZ53" i="20"/>
  <c r="BC50" i="20"/>
  <c r="BC53" i="20"/>
  <c r="BD53" i="20"/>
  <c r="BF53" i="20"/>
  <c r="BG53" i="20"/>
  <c r="BH53" i="20"/>
  <c r="BJ53" i="20"/>
  <c r="BK53" i="20"/>
  <c r="BL53" i="20"/>
  <c r="BN53" i="20"/>
  <c r="BO53" i="20"/>
  <c r="BP53" i="20"/>
  <c r="BQ53" i="20"/>
  <c r="BS53" i="20"/>
  <c r="BT53" i="20"/>
  <c r="BU53" i="20"/>
  <c r="BW53" i="20"/>
  <c r="BX53" i="20"/>
  <c r="BY53" i="20"/>
  <c r="CA53" i="20"/>
  <c r="CB53" i="20"/>
  <c r="CC50" i="20"/>
  <c r="CC53" i="20"/>
  <c r="CD50" i="20"/>
  <c r="CE53" i="20"/>
  <c r="CF53" i="20"/>
  <c r="CG53" i="20"/>
  <c r="CI50" i="20"/>
  <c r="CI53" i="20"/>
  <c r="CJ50" i="20"/>
  <c r="CJ53" i="20"/>
  <c r="CK50" i="20"/>
  <c r="CK53" i="20"/>
  <c r="CL50" i="20"/>
  <c r="CM53" i="20"/>
  <c r="CN53" i="20"/>
  <c r="CO53" i="20"/>
  <c r="CQ50" i="20"/>
  <c r="CR53" i="20"/>
  <c r="CS53" i="20"/>
  <c r="CU53" i="20"/>
  <c r="G3" i="20"/>
  <c r="H33" i="20"/>
  <c r="H3" i="20"/>
  <c r="I3" i="20"/>
  <c r="J33" i="20"/>
  <c r="J3" i="20"/>
  <c r="K3" i="20"/>
  <c r="L33" i="20"/>
  <c r="L3" i="20"/>
  <c r="M3" i="20"/>
  <c r="N33" i="20"/>
  <c r="N3" i="20"/>
  <c r="O3" i="20"/>
  <c r="P3" i="20"/>
  <c r="Q3" i="20"/>
  <c r="R33" i="20"/>
  <c r="R3" i="20"/>
  <c r="S33" i="20"/>
  <c r="S3" i="20"/>
  <c r="U33" i="20"/>
  <c r="V33" i="20"/>
  <c r="V3" i="20"/>
  <c r="W33" i="20"/>
  <c r="W3" i="20"/>
  <c r="X33" i="20"/>
  <c r="X3" i="20"/>
  <c r="Y33" i="20"/>
  <c r="Z33" i="20"/>
  <c r="Z3" i="20"/>
  <c r="AA33" i="20"/>
  <c r="AA3" i="20"/>
  <c r="AB33" i="20"/>
  <c r="AB3" i="20"/>
  <c r="AC33" i="20"/>
  <c r="AD33" i="20"/>
  <c r="AD3" i="20"/>
  <c r="AE33" i="20"/>
  <c r="AE3" i="20"/>
  <c r="AF33" i="20"/>
  <c r="AF3" i="20"/>
  <c r="AG3" i="20"/>
  <c r="AH3" i="20"/>
  <c r="AI3" i="20"/>
  <c r="AK3" i="20"/>
  <c r="AL3" i="20"/>
  <c r="AM33" i="20"/>
  <c r="AO3" i="20"/>
  <c r="AQ3" i="20"/>
  <c r="AR3" i="20"/>
  <c r="AS33" i="20"/>
  <c r="AS3" i="20"/>
  <c r="AU33" i="20"/>
  <c r="AW3" i="20"/>
  <c r="AX3" i="20"/>
  <c r="AY3" i="20"/>
  <c r="AZ3" i="20"/>
  <c r="BA3" i="20"/>
  <c r="BB3" i="20"/>
  <c r="BD3" i="20"/>
  <c r="BE3" i="20"/>
  <c r="BF3" i="20"/>
  <c r="BH3" i="20"/>
  <c r="BI3" i="20"/>
  <c r="BJ3" i="20"/>
  <c r="BK3" i="20"/>
  <c r="BL3" i="20"/>
  <c r="BM3" i="20"/>
  <c r="BN3" i="20"/>
  <c r="BP3" i="20"/>
  <c r="BQ33" i="20"/>
  <c r="BQ3" i="20"/>
  <c r="BR3" i="20"/>
  <c r="BS3" i="20"/>
  <c r="BT3" i="20"/>
  <c r="BU33" i="20"/>
  <c r="BW33" i="20"/>
  <c r="BW3" i="20"/>
  <c r="BX3" i="20"/>
  <c r="BY33" i="20"/>
  <c r="BY3" i="20"/>
  <c r="BZ3" i="20"/>
  <c r="CA3" i="20"/>
  <c r="CC3" i="20"/>
  <c r="CD3" i="20"/>
  <c r="CE3" i="20"/>
  <c r="CF3" i="20"/>
  <c r="CG3" i="20"/>
  <c r="CH3" i="20"/>
  <c r="CI3" i="20"/>
  <c r="CJ3" i="20"/>
  <c r="CK33" i="20"/>
  <c r="CK3" i="20"/>
  <c r="CL3" i="20"/>
  <c r="CN3" i="20"/>
  <c r="CO3" i="20"/>
  <c r="CP3" i="20"/>
  <c r="CQ3" i="20"/>
  <c r="CR3" i="20"/>
  <c r="CS33" i="20"/>
  <c r="CS3" i="20"/>
  <c r="CT3" i="20"/>
  <c r="CU3" i="20"/>
  <c r="G4" i="20"/>
  <c r="G5" i="20"/>
  <c r="G6" i="20"/>
  <c r="G7" i="20"/>
  <c r="G8" i="20"/>
  <c r="CV27" i="20"/>
  <c r="E27" i="20" s="1"/>
  <c r="E21" i="35" s="1"/>
  <c r="G9" i="20"/>
  <c r="CV29" i="20"/>
  <c r="E29" i="20" s="1"/>
  <c r="E23" i="35" s="1"/>
  <c r="G10" i="20"/>
  <c r="G11" i="20"/>
  <c r="G50" i="20"/>
  <c r="E40" i="32"/>
  <c r="F40" i="32"/>
  <c r="G40" i="32"/>
  <c r="H40" i="32"/>
  <c r="I40" i="32"/>
  <c r="J40" i="32"/>
  <c r="K40" i="32"/>
  <c r="L40" i="32"/>
  <c r="M40" i="32"/>
  <c r="N40" i="32"/>
  <c r="O40" i="32"/>
  <c r="P40" i="32"/>
  <c r="Q40" i="32"/>
  <c r="R40" i="32"/>
  <c r="S40" i="32"/>
  <c r="T40" i="32"/>
  <c r="U40" i="32"/>
  <c r="V40" i="32"/>
  <c r="W40" i="32"/>
  <c r="X40" i="32"/>
  <c r="Y40" i="32"/>
  <c r="Z40" i="32"/>
  <c r="AA40" i="32"/>
  <c r="AB40" i="32"/>
  <c r="AC40" i="32"/>
  <c r="AD40" i="32"/>
  <c r="AE40" i="32"/>
  <c r="AF40" i="32"/>
  <c r="AG40" i="32"/>
  <c r="AH40" i="32"/>
  <c r="AI40" i="32"/>
  <c r="AJ40" i="32"/>
  <c r="AK40" i="32"/>
  <c r="AL40" i="32"/>
  <c r="AM40" i="32"/>
  <c r="AN40" i="32"/>
  <c r="AO40" i="32"/>
  <c r="AP40" i="32"/>
  <c r="AQ40" i="32"/>
  <c r="AR40" i="32"/>
  <c r="AS40" i="32"/>
  <c r="AT40" i="32"/>
  <c r="AU40" i="32"/>
  <c r="AV40" i="32"/>
  <c r="AW40" i="32"/>
  <c r="AX40" i="32"/>
  <c r="AY40" i="32"/>
  <c r="AZ40" i="32"/>
  <c r="BA40" i="32"/>
  <c r="BB40" i="32"/>
  <c r="BC40" i="32"/>
  <c r="BD40" i="32"/>
  <c r="BE40" i="32"/>
  <c r="BF40" i="32"/>
  <c r="BG40" i="32"/>
  <c r="BH40" i="32"/>
  <c r="BI40" i="32"/>
  <c r="BJ40" i="32"/>
  <c r="BK40" i="32"/>
  <c r="BL40" i="32"/>
  <c r="BM40" i="32"/>
  <c r="BN40" i="32"/>
  <c r="BO40" i="32"/>
  <c r="BP40" i="32"/>
  <c r="BQ40" i="32"/>
  <c r="BR40" i="32"/>
  <c r="BS40" i="32"/>
  <c r="BT40" i="32"/>
  <c r="BU40" i="32"/>
  <c r="BV40" i="32"/>
  <c r="BW40" i="32"/>
  <c r="BX40" i="32"/>
  <c r="BY40" i="32"/>
  <c r="BZ40" i="32"/>
  <c r="CA40" i="32"/>
  <c r="CB40" i="32"/>
  <c r="CC40" i="32"/>
  <c r="CD40" i="32"/>
  <c r="CE40" i="32"/>
  <c r="CF40" i="32"/>
  <c r="CG40" i="32"/>
  <c r="CH40" i="32"/>
  <c r="CI40" i="32"/>
  <c r="CJ40" i="32"/>
  <c r="CK40" i="32"/>
  <c r="CL40" i="32"/>
  <c r="CM40" i="32"/>
  <c r="CN40" i="32"/>
  <c r="CO40" i="32"/>
  <c r="CP40" i="32"/>
  <c r="CQ40" i="32"/>
  <c r="CR40" i="32"/>
  <c r="CS40" i="32"/>
  <c r="CT40" i="32"/>
  <c r="CU40" i="32"/>
  <c r="CV40" i="32"/>
  <c r="CW40" i="32"/>
  <c r="CX40" i="32"/>
  <c r="CY40" i="32"/>
  <c r="CZ40" i="32"/>
  <c r="DA40" i="32"/>
  <c r="DB40" i="32"/>
  <c r="DC40" i="32"/>
  <c r="DD40" i="32"/>
  <c r="DE40" i="32"/>
  <c r="DF40" i="32"/>
  <c r="DG40" i="32"/>
  <c r="DH40" i="32"/>
  <c r="DI40" i="32"/>
  <c r="DJ40" i="32"/>
  <c r="DK40" i="32"/>
  <c r="DL40" i="32"/>
  <c r="DM40" i="32"/>
  <c r="DN40" i="32"/>
  <c r="DO40" i="32"/>
  <c r="DP40" i="32"/>
  <c r="DQ40" i="32"/>
  <c r="DR40" i="32"/>
  <c r="DS40" i="32"/>
  <c r="DT40" i="32"/>
  <c r="DU40" i="32"/>
  <c r="DV40" i="32"/>
  <c r="DW40" i="32"/>
  <c r="DX40" i="32"/>
  <c r="DY40" i="32"/>
  <c r="DZ40" i="32"/>
  <c r="EA40" i="32"/>
  <c r="EB40" i="32"/>
  <c r="EC40" i="32"/>
  <c r="ED40" i="32"/>
  <c r="EE40" i="32"/>
  <c r="EF40" i="32"/>
  <c r="EG40" i="32"/>
  <c r="EH40" i="32"/>
  <c r="EI40" i="32"/>
  <c r="EJ40" i="32"/>
  <c r="EK40" i="32"/>
  <c r="EL40" i="32"/>
  <c r="EM40" i="32"/>
  <c r="EN40" i="32"/>
  <c r="EO40" i="32"/>
  <c r="EP40" i="32"/>
  <c r="EQ40" i="32"/>
  <c r="ER40" i="32"/>
  <c r="ES40" i="32"/>
  <c r="ET40" i="32"/>
  <c r="EU40" i="32"/>
  <c r="EV40" i="32"/>
  <c r="EW40" i="32"/>
  <c r="EX40" i="32"/>
  <c r="EY40" i="32"/>
  <c r="EZ40" i="32"/>
  <c r="FA40" i="32"/>
  <c r="FB40" i="32"/>
  <c r="FC40" i="32"/>
  <c r="FD40" i="32"/>
  <c r="FE40" i="32"/>
  <c r="FF40" i="32"/>
  <c r="FG40" i="32"/>
  <c r="FH40" i="32"/>
  <c r="FI40" i="32"/>
  <c r="FJ40" i="32"/>
  <c r="FK40" i="32"/>
  <c r="FL40" i="32"/>
  <c r="FM40" i="32"/>
  <c r="FN40" i="32"/>
  <c r="FO40" i="32"/>
  <c r="FP40" i="32"/>
  <c r="FQ40" i="32"/>
  <c r="FR40" i="32"/>
  <c r="FS40" i="32"/>
  <c r="FT40" i="32"/>
  <c r="FU40" i="32"/>
  <c r="FV40" i="32"/>
  <c r="FW40" i="32"/>
  <c r="FX40" i="32"/>
  <c r="FY40" i="32"/>
  <c r="FZ40" i="32"/>
  <c r="GA40" i="32"/>
  <c r="GB40" i="32"/>
  <c r="GC40" i="32"/>
  <c r="GD40" i="32"/>
  <c r="GE40" i="32"/>
  <c r="GF40" i="32"/>
  <c r="GG40" i="32"/>
  <c r="GH40" i="32"/>
  <c r="GI40" i="32"/>
  <c r="GJ40" i="32"/>
  <c r="GK40" i="32"/>
  <c r="GL40" i="32"/>
  <c r="GM40" i="32"/>
  <c r="GN40" i="32"/>
  <c r="GO40" i="32"/>
  <c r="GP40" i="32"/>
  <c r="GQ40" i="32"/>
  <c r="GR40" i="32"/>
  <c r="GS40" i="32"/>
  <c r="GT40" i="32"/>
  <c r="GU40" i="32"/>
  <c r="GV40" i="32"/>
  <c r="GW40" i="32"/>
  <c r="GX40" i="32"/>
  <c r="GY40" i="32"/>
  <c r="GZ40" i="32"/>
  <c r="HA40" i="32"/>
  <c r="HB40" i="32"/>
  <c r="HC40" i="32"/>
  <c r="HD40" i="32"/>
  <c r="HE40" i="32"/>
  <c r="HF40" i="32"/>
  <c r="HG40" i="32"/>
  <c r="HH40" i="32"/>
  <c r="HI40" i="32"/>
  <c r="HJ40" i="32"/>
  <c r="HK40" i="32"/>
  <c r="HL40" i="32"/>
  <c r="HM40" i="32"/>
  <c r="HN40" i="32"/>
  <c r="HO40" i="32"/>
  <c r="HP40" i="32"/>
  <c r="HQ40" i="32"/>
  <c r="HR40" i="32"/>
  <c r="HS40" i="32"/>
  <c r="HT40" i="32"/>
  <c r="HU40" i="32"/>
  <c r="HV40" i="32"/>
  <c r="HW40" i="32"/>
  <c r="HX40" i="32"/>
  <c r="HY40" i="32"/>
  <c r="HZ40" i="32"/>
  <c r="IA40" i="32"/>
  <c r="IB40" i="32"/>
  <c r="IC40" i="32"/>
  <c r="ID40" i="32"/>
  <c r="IE40" i="32"/>
  <c r="IF40" i="32"/>
  <c r="IG40" i="32"/>
  <c r="IH40" i="32"/>
  <c r="II40" i="32"/>
  <c r="IJ40" i="32"/>
  <c r="IK40" i="32"/>
  <c r="IL40" i="32"/>
  <c r="IM40" i="32"/>
  <c r="IN40" i="32"/>
  <c r="IO40" i="32"/>
  <c r="IP40" i="32"/>
  <c r="IQ40" i="32"/>
  <c r="IR40" i="32"/>
  <c r="IS40" i="32"/>
  <c r="IT40" i="32"/>
  <c r="IU40" i="32"/>
  <c r="IV40" i="32"/>
  <c r="IW40" i="32"/>
  <c r="IX40" i="32"/>
  <c r="IY40" i="32"/>
  <c r="IZ40" i="32"/>
  <c r="JA40" i="32"/>
  <c r="JB40" i="32"/>
  <c r="JC40" i="32"/>
  <c r="JD40" i="32"/>
  <c r="JE40" i="32"/>
  <c r="JF40" i="32"/>
  <c r="JG40" i="32"/>
  <c r="JH40" i="32"/>
  <c r="JI40" i="32"/>
  <c r="JJ40" i="32"/>
  <c r="JK40" i="32"/>
  <c r="JL40" i="32"/>
  <c r="JM40" i="32"/>
  <c r="JN40" i="32"/>
  <c r="JO40" i="32"/>
  <c r="JP40" i="32"/>
  <c r="JQ40" i="32"/>
  <c r="JR40" i="32"/>
  <c r="JS40" i="32"/>
  <c r="JT40" i="32"/>
  <c r="JU40" i="32"/>
  <c r="JV40" i="32"/>
  <c r="JW40" i="32"/>
  <c r="JX40" i="32"/>
  <c r="BE24" i="31"/>
  <c r="BF24" i="31"/>
  <c r="BG24" i="31"/>
  <c r="BH24" i="31"/>
  <c r="BI24" i="31"/>
  <c r="F40" i="31"/>
  <c r="I40" i="31"/>
  <c r="K40" i="31"/>
  <c r="M40" i="31"/>
  <c r="U40" i="31"/>
  <c r="W40" i="31"/>
  <c r="Y40" i="31"/>
  <c r="Z40" i="31"/>
  <c r="AB40" i="31"/>
  <c r="AG40" i="31"/>
  <c r="AI40" i="31"/>
  <c r="AK40" i="31"/>
  <c r="AL40" i="31"/>
  <c r="AM40" i="31"/>
  <c r="AO40" i="31"/>
  <c r="AQ40" i="31"/>
  <c r="AT40" i="31"/>
  <c r="AU40" i="31"/>
  <c r="AV40" i="31"/>
  <c r="AW40" i="31"/>
  <c r="AX40" i="31"/>
  <c r="BA40" i="31"/>
  <c r="BE40" i="31"/>
  <c r="BF40" i="31"/>
  <c r="BG40" i="31"/>
  <c r="BI40" i="31"/>
  <c r="BN40" i="31"/>
  <c r="BP40" i="31"/>
  <c r="BR40" i="31"/>
  <c r="BS40" i="31"/>
  <c r="BT40" i="31"/>
  <c r="BX40" i="31"/>
  <c r="CB40" i="31"/>
  <c r="CC40" i="31"/>
  <c r="CD40" i="31"/>
  <c r="CE40" i="31"/>
  <c r="CG40" i="31"/>
  <c r="CH40" i="31"/>
  <c r="CI40" i="31"/>
  <c r="CL40" i="31"/>
  <c r="CM40" i="31"/>
  <c r="CN40" i="31"/>
  <c r="CP40" i="31"/>
  <c r="CT40" i="31"/>
  <c r="CV40" i="31"/>
  <c r="CW40" i="31"/>
  <c r="CX40" i="31"/>
  <c r="CZ40" i="31"/>
  <c r="DC40" i="31"/>
  <c r="DD40" i="31"/>
  <c r="DE40" i="31"/>
  <c r="DH40" i="31"/>
  <c r="DJ40" i="31"/>
  <c r="DK40" i="31"/>
  <c r="DO40" i="31"/>
  <c r="DS40" i="31"/>
  <c r="DT40" i="31"/>
  <c r="DY40" i="31"/>
  <c r="DZ40" i="31"/>
  <c r="EA40" i="31"/>
  <c r="ED40" i="31"/>
  <c r="EJ40" i="31"/>
  <c r="EL40" i="31"/>
  <c r="EN40" i="31"/>
  <c r="EO40" i="31"/>
  <c r="EP40" i="31"/>
  <c r="ER40" i="31"/>
  <c r="ET40" i="31"/>
  <c r="EV40" i="31"/>
  <c r="EX40" i="31"/>
  <c r="EY40" i="31"/>
  <c r="FC40" i="31"/>
  <c r="FE40" i="31"/>
  <c r="FF40" i="31"/>
  <c r="FH40" i="31"/>
  <c r="FJ40" i="31"/>
  <c r="FP40" i="31"/>
  <c r="FQ40" i="31"/>
  <c r="FS40" i="31"/>
  <c r="FT40" i="31"/>
  <c r="FV40" i="31"/>
  <c r="FX40" i="31"/>
  <c r="FZ40" i="31"/>
  <c r="GB40" i="31"/>
  <c r="GD40" i="31"/>
  <c r="GF40" i="31"/>
  <c r="GK40" i="31"/>
  <c r="GL40" i="31"/>
  <c r="GN40" i="31"/>
  <c r="GO40" i="31"/>
  <c r="GP40" i="31"/>
  <c r="GR40" i="31"/>
  <c r="GU40" i="31"/>
  <c r="GV40" i="31"/>
  <c r="GW40" i="31"/>
  <c r="GX40" i="31"/>
  <c r="GY40" i="31"/>
  <c r="GZ40" i="31"/>
  <c r="HA40" i="31"/>
  <c r="HB40" i="31"/>
  <c r="HC40" i="31"/>
  <c r="HD40" i="31"/>
  <c r="HE40" i="31"/>
  <c r="HF40" i="31"/>
  <c r="HH40" i="31"/>
  <c r="HK40" i="31"/>
  <c r="HM40" i="31"/>
  <c r="HP40" i="31"/>
  <c r="HQ40" i="31"/>
  <c r="HR40" i="31"/>
  <c r="HT40" i="31"/>
  <c r="HV40" i="31"/>
  <c r="HX40" i="31"/>
  <c r="HZ40" i="31"/>
  <c r="IA40" i="31"/>
  <c r="IB40" i="31"/>
  <c r="IC40" i="31"/>
  <c r="ID40" i="31"/>
  <c r="IE40" i="31"/>
  <c r="IH40" i="31"/>
  <c r="II40" i="31"/>
  <c r="IJ40" i="31"/>
  <c r="IK40" i="31"/>
  <c r="IL40" i="31"/>
  <c r="IM40" i="31"/>
  <c r="IN40" i="31"/>
  <c r="IQ40" i="31"/>
  <c r="IR40" i="31"/>
  <c r="IV40" i="31"/>
  <c r="IW40" i="31"/>
  <c r="IX40" i="31"/>
  <c r="IZ40" i="31"/>
  <c r="JB40" i="31"/>
  <c r="JD40" i="31"/>
  <c r="JF40" i="31"/>
  <c r="JG40" i="31"/>
  <c r="JH40" i="31"/>
  <c r="JI40" i="31"/>
  <c r="JJ40" i="31"/>
  <c r="JK40" i="31"/>
  <c r="JM40" i="31"/>
  <c r="JN40" i="31"/>
  <c r="JO40" i="31"/>
  <c r="JP40" i="31"/>
  <c r="JQ40" i="31"/>
  <c r="JR40" i="31"/>
  <c r="JT40" i="31"/>
  <c r="E40" i="30"/>
  <c r="BJ40" i="30"/>
  <c r="F40" i="30"/>
  <c r="G40" i="30"/>
  <c r="H40" i="30"/>
  <c r="I40" i="30"/>
  <c r="J40" i="30"/>
  <c r="K40" i="30"/>
  <c r="L40" i="30"/>
  <c r="M40" i="30"/>
  <c r="N40" i="30"/>
  <c r="O40" i="30"/>
  <c r="P40" i="30"/>
  <c r="Q40" i="30"/>
  <c r="R40" i="30"/>
  <c r="S40" i="30"/>
  <c r="T40" i="30"/>
  <c r="U40" i="30"/>
  <c r="V40" i="30"/>
  <c r="W40" i="30"/>
  <c r="X40" i="30"/>
  <c r="Y40" i="30"/>
  <c r="Z40" i="30"/>
  <c r="AA40" i="30"/>
  <c r="AB40" i="30"/>
  <c r="AC40" i="30"/>
  <c r="AD40" i="30"/>
  <c r="AE40" i="30"/>
  <c r="AF40" i="30"/>
  <c r="AG40" i="30"/>
  <c r="AH40" i="30"/>
  <c r="AI40" i="30"/>
  <c r="AJ40" i="30"/>
  <c r="AK40" i="30"/>
  <c r="AL40" i="30"/>
  <c r="AM40" i="30"/>
  <c r="AN40" i="30"/>
  <c r="AO40" i="30"/>
  <c r="AP40" i="30"/>
  <c r="AQ40" i="30"/>
  <c r="AR40" i="30"/>
  <c r="AS40" i="30"/>
  <c r="AT40" i="30"/>
  <c r="AU40" i="30"/>
  <c r="AV40" i="30"/>
  <c r="AW40" i="30"/>
  <c r="AX40" i="30"/>
  <c r="AY40" i="30"/>
  <c r="AZ40" i="30"/>
  <c r="BA40" i="30"/>
  <c r="BB40" i="30"/>
  <c r="BC40" i="30"/>
  <c r="BD40" i="30"/>
  <c r="BE40" i="30"/>
  <c r="BF40" i="30"/>
  <c r="BG40" i="30"/>
  <c r="BH40" i="30"/>
  <c r="BI40" i="30"/>
  <c r="BK40" i="30"/>
  <c r="BL40" i="30"/>
  <c r="BM40" i="30"/>
  <c r="BN40" i="30"/>
  <c r="BO40" i="30"/>
  <c r="BP40" i="30"/>
  <c r="BQ40" i="30"/>
  <c r="BR40" i="30"/>
  <c r="BS40" i="30"/>
  <c r="BT40" i="30"/>
  <c r="BU40" i="30"/>
  <c r="BV40" i="30"/>
  <c r="BW40" i="30"/>
  <c r="BX40" i="30"/>
  <c r="BY40" i="30"/>
  <c r="BZ40" i="30"/>
  <c r="CA40" i="30"/>
  <c r="CB40" i="30"/>
  <c r="CC40" i="30"/>
  <c r="CD40" i="30"/>
  <c r="CE40" i="30"/>
  <c r="CF40" i="30"/>
  <c r="CG40" i="30"/>
  <c r="CH40" i="30"/>
  <c r="CI40" i="30"/>
  <c r="CJ40" i="30"/>
  <c r="CK40" i="30"/>
  <c r="CL40" i="30"/>
  <c r="CM40" i="30"/>
  <c r="CN40" i="30"/>
  <c r="CO40" i="30"/>
  <c r="CP40" i="30"/>
  <c r="CQ40" i="30"/>
  <c r="CR40" i="30"/>
  <c r="CS40" i="30"/>
  <c r="CT40" i="30"/>
  <c r="CU40" i="30"/>
  <c r="CV40" i="30"/>
  <c r="CW40" i="30"/>
  <c r="CX40" i="30"/>
  <c r="CY40" i="30"/>
  <c r="CZ40" i="30"/>
  <c r="DA40" i="30"/>
  <c r="DB40" i="30"/>
  <c r="DC40" i="30"/>
  <c r="DD40" i="30"/>
  <c r="DE40" i="30"/>
  <c r="DF40" i="30"/>
  <c r="DG40" i="30"/>
  <c r="DH40" i="30"/>
  <c r="DI40" i="30"/>
  <c r="DJ40" i="30"/>
  <c r="DK40" i="30"/>
  <c r="DL40" i="30"/>
  <c r="DM40" i="30"/>
  <c r="DN40" i="30"/>
  <c r="DO40" i="30"/>
  <c r="DP40" i="30"/>
  <c r="DQ40" i="30"/>
  <c r="DR40" i="30"/>
  <c r="DS40" i="30"/>
  <c r="DT40" i="30"/>
  <c r="DU40" i="30"/>
  <c r="DV40" i="30"/>
  <c r="DW40" i="30"/>
  <c r="DX40" i="30"/>
  <c r="DY40" i="30"/>
  <c r="DZ40" i="30"/>
  <c r="EA40" i="30"/>
  <c r="EB40" i="30"/>
  <c r="EC40" i="30"/>
  <c r="ED40" i="30"/>
  <c r="EE40" i="30"/>
  <c r="EF40" i="30"/>
  <c r="EG40" i="30"/>
  <c r="EH40" i="30"/>
  <c r="EI40" i="30"/>
  <c r="EJ40" i="30"/>
  <c r="EK40" i="30"/>
  <c r="EL40" i="30"/>
  <c r="EM40" i="30"/>
  <c r="EN40" i="30"/>
  <c r="EO40" i="30"/>
  <c r="EP40" i="30"/>
  <c r="EQ40" i="30"/>
  <c r="ER40" i="30"/>
  <c r="ES40" i="30"/>
  <c r="ET40" i="30"/>
  <c r="EU40" i="30"/>
  <c r="EV40" i="30"/>
  <c r="EW40" i="30"/>
  <c r="EX40" i="30"/>
  <c r="EY40" i="30"/>
  <c r="EZ40" i="30"/>
  <c r="FA40" i="30"/>
  <c r="FB40" i="30"/>
  <c r="FC40" i="30"/>
  <c r="FD40" i="30"/>
  <c r="FE40" i="30"/>
  <c r="FF40" i="30"/>
  <c r="FG40" i="30"/>
  <c r="FH40" i="30"/>
  <c r="FI40" i="30"/>
  <c r="FJ40" i="30"/>
  <c r="FK40" i="30"/>
  <c r="FL40" i="30"/>
  <c r="FM40" i="30"/>
  <c r="FN40" i="30"/>
  <c r="FO40" i="30"/>
  <c r="FP40" i="30"/>
  <c r="FQ40" i="30"/>
  <c r="FR40" i="30"/>
  <c r="FS40" i="30"/>
  <c r="FT40" i="30"/>
  <c r="FU40" i="30"/>
  <c r="FV40" i="30"/>
  <c r="FW40" i="30"/>
  <c r="FX40" i="30"/>
  <c r="FY40" i="30"/>
  <c r="FZ40" i="30"/>
  <c r="GA40" i="30"/>
  <c r="GB40" i="30"/>
  <c r="GC40" i="30"/>
  <c r="GD40" i="30"/>
  <c r="GE40" i="30"/>
  <c r="GF40" i="30"/>
  <c r="GG40" i="30"/>
  <c r="GH40" i="30"/>
  <c r="GI40" i="30"/>
  <c r="GJ40" i="30"/>
  <c r="GK40" i="30"/>
  <c r="GL40" i="30"/>
  <c r="GM40" i="30"/>
  <c r="GN40" i="30"/>
  <c r="GO40" i="30"/>
  <c r="GP40" i="30"/>
  <c r="GQ40" i="30"/>
  <c r="GR40" i="30"/>
  <c r="GS40" i="30"/>
  <c r="GT40" i="30"/>
  <c r="GU40" i="30"/>
  <c r="GV40" i="30"/>
  <c r="GW40" i="30"/>
  <c r="GX40" i="30"/>
  <c r="GY40" i="30"/>
  <c r="GZ40" i="30"/>
  <c r="HA40" i="30"/>
  <c r="HB40" i="30"/>
  <c r="HC40" i="30"/>
  <c r="HD40" i="30"/>
  <c r="HE40" i="30"/>
  <c r="HF40" i="30"/>
  <c r="HG40" i="30"/>
  <c r="HH40" i="30"/>
  <c r="HI40" i="30"/>
  <c r="HJ40" i="30"/>
  <c r="HK40" i="30"/>
  <c r="HL40" i="30"/>
  <c r="HM40" i="30"/>
  <c r="HN40" i="30"/>
  <c r="HO40" i="30"/>
  <c r="HP40" i="30"/>
  <c r="HQ40" i="30"/>
  <c r="HR40" i="30"/>
  <c r="HS40" i="30"/>
  <c r="HT40" i="30"/>
  <c r="HU40" i="30"/>
  <c r="HV40" i="30"/>
  <c r="HW40" i="30"/>
  <c r="HX40" i="30"/>
  <c r="HY40" i="30"/>
  <c r="HZ40" i="30"/>
  <c r="IA40" i="30"/>
  <c r="IB40" i="30"/>
  <c r="IC40" i="30"/>
  <c r="ID40" i="30"/>
  <c r="IE40" i="30"/>
  <c r="IF40" i="30"/>
  <c r="IG40" i="30"/>
  <c r="IH40" i="30"/>
  <c r="II40" i="30"/>
  <c r="IJ40" i="30"/>
  <c r="IK40" i="30"/>
  <c r="IL40" i="30"/>
  <c r="IM40" i="30"/>
  <c r="IN40" i="30"/>
  <c r="IO40" i="30"/>
  <c r="IP40" i="30"/>
  <c r="IQ40" i="30"/>
  <c r="IR40" i="30"/>
  <c r="IS40" i="30"/>
  <c r="IT40" i="30"/>
  <c r="IU40" i="30"/>
  <c r="IV40" i="30"/>
  <c r="IW40" i="30"/>
  <c r="IX40" i="30"/>
  <c r="IY40" i="30"/>
  <c r="IZ40" i="30"/>
  <c r="JA40" i="30"/>
  <c r="JB40" i="30"/>
  <c r="JC40" i="30"/>
  <c r="JD40" i="30"/>
  <c r="JE40" i="30"/>
  <c r="JF40" i="30"/>
  <c r="JG40" i="30"/>
  <c r="JH40" i="30"/>
  <c r="JI40" i="30"/>
  <c r="JJ40" i="30"/>
  <c r="JK40" i="30"/>
  <c r="JL40" i="30"/>
  <c r="JM40" i="30"/>
  <c r="JN40" i="30"/>
  <c r="JO40" i="30"/>
  <c r="JP40" i="30"/>
  <c r="JQ40" i="30"/>
  <c r="JR40" i="30"/>
  <c r="JS40" i="30"/>
  <c r="JT40" i="30"/>
  <c r="JU40" i="30"/>
  <c r="JV40" i="30"/>
  <c r="JW40" i="30"/>
  <c r="JX40" i="30"/>
  <c r="E40" i="29"/>
  <c r="BJ40" i="29"/>
  <c r="F40" i="29"/>
  <c r="G40" i="29"/>
  <c r="H40" i="29"/>
  <c r="I40" i="29"/>
  <c r="J40" i="29"/>
  <c r="K40" i="29"/>
  <c r="L40" i="29"/>
  <c r="M40" i="29"/>
  <c r="N40" i="29"/>
  <c r="O40" i="29"/>
  <c r="P40" i="29"/>
  <c r="Q40" i="29"/>
  <c r="R40" i="29"/>
  <c r="S40" i="29"/>
  <c r="T40" i="29"/>
  <c r="U40" i="29"/>
  <c r="V40" i="29"/>
  <c r="W40" i="29"/>
  <c r="X40" i="29"/>
  <c r="Y40" i="29"/>
  <c r="Z40" i="29"/>
  <c r="AA40" i="29"/>
  <c r="AB40" i="29"/>
  <c r="AC40" i="29"/>
  <c r="AD40" i="29"/>
  <c r="AE40" i="29"/>
  <c r="AF40" i="29"/>
  <c r="AG40" i="29"/>
  <c r="AH40" i="29"/>
  <c r="AI40" i="29"/>
  <c r="AJ40" i="29"/>
  <c r="AK40" i="29"/>
  <c r="AL40" i="29"/>
  <c r="AM40" i="29"/>
  <c r="AN40" i="29"/>
  <c r="AO40" i="29"/>
  <c r="AP40" i="29"/>
  <c r="AQ40" i="29"/>
  <c r="AR40" i="29"/>
  <c r="AS40" i="29"/>
  <c r="AT40" i="29"/>
  <c r="AU40" i="29"/>
  <c r="AV40" i="29"/>
  <c r="AW40" i="29"/>
  <c r="AX40" i="29"/>
  <c r="AY40" i="29"/>
  <c r="AZ40" i="29"/>
  <c r="BA40" i="29"/>
  <c r="BB40" i="29"/>
  <c r="BC40" i="29"/>
  <c r="BD40" i="29"/>
  <c r="BE40" i="29"/>
  <c r="BF40" i="29"/>
  <c r="BG40" i="29"/>
  <c r="BH40" i="29"/>
  <c r="BI40" i="29"/>
  <c r="BK40" i="29"/>
  <c r="BL40" i="29"/>
  <c r="BM40" i="29"/>
  <c r="BN40" i="29"/>
  <c r="BO40" i="29"/>
  <c r="BP40" i="29"/>
  <c r="BQ40" i="29"/>
  <c r="BR40" i="29"/>
  <c r="BS40" i="29"/>
  <c r="BT40" i="29"/>
  <c r="BU40" i="29"/>
  <c r="BV40" i="29"/>
  <c r="BW40" i="29"/>
  <c r="BX40" i="29"/>
  <c r="BY40" i="29"/>
  <c r="BZ40" i="29"/>
  <c r="CA40" i="29"/>
  <c r="CB40" i="29"/>
  <c r="CC40" i="29"/>
  <c r="CD40" i="29"/>
  <c r="CE40" i="29"/>
  <c r="CF40" i="29"/>
  <c r="CG40" i="29"/>
  <c r="CH40" i="29"/>
  <c r="CI40" i="29"/>
  <c r="CJ40" i="29"/>
  <c r="CK40" i="29"/>
  <c r="CL40" i="29"/>
  <c r="CM40" i="29"/>
  <c r="CN40" i="29"/>
  <c r="CO40" i="29"/>
  <c r="CP40" i="29"/>
  <c r="CQ40" i="29"/>
  <c r="CR40" i="29"/>
  <c r="CS40" i="29"/>
  <c r="CT40" i="29"/>
  <c r="CU40" i="29"/>
  <c r="CV40" i="29"/>
  <c r="CW40" i="29"/>
  <c r="CX40" i="29"/>
  <c r="CY40" i="29"/>
  <c r="CZ40" i="29"/>
  <c r="DA40" i="29"/>
  <c r="DB40" i="29"/>
  <c r="DC40" i="29"/>
  <c r="DD40" i="29"/>
  <c r="DE40" i="29"/>
  <c r="DF40" i="29"/>
  <c r="DG40" i="29"/>
  <c r="DH40" i="29"/>
  <c r="DI40" i="29"/>
  <c r="DJ40" i="29"/>
  <c r="DK40" i="29"/>
  <c r="DL40" i="29"/>
  <c r="DM40" i="29"/>
  <c r="DN40" i="29"/>
  <c r="DO40" i="29"/>
  <c r="DP40" i="29"/>
  <c r="DQ40" i="29"/>
  <c r="DR40" i="29"/>
  <c r="DS40" i="29"/>
  <c r="DT40" i="29"/>
  <c r="DU40" i="29"/>
  <c r="DV40" i="29"/>
  <c r="DW40" i="29"/>
  <c r="DX40" i="29"/>
  <c r="DY40" i="29"/>
  <c r="DZ40" i="29"/>
  <c r="EA40" i="29"/>
  <c r="EB40" i="29"/>
  <c r="EC40" i="29"/>
  <c r="ED40" i="29"/>
  <c r="EE40" i="29"/>
  <c r="EF40" i="29"/>
  <c r="EG40" i="29"/>
  <c r="EH40" i="29"/>
  <c r="EI40" i="29"/>
  <c r="EJ40" i="29"/>
  <c r="EK40" i="29"/>
  <c r="EL40" i="29"/>
  <c r="EM40" i="29"/>
  <c r="EN40" i="29"/>
  <c r="EO40" i="29"/>
  <c r="EP40" i="29"/>
  <c r="EQ40" i="29"/>
  <c r="ER40" i="29"/>
  <c r="ES40" i="29"/>
  <c r="ET40" i="29"/>
  <c r="EU40" i="29"/>
  <c r="EV40" i="29"/>
  <c r="EW40" i="29"/>
  <c r="EX40" i="29"/>
  <c r="EY40" i="29"/>
  <c r="EZ40" i="29"/>
  <c r="FA40" i="29"/>
  <c r="FB40" i="29"/>
  <c r="FC40" i="29"/>
  <c r="FD40" i="29"/>
  <c r="FE40" i="29"/>
  <c r="FF40" i="29"/>
  <c r="FG40" i="29"/>
  <c r="FH40" i="29"/>
  <c r="FI40" i="29"/>
  <c r="FJ40" i="29"/>
  <c r="FK40" i="29"/>
  <c r="FL40" i="29"/>
  <c r="FM40" i="29"/>
  <c r="FN40" i="29"/>
  <c r="FO40" i="29"/>
  <c r="FP40" i="29"/>
  <c r="FQ40" i="29"/>
  <c r="FR40" i="29"/>
  <c r="FS40" i="29"/>
  <c r="FT40" i="29"/>
  <c r="FU40" i="29"/>
  <c r="FV40" i="29"/>
  <c r="FW40" i="29"/>
  <c r="FX40" i="29"/>
  <c r="FY40" i="29"/>
  <c r="FZ40" i="29"/>
  <c r="GA40" i="29"/>
  <c r="GB40" i="29"/>
  <c r="GC40" i="29"/>
  <c r="GD40" i="29"/>
  <c r="GE40" i="29"/>
  <c r="GF40" i="29"/>
  <c r="GG40" i="29"/>
  <c r="GH40" i="29"/>
  <c r="GI40" i="29"/>
  <c r="GJ40" i="29"/>
  <c r="GK40" i="29"/>
  <c r="GL40" i="29"/>
  <c r="GM40" i="29"/>
  <c r="GN40" i="29"/>
  <c r="GO40" i="29"/>
  <c r="GP40" i="29"/>
  <c r="GQ40" i="29"/>
  <c r="GR40" i="29"/>
  <c r="GS40" i="29"/>
  <c r="GT40" i="29"/>
  <c r="GU40" i="29"/>
  <c r="GV40" i="29"/>
  <c r="GW40" i="29"/>
  <c r="GX40" i="29"/>
  <c r="GY40" i="29"/>
  <c r="GZ40" i="29"/>
  <c r="HA40" i="29"/>
  <c r="HB40" i="29"/>
  <c r="HC40" i="29"/>
  <c r="HD40" i="29"/>
  <c r="HE40" i="29"/>
  <c r="HF40" i="29"/>
  <c r="HG40" i="29"/>
  <c r="HH40" i="29"/>
  <c r="HI40" i="29"/>
  <c r="HJ40" i="29"/>
  <c r="HK40" i="29"/>
  <c r="HL40" i="29"/>
  <c r="HM40" i="29"/>
  <c r="HN40" i="29"/>
  <c r="HO40" i="29"/>
  <c r="HP40" i="29"/>
  <c r="HQ40" i="29"/>
  <c r="HR40" i="29"/>
  <c r="HS40" i="29"/>
  <c r="HT40" i="29"/>
  <c r="HU40" i="29"/>
  <c r="HV40" i="29"/>
  <c r="HW40" i="29"/>
  <c r="HX40" i="29"/>
  <c r="HY40" i="29"/>
  <c r="HZ40" i="29"/>
  <c r="IA40" i="29"/>
  <c r="IB40" i="29"/>
  <c r="IC40" i="29"/>
  <c r="ID40" i="29"/>
  <c r="IE40" i="29"/>
  <c r="IF40" i="29"/>
  <c r="IG40" i="29"/>
  <c r="IH40" i="29"/>
  <c r="II40" i="29"/>
  <c r="IJ40" i="29"/>
  <c r="IK40" i="29"/>
  <c r="IL40" i="29"/>
  <c r="IM40" i="29"/>
  <c r="IN40" i="29"/>
  <c r="IO40" i="29"/>
  <c r="IP40" i="29"/>
  <c r="IQ40" i="29"/>
  <c r="IR40" i="29"/>
  <c r="IS40" i="29"/>
  <c r="IT40" i="29"/>
  <c r="IU40" i="29"/>
  <c r="IV40" i="29"/>
  <c r="IW40" i="29"/>
  <c r="IX40" i="29"/>
  <c r="IY40" i="29"/>
  <c r="IZ40" i="29"/>
  <c r="JA40" i="29"/>
  <c r="JB40" i="29"/>
  <c r="JC40" i="29"/>
  <c r="JD40" i="29"/>
  <c r="JE40" i="29"/>
  <c r="JF40" i="29"/>
  <c r="JG40" i="29"/>
  <c r="JH40" i="29"/>
  <c r="JI40" i="29"/>
  <c r="JJ40" i="29"/>
  <c r="JK40" i="29"/>
  <c r="JL40" i="29"/>
  <c r="JM40" i="29"/>
  <c r="JN40" i="29"/>
  <c r="JO40" i="29"/>
  <c r="JP40" i="29"/>
  <c r="JQ40" i="29"/>
  <c r="JR40" i="29"/>
  <c r="JS40" i="29"/>
  <c r="JT40" i="29"/>
  <c r="JU40" i="29"/>
  <c r="JV40" i="29"/>
  <c r="JW40" i="29"/>
  <c r="JX40" i="29"/>
  <c r="E40" i="28"/>
  <c r="BJ40" i="28"/>
  <c r="F40" i="28"/>
  <c r="G40" i="28"/>
  <c r="H40" i="28"/>
  <c r="I40" i="28"/>
  <c r="J40" i="28"/>
  <c r="K40" i="28"/>
  <c r="L40" i="28"/>
  <c r="M40" i="28"/>
  <c r="N40" i="28"/>
  <c r="O40" i="28"/>
  <c r="P40" i="28"/>
  <c r="Q40" i="28"/>
  <c r="R40" i="28"/>
  <c r="S40" i="28"/>
  <c r="T40" i="28"/>
  <c r="U40" i="28"/>
  <c r="V40" i="28"/>
  <c r="W40" i="28"/>
  <c r="X40" i="28"/>
  <c r="Y40" i="28"/>
  <c r="Z40" i="28"/>
  <c r="AA40" i="28"/>
  <c r="AB40" i="28"/>
  <c r="AC40" i="28"/>
  <c r="AD40" i="28"/>
  <c r="AE40" i="28"/>
  <c r="AF40" i="28"/>
  <c r="AG40" i="28"/>
  <c r="AH40" i="28"/>
  <c r="AI40" i="28"/>
  <c r="AJ40" i="28"/>
  <c r="AK40" i="28"/>
  <c r="AL40" i="28"/>
  <c r="AM40" i="28"/>
  <c r="AN40" i="28"/>
  <c r="AO40" i="28"/>
  <c r="AP40" i="28"/>
  <c r="AQ40" i="28"/>
  <c r="AR40" i="28"/>
  <c r="AS40" i="28"/>
  <c r="AT40" i="28"/>
  <c r="AU40" i="28"/>
  <c r="AV40" i="28"/>
  <c r="AW40" i="28"/>
  <c r="AX40" i="28"/>
  <c r="AY40" i="28"/>
  <c r="AZ40" i="28"/>
  <c r="BA40" i="28"/>
  <c r="BB40" i="28"/>
  <c r="BC40" i="28"/>
  <c r="BD40" i="28"/>
  <c r="BE40" i="28"/>
  <c r="BF40" i="28"/>
  <c r="BG40" i="28"/>
  <c r="BH40" i="28"/>
  <c r="BI40" i="28"/>
  <c r="BK40" i="28"/>
  <c r="BL40" i="28"/>
  <c r="BM40" i="28"/>
  <c r="BN40" i="28"/>
  <c r="BO40" i="28"/>
  <c r="BP40" i="28"/>
  <c r="BQ40" i="28"/>
  <c r="BR40" i="28"/>
  <c r="BS40" i="28"/>
  <c r="BT40" i="28"/>
  <c r="BU40" i="28"/>
  <c r="BV40" i="28"/>
  <c r="BW40" i="28"/>
  <c r="BX40" i="28"/>
  <c r="BY40" i="28"/>
  <c r="BZ40" i="28"/>
  <c r="CA40" i="28"/>
  <c r="CB40" i="28"/>
  <c r="CC40" i="28"/>
  <c r="CD40" i="28"/>
  <c r="CE40" i="28"/>
  <c r="CF40" i="28"/>
  <c r="CG40" i="28"/>
  <c r="CH40" i="28"/>
  <c r="CI40" i="28"/>
  <c r="CJ40" i="28"/>
  <c r="CK40" i="28"/>
  <c r="CL40" i="28"/>
  <c r="CM40" i="28"/>
  <c r="CN40" i="28"/>
  <c r="CO40" i="28"/>
  <c r="CP40" i="28"/>
  <c r="CQ40" i="28"/>
  <c r="CR40" i="28"/>
  <c r="CS40" i="28"/>
  <c r="CT40" i="28"/>
  <c r="CU40" i="28"/>
  <c r="CV40" i="28"/>
  <c r="CW40" i="28"/>
  <c r="CX40" i="28"/>
  <c r="CY40" i="28"/>
  <c r="CZ40" i="28"/>
  <c r="DA40" i="28"/>
  <c r="DB40" i="28"/>
  <c r="DC40" i="28"/>
  <c r="DD40" i="28"/>
  <c r="DE40" i="28"/>
  <c r="DF40" i="28"/>
  <c r="DG40" i="28"/>
  <c r="DH40" i="28"/>
  <c r="DI40" i="28"/>
  <c r="DJ40" i="28"/>
  <c r="DK40" i="28"/>
  <c r="DL40" i="28"/>
  <c r="DM40" i="28"/>
  <c r="DN40" i="28"/>
  <c r="DO40" i="28"/>
  <c r="DP40" i="28"/>
  <c r="DQ40" i="28"/>
  <c r="DR40" i="28"/>
  <c r="DS40" i="28"/>
  <c r="DT40" i="28"/>
  <c r="DU40" i="28"/>
  <c r="DV40" i="28"/>
  <c r="DW40" i="28"/>
  <c r="DX40" i="28"/>
  <c r="DY40" i="28"/>
  <c r="DZ40" i="28"/>
  <c r="EA40" i="28"/>
  <c r="EB40" i="28"/>
  <c r="EC40" i="28"/>
  <c r="ED40" i="28"/>
  <c r="EE40" i="28"/>
  <c r="EF40" i="28"/>
  <c r="EG40" i="28"/>
  <c r="EH40" i="28"/>
  <c r="EI40" i="28"/>
  <c r="EJ40" i="28"/>
  <c r="EK40" i="28"/>
  <c r="EL40" i="28"/>
  <c r="EM40" i="28"/>
  <c r="EN40" i="28"/>
  <c r="EO40" i="28"/>
  <c r="EP40" i="28"/>
  <c r="EQ40" i="28"/>
  <c r="ER40" i="28"/>
  <c r="ES40" i="28"/>
  <c r="ET40" i="28"/>
  <c r="EU40" i="28"/>
  <c r="EV40" i="28"/>
  <c r="EW40" i="28"/>
  <c r="EX40" i="28"/>
  <c r="EY40" i="28"/>
  <c r="EZ40" i="28"/>
  <c r="FA40" i="28"/>
  <c r="FB40" i="28"/>
  <c r="FC40" i="28"/>
  <c r="FD40" i="28"/>
  <c r="FE40" i="28"/>
  <c r="FF40" i="28"/>
  <c r="FG40" i="28"/>
  <c r="FH40" i="28"/>
  <c r="FI40" i="28"/>
  <c r="FJ40" i="28"/>
  <c r="FK40" i="28"/>
  <c r="FL40" i="28"/>
  <c r="FM40" i="28"/>
  <c r="FN40" i="28"/>
  <c r="FO40" i="28"/>
  <c r="FP40" i="28"/>
  <c r="FQ40" i="28"/>
  <c r="FR40" i="28"/>
  <c r="FS40" i="28"/>
  <c r="FT40" i="28"/>
  <c r="FU40" i="28"/>
  <c r="FV40" i="28"/>
  <c r="FW40" i="28"/>
  <c r="FX40" i="28"/>
  <c r="FY40" i="28"/>
  <c r="FZ40" i="28"/>
  <c r="GA40" i="28"/>
  <c r="GB40" i="28"/>
  <c r="GC40" i="28"/>
  <c r="GD40" i="28"/>
  <c r="GE40" i="28"/>
  <c r="GF40" i="28"/>
  <c r="GG40" i="28"/>
  <c r="GH40" i="28"/>
  <c r="GI40" i="28"/>
  <c r="GJ40" i="28"/>
  <c r="GK40" i="28"/>
  <c r="GL40" i="28"/>
  <c r="GM40" i="28"/>
  <c r="GN40" i="28"/>
  <c r="GO40" i="28"/>
  <c r="GP40" i="28"/>
  <c r="GQ40" i="28"/>
  <c r="GR40" i="28"/>
  <c r="GS40" i="28"/>
  <c r="GT40" i="28"/>
  <c r="GU40" i="28"/>
  <c r="GV40" i="28"/>
  <c r="GW40" i="28"/>
  <c r="GX40" i="28"/>
  <c r="GY40" i="28"/>
  <c r="GZ40" i="28"/>
  <c r="HA40" i="28"/>
  <c r="HB40" i="28"/>
  <c r="HC40" i="28"/>
  <c r="HD40" i="28"/>
  <c r="HE40" i="28"/>
  <c r="HF40" i="28"/>
  <c r="HG40" i="28"/>
  <c r="HH40" i="28"/>
  <c r="HI40" i="28"/>
  <c r="HJ40" i="28"/>
  <c r="HK40" i="28"/>
  <c r="HL40" i="28"/>
  <c r="HM40" i="28"/>
  <c r="HN40" i="28"/>
  <c r="HO40" i="28"/>
  <c r="HP40" i="28"/>
  <c r="HQ40" i="28"/>
  <c r="HR40" i="28"/>
  <c r="HS40" i="28"/>
  <c r="HT40" i="28"/>
  <c r="HU40" i="28"/>
  <c r="HV40" i="28"/>
  <c r="HW40" i="28"/>
  <c r="HX40" i="28"/>
  <c r="HY40" i="28"/>
  <c r="HZ40" i="28"/>
  <c r="IA40" i="28"/>
  <c r="IB40" i="28"/>
  <c r="IC40" i="28"/>
  <c r="ID40" i="28"/>
  <c r="IE40" i="28"/>
  <c r="IF40" i="28"/>
  <c r="IG40" i="28"/>
  <c r="IH40" i="28"/>
  <c r="II40" i="28"/>
  <c r="IJ40" i="28"/>
  <c r="IK40" i="28"/>
  <c r="IL40" i="28"/>
  <c r="IM40" i="28"/>
  <c r="IN40" i="28"/>
  <c r="IO40" i="28"/>
  <c r="IP40" i="28"/>
  <c r="IQ40" i="28"/>
  <c r="IR40" i="28"/>
  <c r="IS40" i="28"/>
  <c r="IT40" i="28"/>
  <c r="IU40" i="28"/>
  <c r="IV40" i="28"/>
  <c r="IW40" i="28"/>
  <c r="IX40" i="28"/>
  <c r="IY40" i="28"/>
  <c r="IZ40" i="28"/>
  <c r="JA40" i="28"/>
  <c r="JB40" i="28"/>
  <c r="JC40" i="28"/>
  <c r="JD40" i="28"/>
  <c r="JE40" i="28"/>
  <c r="JF40" i="28"/>
  <c r="JG40" i="28"/>
  <c r="JH40" i="28"/>
  <c r="JI40" i="28"/>
  <c r="JJ40" i="28"/>
  <c r="JK40" i="28"/>
  <c r="JL40" i="28"/>
  <c r="JM40" i="28"/>
  <c r="JN40" i="28"/>
  <c r="JO40" i="28"/>
  <c r="JP40" i="28"/>
  <c r="JQ40" i="28"/>
  <c r="JR40" i="28"/>
  <c r="JS40" i="28"/>
  <c r="JT40" i="28"/>
  <c r="JU40" i="28"/>
  <c r="JV40" i="28"/>
  <c r="JW40" i="28"/>
  <c r="JX40" i="28"/>
  <c r="BJ40" i="27"/>
  <c r="F40" i="27"/>
  <c r="G40" i="27"/>
  <c r="H40" i="27"/>
  <c r="I40" i="27"/>
  <c r="J40" i="27"/>
  <c r="K40" i="27"/>
  <c r="L40" i="27"/>
  <c r="M40" i="27"/>
  <c r="N40" i="27"/>
  <c r="O40" i="27"/>
  <c r="P40" i="27"/>
  <c r="Q40" i="27"/>
  <c r="R40" i="27"/>
  <c r="S40" i="27"/>
  <c r="T40" i="27"/>
  <c r="U40" i="27"/>
  <c r="V40" i="27"/>
  <c r="W40" i="27"/>
  <c r="X40" i="27"/>
  <c r="Y40" i="27"/>
  <c r="Z40" i="27"/>
  <c r="AA40" i="27"/>
  <c r="AB40" i="27"/>
  <c r="AC40" i="27"/>
  <c r="AD40" i="27"/>
  <c r="AE40" i="27"/>
  <c r="AF40" i="27"/>
  <c r="AG40" i="27"/>
  <c r="AH40" i="27"/>
  <c r="AI40" i="27"/>
  <c r="AJ40" i="27"/>
  <c r="AK40" i="27"/>
  <c r="AL40" i="27"/>
  <c r="AM40" i="27"/>
  <c r="AN40" i="27"/>
  <c r="AO40" i="27"/>
  <c r="AP40" i="27"/>
  <c r="AQ40" i="27"/>
  <c r="AR40" i="27"/>
  <c r="AS40" i="27"/>
  <c r="AT40" i="27"/>
  <c r="AU40" i="27"/>
  <c r="AV40" i="27"/>
  <c r="AW40" i="27"/>
  <c r="AX40" i="27"/>
  <c r="AY40" i="27"/>
  <c r="AZ40" i="27"/>
  <c r="BA40" i="27"/>
  <c r="BB40" i="27"/>
  <c r="BC40" i="27"/>
  <c r="BD40" i="27"/>
  <c r="BE40" i="27"/>
  <c r="BF40" i="27"/>
  <c r="BG40" i="27"/>
  <c r="BH40" i="27"/>
  <c r="BI40" i="27"/>
  <c r="BK40" i="27"/>
  <c r="BL40" i="27"/>
  <c r="BM40" i="27"/>
  <c r="BN40" i="27"/>
  <c r="BO40" i="27"/>
  <c r="BP40" i="27"/>
  <c r="BQ40" i="27"/>
  <c r="BR40" i="27"/>
  <c r="BS40" i="27"/>
  <c r="BT40" i="27"/>
  <c r="BU40" i="27"/>
  <c r="BV40" i="27"/>
  <c r="BW40" i="27"/>
  <c r="BX40" i="27"/>
  <c r="BY40" i="27"/>
  <c r="BZ40" i="27"/>
  <c r="CA40" i="27"/>
  <c r="CB40" i="27"/>
  <c r="CC40" i="27"/>
  <c r="CD40" i="27"/>
  <c r="CE40" i="27"/>
  <c r="CF40" i="27"/>
  <c r="CG40" i="27"/>
  <c r="CH40" i="27"/>
  <c r="CI40" i="27"/>
  <c r="CJ40" i="27"/>
  <c r="CK40" i="27"/>
  <c r="CL40" i="27"/>
  <c r="CM40" i="27"/>
  <c r="CN40" i="27"/>
  <c r="CO40" i="27"/>
  <c r="CP40" i="27"/>
  <c r="CQ40" i="27"/>
  <c r="CR40" i="27"/>
  <c r="CS40" i="27"/>
  <c r="CT40" i="27"/>
  <c r="CU40" i="27"/>
  <c r="CV40" i="27"/>
  <c r="CW40" i="27"/>
  <c r="CX40" i="27"/>
  <c r="CY40" i="27"/>
  <c r="CZ40" i="27"/>
  <c r="DA40" i="27"/>
  <c r="DB40" i="27"/>
  <c r="DC40" i="27"/>
  <c r="DD40" i="27"/>
  <c r="DE40" i="27"/>
  <c r="DF40" i="27"/>
  <c r="DG40" i="27"/>
  <c r="DH40" i="27"/>
  <c r="DI40" i="27"/>
  <c r="DJ40" i="27"/>
  <c r="DK40" i="27"/>
  <c r="DL40" i="27"/>
  <c r="DM40" i="27"/>
  <c r="DN40" i="27"/>
  <c r="DO40" i="27"/>
  <c r="DP40" i="27"/>
  <c r="DQ40" i="27"/>
  <c r="DR40" i="27"/>
  <c r="DS40" i="27"/>
  <c r="DT40" i="27"/>
  <c r="DU40" i="27"/>
  <c r="DV40" i="27"/>
  <c r="DW40" i="27"/>
  <c r="DX40" i="27"/>
  <c r="DY40" i="27"/>
  <c r="DZ40" i="27"/>
  <c r="EA40" i="27"/>
  <c r="EB40" i="27"/>
  <c r="EC40" i="27"/>
  <c r="ED40" i="27"/>
  <c r="EE40" i="27"/>
  <c r="EF40" i="27"/>
  <c r="EG40" i="27"/>
  <c r="EH40" i="27"/>
  <c r="EI40" i="27"/>
  <c r="EJ40" i="27"/>
  <c r="EK40" i="27"/>
  <c r="EL40" i="27"/>
  <c r="EM40" i="27"/>
  <c r="EN40" i="27"/>
  <c r="EO40" i="27"/>
  <c r="EP40" i="27"/>
  <c r="EQ40" i="27"/>
  <c r="ER40" i="27"/>
  <c r="ES40" i="27"/>
  <c r="ET40" i="27"/>
  <c r="EU40" i="27"/>
  <c r="EV40" i="27"/>
  <c r="EW40" i="27"/>
  <c r="EX40" i="27"/>
  <c r="EY40" i="27"/>
  <c r="EZ40" i="27"/>
  <c r="FA40" i="27"/>
  <c r="FB40" i="27"/>
  <c r="FC40" i="27"/>
  <c r="FD40" i="27"/>
  <c r="FE40" i="27"/>
  <c r="FF40" i="27"/>
  <c r="FG40" i="27"/>
  <c r="FH40" i="27"/>
  <c r="FI40" i="27"/>
  <c r="FJ40" i="27"/>
  <c r="FK40" i="27"/>
  <c r="FL40" i="27"/>
  <c r="FM40" i="27"/>
  <c r="FN40" i="27"/>
  <c r="FO40" i="27"/>
  <c r="FP40" i="27"/>
  <c r="FQ40" i="27"/>
  <c r="FR40" i="27"/>
  <c r="FS40" i="27"/>
  <c r="FT40" i="27"/>
  <c r="FU40" i="27"/>
  <c r="FV40" i="27"/>
  <c r="FW40" i="27"/>
  <c r="FX40" i="27"/>
  <c r="FY40" i="27"/>
  <c r="FZ40" i="27"/>
  <c r="GA40" i="27"/>
  <c r="GB40" i="27"/>
  <c r="GC40" i="27"/>
  <c r="GD40" i="27"/>
  <c r="GE40" i="27"/>
  <c r="GF40" i="27"/>
  <c r="GG40" i="27"/>
  <c r="GH40" i="27"/>
  <c r="GI40" i="27"/>
  <c r="GJ40" i="27"/>
  <c r="GK40" i="27"/>
  <c r="GL40" i="27"/>
  <c r="GM40" i="27"/>
  <c r="GN40" i="27"/>
  <c r="GO40" i="27"/>
  <c r="GP40" i="27"/>
  <c r="GQ40" i="27"/>
  <c r="GR40" i="27"/>
  <c r="GS40" i="27"/>
  <c r="GT40" i="27"/>
  <c r="GU40" i="27"/>
  <c r="GV40" i="27"/>
  <c r="GW40" i="27"/>
  <c r="GX40" i="27"/>
  <c r="GY40" i="27"/>
  <c r="GZ40" i="27"/>
  <c r="HA40" i="27"/>
  <c r="HB40" i="27"/>
  <c r="HC40" i="27"/>
  <c r="HD40" i="27"/>
  <c r="HE40" i="27"/>
  <c r="HF40" i="27"/>
  <c r="HG40" i="27"/>
  <c r="HH40" i="27"/>
  <c r="HI40" i="27"/>
  <c r="HJ40" i="27"/>
  <c r="HK40" i="27"/>
  <c r="HL40" i="27"/>
  <c r="HM40" i="27"/>
  <c r="HN40" i="27"/>
  <c r="HO40" i="27"/>
  <c r="HP40" i="27"/>
  <c r="HQ40" i="27"/>
  <c r="HR40" i="27"/>
  <c r="HS40" i="27"/>
  <c r="HT40" i="27"/>
  <c r="HU40" i="27"/>
  <c r="HV40" i="27"/>
  <c r="HW40" i="27"/>
  <c r="HX40" i="27"/>
  <c r="HY40" i="27"/>
  <c r="HZ40" i="27"/>
  <c r="IA40" i="27"/>
  <c r="IB40" i="27"/>
  <c r="IC40" i="27"/>
  <c r="ID40" i="27"/>
  <c r="IE40" i="27"/>
  <c r="IF40" i="27"/>
  <c r="IG40" i="27"/>
  <c r="IH40" i="27"/>
  <c r="II40" i="27"/>
  <c r="IJ40" i="27"/>
  <c r="IK40" i="27"/>
  <c r="IL40" i="27"/>
  <c r="IM40" i="27"/>
  <c r="IN40" i="27"/>
  <c r="IO40" i="27"/>
  <c r="IP40" i="27"/>
  <c r="IQ40" i="27"/>
  <c r="IR40" i="27"/>
  <c r="IS40" i="27"/>
  <c r="IT40" i="27"/>
  <c r="IU40" i="27"/>
  <c r="IV40" i="27"/>
  <c r="IW40" i="27"/>
  <c r="IX40" i="27"/>
  <c r="IY40" i="27"/>
  <c r="IZ40" i="27"/>
  <c r="JA40" i="27"/>
  <c r="JB40" i="27"/>
  <c r="JC40" i="27"/>
  <c r="JD40" i="27"/>
  <c r="JE40" i="27"/>
  <c r="JF40" i="27"/>
  <c r="JG40" i="27"/>
  <c r="JH40" i="27"/>
  <c r="JI40" i="27"/>
  <c r="JJ40" i="27"/>
  <c r="JK40" i="27"/>
  <c r="JL40" i="27"/>
  <c r="JM40" i="27"/>
  <c r="JN40" i="27"/>
  <c r="JO40" i="27"/>
  <c r="JP40" i="27"/>
  <c r="JQ40" i="27"/>
  <c r="JR40" i="27"/>
  <c r="JS40" i="27"/>
  <c r="JT40" i="27"/>
  <c r="JU40" i="27"/>
  <c r="JV40" i="27"/>
  <c r="JW40" i="27"/>
  <c r="JX40" i="27"/>
  <c r="BJ40" i="26"/>
  <c r="F40" i="26"/>
  <c r="G40" i="26"/>
  <c r="H40" i="26"/>
  <c r="I40" i="26"/>
  <c r="J40" i="26"/>
  <c r="K40" i="26"/>
  <c r="L40" i="26"/>
  <c r="M40" i="26"/>
  <c r="N40" i="26"/>
  <c r="O40" i="26"/>
  <c r="P40" i="26"/>
  <c r="Q40" i="26"/>
  <c r="R40" i="26"/>
  <c r="S40" i="26"/>
  <c r="T40" i="26"/>
  <c r="U40" i="26"/>
  <c r="V40" i="26"/>
  <c r="W40" i="26"/>
  <c r="X40" i="26"/>
  <c r="Y40" i="26"/>
  <c r="Z40" i="26"/>
  <c r="AA40" i="26"/>
  <c r="AB40" i="26"/>
  <c r="AC40" i="26"/>
  <c r="AD40" i="26"/>
  <c r="AE40" i="26"/>
  <c r="AF40" i="26"/>
  <c r="AG40" i="26"/>
  <c r="AH40" i="26"/>
  <c r="AI40" i="26"/>
  <c r="AJ40" i="26"/>
  <c r="AK40" i="26"/>
  <c r="AL40" i="26"/>
  <c r="AM40" i="26"/>
  <c r="AN40" i="26"/>
  <c r="AO40" i="26"/>
  <c r="AP40" i="26"/>
  <c r="AQ40" i="26"/>
  <c r="AR40" i="26"/>
  <c r="AS40" i="26"/>
  <c r="AT40" i="26"/>
  <c r="AU40" i="26"/>
  <c r="AV40" i="26"/>
  <c r="AW40" i="26"/>
  <c r="AX40" i="26"/>
  <c r="AY40" i="26"/>
  <c r="AZ40" i="26"/>
  <c r="BA40" i="26"/>
  <c r="BB40" i="26"/>
  <c r="BC40" i="26"/>
  <c r="BD40" i="26"/>
  <c r="BE40" i="26"/>
  <c r="BF40" i="26"/>
  <c r="BG40" i="26"/>
  <c r="BH40" i="26"/>
  <c r="BI40" i="26"/>
  <c r="BK40" i="26"/>
  <c r="BL40" i="26"/>
  <c r="BM40" i="26"/>
  <c r="BN40" i="26"/>
  <c r="BO40" i="26"/>
  <c r="BP40" i="26"/>
  <c r="BQ40" i="26"/>
  <c r="BR40" i="26"/>
  <c r="BS40" i="26"/>
  <c r="BT40" i="26"/>
  <c r="BU40" i="26"/>
  <c r="BV40" i="26"/>
  <c r="BW40" i="26"/>
  <c r="BX40" i="26"/>
  <c r="BY40" i="26"/>
  <c r="BZ40" i="26"/>
  <c r="CA40" i="26"/>
  <c r="CB40" i="26"/>
  <c r="CC40" i="26"/>
  <c r="CD40" i="26"/>
  <c r="CE40" i="26"/>
  <c r="CF40" i="26"/>
  <c r="CG40" i="26"/>
  <c r="CH40" i="26"/>
  <c r="CI40" i="26"/>
  <c r="CJ40" i="26"/>
  <c r="CK40" i="26"/>
  <c r="CL40" i="26"/>
  <c r="CM40" i="26"/>
  <c r="CN40" i="26"/>
  <c r="CO40" i="26"/>
  <c r="CP40" i="26"/>
  <c r="CQ40" i="26"/>
  <c r="CR40" i="26"/>
  <c r="CS40" i="26"/>
  <c r="CT40" i="26"/>
  <c r="CU40" i="26"/>
  <c r="CV40" i="26"/>
  <c r="CW40" i="26"/>
  <c r="CX40" i="26"/>
  <c r="CY40" i="26"/>
  <c r="CZ40" i="26"/>
  <c r="DA40" i="26"/>
  <c r="DB40" i="26"/>
  <c r="DC40" i="26"/>
  <c r="DD40" i="26"/>
  <c r="DE40" i="26"/>
  <c r="DF40" i="26"/>
  <c r="DG40" i="26"/>
  <c r="DH40" i="26"/>
  <c r="DI40" i="26"/>
  <c r="DJ40" i="26"/>
  <c r="DK40" i="26"/>
  <c r="DL40" i="26"/>
  <c r="DM40" i="26"/>
  <c r="DN40" i="26"/>
  <c r="DO40" i="26"/>
  <c r="DP40" i="26"/>
  <c r="DQ40" i="26"/>
  <c r="DR40" i="26"/>
  <c r="DS40" i="26"/>
  <c r="DT40" i="26"/>
  <c r="DU40" i="26"/>
  <c r="DV40" i="26"/>
  <c r="DW40" i="26"/>
  <c r="DX40" i="26"/>
  <c r="DY40" i="26"/>
  <c r="DZ40" i="26"/>
  <c r="EA40" i="26"/>
  <c r="EB40" i="26"/>
  <c r="EC40" i="26"/>
  <c r="ED40" i="26"/>
  <c r="EE40" i="26"/>
  <c r="EF40" i="26"/>
  <c r="EG40" i="26"/>
  <c r="EH40" i="26"/>
  <c r="EI40" i="26"/>
  <c r="EJ40" i="26"/>
  <c r="EK40" i="26"/>
  <c r="EL40" i="26"/>
  <c r="EM40" i="26"/>
  <c r="EN40" i="26"/>
  <c r="EO40" i="26"/>
  <c r="EP40" i="26"/>
  <c r="EQ40" i="26"/>
  <c r="ER40" i="26"/>
  <c r="ES40" i="26"/>
  <c r="ET40" i="26"/>
  <c r="EU40" i="26"/>
  <c r="EV40" i="26"/>
  <c r="EW40" i="26"/>
  <c r="EX40" i="26"/>
  <c r="EY40" i="26"/>
  <c r="EZ40" i="26"/>
  <c r="FA40" i="26"/>
  <c r="FB40" i="26"/>
  <c r="FC40" i="26"/>
  <c r="FD40" i="26"/>
  <c r="FE40" i="26"/>
  <c r="FF40" i="26"/>
  <c r="FG40" i="26"/>
  <c r="FH40" i="26"/>
  <c r="FI40" i="26"/>
  <c r="FJ40" i="26"/>
  <c r="FK40" i="26"/>
  <c r="FL40" i="26"/>
  <c r="FM40" i="26"/>
  <c r="FN40" i="26"/>
  <c r="FO40" i="26"/>
  <c r="FP40" i="26"/>
  <c r="FQ40" i="26"/>
  <c r="FR40" i="26"/>
  <c r="FS40" i="26"/>
  <c r="FT40" i="26"/>
  <c r="FU40" i="26"/>
  <c r="FV40" i="26"/>
  <c r="FW40" i="26"/>
  <c r="FX40" i="26"/>
  <c r="FY40" i="26"/>
  <c r="FZ40" i="26"/>
  <c r="GA40" i="26"/>
  <c r="GB40" i="26"/>
  <c r="GC40" i="26"/>
  <c r="GD40" i="26"/>
  <c r="GE40" i="26"/>
  <c r="GF40" i="26"/>
  <c r="GG40" i="26"/>
  <c r="GH40" i="26"/>
  <c r="GI40" i="26"/>
  <c r="GJ40" i="26"/>
  <c r="GK40" i="26"/>
  <c r="GL40" i="26"/>
  <c r="GM40" i="26"/>
  <c r="GN40" i="26"/>
  <c r="GO40" i="26"/>
  <c r="GP40" i="26"/>
  <c r="GQ40" i="26"/>
  <c r="GR40" i="26"/>
  <c r="GS40" i="26"/>
  <c r="GT40" i="26"/>
  <c r="GU40" i="26"/>
  <c r="GV40" i="26"/>
  <c r="GW40" i="26"/>
  <c r="GX40" i="26"/>
  <c r="GY40" i="26"/>
  <c r="GZ40" i="26"/>
  <c r="HA40" i="26"/>
  <c r="HB40" i="26"/>
  <c r="HC40" i="26"/>
  <c r="HD40" i="26"/>
  <c r="HE40" i="26"/>
  <c r="HF40" i="26"/>
  <c r="HG40" i="26"/>
  <c r="HH40" i="26"/>
  <c r="HI40" i="26"/>
  <c r="HJ40" i="26"/>
  <c r="HK40" i="26"/>
  <c r="HL40" i="26"/>
  <c r="HM40" i="26"/>
  <c r="HN40" i="26"/>
  <c r="HO40" i="26"/>
  <c r="HP40" i="26"/>
  <c r="HQ40" i="26"/>
  <c r="HR40" i="26"/>
  <c r="HS40" i="26"/>
  <c r="HT40" i="26"/>
  <c r="HU40" i="26"/>
  <c r="HV40" i="26"/>
  <c r="HW40" i="26"/>
  <c r="HX40" i="26"/>
  <c r="HY40" i="26"/>
  <c r="HZ40" i="26"/>
  <c r="IA40" i="26"/>
  <c r="IB40" i="26"/>
  <c r="IC40" i="26"/>
  <c r="ID40" i="26"/>
  <c r="IE40" i="26"/>
  <c r="IF40" i="26"/>
  <c r="IG40" i="26"/>
  <c r="IH40" i="26"/>
  <c r="II40" i="26"/>
  <c r="IJ40" i="26"/>
  <c r="IK40" i="26"/>
  <c r="IL40" i="26"/>
  <c r="IM40" i="26"/>
  <c r="IN40" i="26"/>
  <c r="IO40" i="26"/>
  <c r="IP40" i="26"/>
  <c r="IQ40" i="26"/>
  <c r="IR40" i="26"/>
  <c r="IS40" i="26"/>
  <c r="IT40" i="26"/>
  <c r="IU40" i="26"/>
  <c r="IV40" i="26"/>
  <c r="IW40" i="26"/>
  <c r="IX40" i="26"/>
  <c r="IY40" i="26"/>
  <c r="IZ40" i="26"/>
  <c r="JA40" i="26"/>
  <c r="JB40" i="26"/>
  <c r="JC40" i="26"/>
  <c r="JD40" i="26"/>
  <c r="JE40" i="26"/>
  <c r="JF40" i="26"/>
  <c r="JG40" i="26"/>
  <c r="JH40" i="26"/>
  <c r="JI40" i="26"/>
  <c r="JJ40" i="26"/>
  <c r="JK40" i="26"/>
  <c r="JL40" i="26"/>
  <c r="JM40" i="26"/>
  <c r="JN40" i="26"/>
  <c r="JO40" i="26"/>
  <c r="JP40" i="26"/>
  <c r="JQ40" i="26"/>
  <c r="JR40" i="26"/>
  <c r="JS40" i="26"/>
  <c r="JT40" i="26"/>
  <c r="JU40" i="26"/>
  <c r="JV40" i="26"/>
  <c r="JW40" i="26"/>
  <c r="JX40" i="26"/>
  <c r="E40" i="25"/>
  <c r="BJ40" i="25"/>
  <c r="F40" i="25"/>
  <c r="G40" i="25"/>
  <c r="H40" i="25"/>
  <c r="I40" i="25"/>
  <c r="J40" i="25"/>
  <c r="K40" i="25"/>
  <c r="L40" i="25"/>
  <c r="M40" i="25"/>
  <c r="N40" i="25"/>
  <c r="O40" i="25"/>
  <c r="P40" i="25"/>
  <c r="Q40" i="25"/>
  <c r="R40" i="25"/>
  <c r="S40" i="25"/>
  <c r="T40" i="25"/>
  <c r="U40" i="25"/>
  <c r="V40" i="25"/>
  <c r="W40" i="25"/>
  <c r="X40" i="25"/>
  <c r="Y40" i="25"/>
  <c r="Z40" i="25"/>
  <c r="AA40" i="25"/>
  <c r="AB40" i="25"/>
  <c r="AC40" i="25"/>
  <c r="AD40" i="25"/>
  <c r="AE40" i="25"/>
  <c r="AF40" i="25"/>
  <c r="AG40" i="25"/>
  <c r="AH40" i="25"/>
  <c r="AI40" i="25"/>
  <c r="AJ40" i="25"/>
  <c r="AK40" i="25"/>
  <c r="AL40" i="25"/>
  <c r="AM40" i="25"/>
  <c r="AN40" i="25"/>
  <c r="AO40" i="25"/>
  <c r="AP40" i="25"/>
  <c r="AQ40" i="25"/>
  <c r="AR40" i="25"/>
  <c r="AS40" i="25"/>
  <c r="AT40" i="25"/>
  <c r="AU40" i="25"/>
  <c r="AV40" i="25"/>
  <c r="AW40" i="25"/>
  <c r="AX40" i="25"/>
  <c r="AY40" i="25"/>
  <c r="AZ40" i="25"/>
  <c r="BA40" i="25"/>
  <c r="BB40" i="25"/>
  <c r="BC40" i="25"/>
  <c r="BD40" i="25"/>
  <c r="BE40" i="25"/>
  <c r="BF40" i="25"/>
  <c r="BG40" i="25"/>
  <c r="BH40" i="25"/>
  <c r="BI40" i="25"/>
  <c r="BK40" i="25"/>
  <c r="BL40" i="25"/>
  <c r="BM40" i="25"/>
  <c r="BN40" i="25"/>
  <c r="BO40" i="25"/>
  <c r="BP40" i="25"/>
  <c r="BQ40" i="25"/>
  <c r="BR40" i="25"/>
  <c r="BS40" i="25"/>
  <c r="BT40" i="25"/>
  <c r="BU40" i="25"/>
  <c r="BV40" i="25"/>
  <c r="BW40" i="25"/>
  <c r="BX40" i="25"/>
  <c r="BY40" i="25"/>
  <c r="BZ40" i="25"/>
  <c r="CA40" i="25"/>
  <c r="CB40" i="25"/>
  <c r="CC40" i="25"/>
  <c r="CD40" i="25"/>
  <c r="CE40" i="25"/>
  <c r="CF40" i="25"/>
  <c r="CG40" i="25"/>
  <c r="CH40" i="25"/>
  <c r="CI40" i="25"/>
  <c r="CJ40" i="25"/>
  <c r="CK40" i="25"/>
  <c r="CL40" i="25"/>
  <c r="CM40" i="25"/>
  <c r="CN40" i="25"/>
  <c r="CO40" i="25"/>
  <c r="CP40" i="25"/>
  <c r="CQ40" i="25"/>
  <c r="CR40" i="25"/>
  <c r="CS40" i="25"/>
  <c r="CT40" i="25"/>
  <c r="CU40" i="25"/>
  <c r="CV40" i="25"/>
  <c r="CW40" i="25"/>
  <c r="CX40" i="25"/>
  <c r="CY40" i="25"/>
  <c r="CZ40" i="25"/>
  <c r="DA40" i="25"/>
  <c r="DB40" i="25"/>
  <c r="DC40" i="25"/>
  <c r="DD40" i="25"/>
  <c r="DE40" i="25"/>
  <c r="DF40" i="25"/>
  <c r="DG40" i="25"/>
  <c r="DH40" i="25"/>
  <c r="DI40" i="25"/>
  <c r="DJ40" i="25"/>
  <c r="DK40" i="25"/>
  <c r="DL40" i="25"/>
  <c r="DM40" i="25"/>
  <c r="DN40" i="25"/>
  <c r="DO40" i="25"/>
  <c r="DP40" i="25"/>
  <c r="DQ40" i="25"/>
  <c r="DR40" i="25"/>
  <c r="DS40" i="25"/>
  <c r="DT40" i="25"/>
  <c r="DU40" i="25"/>
  <c r="DV40" i="25"/>
  <c r="DW40" i="25"/>
  <c r="DX40" i="25"/>
  <c r="DY40" i="25"/>
  <c r="DZ40" i="25"/>
  <c r="EA40" i="25"/>
  <c r="EB40" i="25"/>
  <c r="EC40" i="25"/>
  <c r="ED40" i="25"/>
  <c r="EE40" i="25"/>
  <c r="EF40" i="25"/>
  <c r="EG40" i="25"/>
  <c r="EH40" i="25"/>
  <c r="EI40" i="25"/>
  <c r="EJ40" i="25"/>
  <c r="EK40" i="25"/>
  <c r="EL40" i="25"/>
  <c r="EM40" i="25"/>
  <c r="EN40" i="25"/>
  <c r="EO40" i="25"/>
  <c r="EP40" i="25"/>
  <c r="EQ40" i="25"/>
  <c r="ER40" i="25"/>
  <c r="ES40" i="25"/>
  <c r="ET40" i="25"/>
  <c r="EU40" i="25"/>
  <c r="EV40" i="25"/>
  <c r="EW40" i="25"/>
  <c r="EX40" i="25"/>
  <c r="EY40" i="25"/>
  <c r="EZ40" i="25"/>
  <c r="FA40" i="25"/>
  <c r="FB40" i="25"/>
  <c r="FC40" i="25"/>
  <c r="FD40" i="25"/>
  <c r="FE40" i="25"/>
  <c r="FF40" i="25"/>
  <c r="FG40" i="25"/>
  <c r="FH40" i="25"/>
  <c r="FI40" i="25"/>
  <c r="FJ40" i="25"/>
  <c r="FK40" i="25"/>
  <c r="FL40" i="25"/>
  <c r="FM40" i="25"/>
  <c r="FN40" i="25"/>
  <c r="FO40" i="25"/>
  <c r="FP40" i="25"/>
  <c r="FQ40" i="25"/>
  <c r="FR40" i="25"/>
  <c r="FS40" i="25"/>
  <c r="FT40" i="25"/>
  <c r="FU40" i="25"/>
  <c r="FV40" i="25"/>
  <c r="FW40" i="25"/>
  <c r="FX40" i="25"/>
  <c r="FY40" i="25"/>
  <c r="FZ40" i="25"/>
  <c r="GA40" i="25"/>
  <c r="GB40" i="25"/>
  <c r="GC40" i="25"/>
  <c r="GD40" i="25"/>
  <c r="GE40" i="25"/>
  <c r="GF40" i="25"/>
  <c r="GG40" i="25"/>
  <c r="GH40" i="25"/>
  <c r="GI40" i="25"/>
  <c r="GJ40" i="25"/>
  <c r="GK40" i="25"/>
  <c r="GL40" i="25"/>
  <c r="GM40" i="25"/>
  <c r="GN40" i="25"/>
  <c r="GO40" i="25"/>
  <c r="GP40" i="25"/>
  <c r="GQ40" i="25"/>
  <c r="GR40" i="25"/>
  <c r="GS40" i="25"/>
  <c r="GT40" i="25"/>
  <c r="GU40" i="25"/>
  <c r="GV40" i="25"/>
  <c r="GW40" i="25"/>
  <c r="GX40" i="25"/>
  <c r="GY40" i="25"/>
  <c r="GZ40" i="25"/>
  <c r="HA40" i="25"/>
  <c r="HB40" i="25"/>
  <c r="HC40" i="25"/>
  <c r="HD40" i="25"/>
  <c r="HE40" i="25"/>
  <c r="HF40" i="25"/>
  <c r="HG40" i="25"/>
  <c r="HH40" i="25"/>
  <c r="HI40" i="25"/>
  <c r="HJ40" i="25"/>
  <c r="HK40" i="25"/>
  <c r="HL40" i="25"/>
  <c r="HM40" i="25"/>
  <c r="HN40" i="25"/>
  <c r="HO40" i="25"/>
  <c r="HP40" i="25"/>
  <c r="HQ40" i="25"/>
  <c r="HR40" i="25"/>
  <c r="HS40" i="25"/>
  <c r="HT40" i="25"/>
  <c r="HU40" i="25"/>
  <c r="HV40" i="25"/>
  <c r="HW40" i="25"/>
  <c r="HX40" i="25"/>
  <c r="HY40" i="25"/>
  <c r="HZ40" i="25"/>
  <c r="IA40" i="25"/>
  <c r="IB40" i="25"/>
  <c r="IC40" i="25"/>
  <c r="ID40" i="25"/>
  <c r="IE40" i="25"/>
  <c r="IF40" i="25"/>
  <c r="IG40" i="25"/>
  <c r="IH40" i="25"/>
  <c r="II40" i="25"/>
  <c r="IJ40" i="25"/>
  <c r="IK40" i="25"/>
  <c r="IL40" i="25"/>
  <c r="IM40" i="25"/>
  <c r="IN40" i="25"/>
  <c r="IO40" i="25"/>
  <c r="IP40" i="25"/>
  <c r="IQ40" i="25"/>
  <c r="IR40" i="25"/>
  <c r="IS40" i="25"/>
  <c r="IT40" i="25"/>
  <c r="IU40" i="25"/>
  <c r="IV40" i="25"/>
  <c r="IW40" i="25"/>
  <c r="IX40" i="25"/>
  <c r="IY40" i="25"/>
  <c r="IZ40" i="25"/>
  <c r="JA40" i="25"/>
  <c r="JB40" i="25"/>
  <c r="JC40" i="25"/>
  <c r="JD40" i="25"/>
  <c r="JE40" i="25"/>
  <c r="JF40" i="25"/>
  <c r="JG40" i="25"/>
  <c r="JH40" i="25"/>
  <c r="JI40" i="25"/>
  <c r="JJ40" i="25"/>
  <c r="JK40" i="25"/>
  <c r="JL40" i="25"/>
  <c r="JM40" i="25"/>
  <c r="JN40" i="25"/>
  <c r="JO40" i="25"/>
  <c r="JP40" i="25"/>
  <c r="JQ40" i="25"/>
  <c r="JR40" i="25"/>
  <c r="JS40" i="25"/>
  <c r="JT40" i="25"/>
  <c r="JU40" i="25"/>
  <c r="JV40" i="25"/>
  <c r="JW40" i="25"/>
  <c r="JX40" i="25"/>
  <c r="BJ40" i="21"/>
  <c r="F40" i="21"/>
  <c r="G40" i="21"/>
  <c r="H40" i="21"/>
  <c r="I40" i="21"/>
  <c r="J40" i="21"/>
  <c r="K40" i="21"/>
  <c r="L40" i="21"/>
  <c r="M40" i="21"/>
  <c r="N40" i="21"/>
  <c r="O40" i="21"/>
  <c r="P40" i="21"/>
  <c r="Q40" i="21"/>
  <c r="R40" i="21"/>
  <c r="S40" i="21"/>
  <c r="T40" i="21"/>
  <c r="U40" i="21"/>
  <c r="V40" i="21"/>
  <c r="W40" i="21"/>
  <c r="X40" i="21"/>
  <c r="Y40" i="21"/>
  <c r="Z40" i="21"/>
  <c r="AA40" i="21"/>
  <c r="AB40" i="21"/>
  <c r="AC40" i="21"/>
  <c r="AD40" i="21"/>
  <c r="AE40" i="21"/>
  <c r="AF40" i="21"/>
  <c r="AG40" i="21"/>
  <c r="AH40" i="21"/>
  <c r="AI40" i="21"/>
  <c r="AJ40" i="21"/>
  <c r="AK40" i="21"/>
  <c r="AL40" i="21"/>
  <c r="AM40" i="21"/>
  <c r="AN40" i="21"/>
  <c r="AO40" i="21"/>
  <c r="AP40" i="21"/>
  <c r="AQ40" i="21"/>
  <c r="AR40" i="21"/>
  <c r="AS40" i="21"/>
  <c r="AT40" i="21"/>
  <c r="AU40" i="21"/>
  <c r="AV40" i="21"/>
  <c r="AW40" i="21"/>
  <c r="AX40" i="21"/>
  <c r="AY40" i="21"/>
  <c r="AZ40" i="21"/>
  <c r="BA40" i="21"/>
  <c r="BB40" i="21"/>
  <c r="BC40" i="21"/>
  <c r="BD40" i="21"/>
  <c r="BE40" i="21"/>
  <c r="BF40" i="21"/>
  <c r="BG40" i="21"/>
  <c r="BH40" i="21"/>
  <c r="BI40" i="21"/>
  <c r="BK40" i="21"/>
  <c r="BL40" i="21"/>
  <c r="BM40" i="21"/>
  <c r="BN40" i="21"/>
  <c r="BO40" i="21"/>
  <c r="BP40" i="21"/>
  <c r="BQ40" i="21"/>
  <c r="BR40" i="21"/>
  <c r="BS40" i="21"/>
  <c r="BT40" i="21"/>
  <c r="BU40" i="21"/>
  <c r="BV40" i="21"/>
  <c r="BW40" i="21"/>
  <c r="BX40" i="21"/>
  <c r="BY40" i="21"/>
  <c r="BZ40" i="21"/>
  <c r="CA40" i="21"/>
  <c r="CB40" i="21"/>
  <c r="CC40" i="21"/>
  <c r="CD40" i="21"/>
  <c r="CE40" i="21"/>
  <c r="CF40" i="21"/>
  <c r="CG40" i="21"/>
  <c r="CH40" i="21"/>
  <c r="CI40" i="21"/>
  <c r="CJ40" i="21"/>
  <c r="CK40" i="21"/>
  <c r="CL40" i="21"/>
  <c r="CM40" i="21"/>
  <c r="CN40" i="21"/>
  <c r="CO40" i="21"/>
  <c r="CP40" i="21"/>
  <c r="CQ40" i="21"/>
  <c r="CR40" i="21"/>
  <c r="CS40" i="21"/>
  <c r="CT40" i="21"/>
  <c r="CU40" i="21"/>
  <c r="CV40" i="21"/>
  <c r="CW40" i="21"/>
  <c r="CX40" i="21"/>
  <c r="CY40" i="21"/>
  <c r="CZ40" i="21"/>
  <c r="DA40" i="21"/>
  <c r="DB40" i="21"/>
  <c r="DC40" i="21"/>
  <c r="DD40" i="21"/>
  <c r="DE40" i="21"/>
  <c r="DF40" i="21"/>
  <c r="DG40" i="21"/>
  <c r="DH40" i="21"/>
  <c r="DI40" i="21"/>
  <c r="DJ40" i="21"/>
  <c r="DK40" i="21"/>
  <c r="DL40" i="21"/>
  <c r="DM40" i="21"/>
  <c r="DN40" i="21"/>
  <c r="DO40" i="21"/>
  <c r="DP40" i="21"/>
  <c r="DQ40" i="21"/>
  <c r="DR40" i="21"/>
  <c r="DS40" i="21"/>
  <c r="DT40" i="21"/>
  <c r="DU40" i="21"/>
  <c r="DV40" i="21"/>
  <c r="DW40" i="21"/>
  <c r="DX40" i="21"/>
  <c r="DY40" i="21"/>
  <c r="DZ40" i="21"/>
  <c r="EA40" i="21"/>
  <c r="EB40" i="21"/>
  <c r="EC40" i="21"/>
  <c r="ED40" i="21"/>
  <c r="EE40" i="21"/>
  <c r="EF40" i="21"/>
  <c r="EG40" i="21"/>
  <c r="EH40" i="21"/>
  <c r="EI40" i="21"/>
  <c r="EJ40" i="21"/>
  <c r="EK40" i="21"/>
  <c r="EL40" i="21"/>
  <c r="EM40" i="21"/>
  <c r="EN40" i="21"/>
  <c r="EO40" i="21"/>
  <c r="EP40" i="21"/>
  <c r="EQ40" i="21"/>
  <c r="ER40" i="21"/>
  <c r="ES40" i="21"/>
  <c r="ET40" i="21"/>
  <c r="EU40" i="21"/>
  <c r="EV40" i="21"/>
  <c r="EW40" i="21"/>
  <c r="EX40" i="21"/>
  <c r="EY40" i="21"/>
  <c r="EZ40" i="21"/>
  <c r="FA40" i="21"/>
  <c r="FB40" i="21"/>
  <c r="FC40" i="21"/>
  <c r="FD40" i="21"/>
  <c r="FE40" i="21"/>
  <c r="FF40" i="21"/>
  <c r="FG40" i="21"/>
  <c r="FH40" i="21"/>
  <c r="FI40" i="21"/>
  <c r="FJ40" i="21"/>
  <c r="FK40" i="21"/>
  <c r="FL40" i="21"/>
  <c r="FM40" i="21"/>
  <c r="FN40" i="21"/>
  <c r="FO40" i="21"/>
  <c r="FP40" i="21"/>
  <c r="FQ40" i="21"/>
  <c r="FR40" i="21"/>
  <c r="FS40" i="21"/>
  <c r="FT40" i="21"/>
  <c r="FU40" i="21"/>
  <c r="FV40" i="21"/>
  <c r="FW40" i="21"/>
  <c r="FX40" i="21"/>
  <c r="FY40" i="21"/>
  <c r="FZ40" i="21"/>
  <c r="GA40" i="21"/>
  <c r="GB40" i="21"/>
  <c r="GC40" i="21"/>
  <c r="GD40" i="21"/>
  <c r="GE40" i="21"/>
  <c r="GF40" i="21"/>
  <c r="GG40" i="21"/>
  <c r="GH40" i="21"/>
  <c r="GI40" i="21"/>
  <c r="GJ40" i="21"/>
  <c r="GK40" i="21"/>
  <c r="GL40" i="21"/>
  <c r="GM40" i="21"/>
  <c r="GN40" i="21"/>
  <c r="GO40" i="21"/>
  <c r="GP40" i="21"/>
  <c r="GQ40" i="21"/>
  <c r="GR40" i="21"/>
  <c r="GS40" i="21"/>
  <c r="GT40" i="21"/>
  <c r="GU40" i="21"/>
  <c r="GV40" i="21"/>
  <c r="GW40" i="21"/>
  <c r="GX40" i="21"/>
  <c r="GY40" i="21"/>
  <c r="GZ40" i="21"/>
  <c r="HA40" i="21"/>
  <c r="HB40" i="21"/>
  <c r="HC40" i="21"/>
  <c r="HD40" i="21"/>
  <c r="HE40" i="21"/>
  <c r="HF40" i="21"/>
  <c r="HG40" i="21"/>
  <c r="HH40" i="21"/>
  <c r="HI40" i="21"/>
  <c r="HJ40" i="21"/>
  <c r="HK40" i="21"/>
  <c r="HL40" i="21"/>
  <c r="HM40" i="21"/>
  <c r="HN40" i="21"/>
  <c r="HO40" i="21"/>
  <c r="HP40" i="21"/>
  <c r="HQ40" i="21"/>
  <c r="HR40" i="21"/>
  <c r="HS40" i="21"/>
  <c r="HT40" i="21"/>
  <c r="HU40" i="21"/>
  <c r="HV40" i="21"/>
  <c r="HW40" i="21"/>
  <c r="HX40" i="21"/>
  <c r="HY40" i="21"/>
  <c r="HZ40" i="21"/>
  <c r="IA40" i="21"/>
  <c r="IB40" i="21"/>
  <c r="IC40" i="21"/>
  <c r="ID40" i="21"/>
  <c r="IE40" i="21"/>
  <c r="IF40" i="21"/>
  <c r="IG40" i="21"/>
  <c r="IH40" i="21"/>
  <c r="II40" i="21"/>
  <c r="IJ40" i="21"/>
  <c r="IK40" i="21"/>
  <c r="IL40" i="21"/>
  <c r="IM40" i="21"/>
  <c r="IN40" i="21"/>
  <c r="IO40" i="21"/>
  <c r="IP40" i="21"/>
  <c r="IQ40" i="21"/>
  <c r="IR40" i="21"/>
  <c r="IS40" i="21"/>
  <c r="IT40" i="21"/>
  <c r="IU40" i="21"/>
  <c r="IV40" i="21"/>
  <c r="IW40" i="21"/>
  <c r="IX40" i="21"/>
  <c r="IY40" i="21"/>
  <c r="IZ40" i="21"/>
  <c r="JA40" i="21"/>
  <c r="JB40" i="21"/>
  <c r="JC40" i="21"/>
  <c r="JD40" i="21"/>
  <c r="JE40" i="21"/>
  <c r="JF40" i="21"/>
  <c r="JG40" i="21"/>
  <c r="JH40" i="21"/>
  <c r="JI40" i="21"/>
  <c r="JJ40" i="21"/>
  <c r="JK40" i="21"/>
  <c r="JL40" i="21"/>
  <c r="JM40" i="21"/>
  <c r="JN40" i="21"/>
  <c r="JO40" i="21"/>
  <c r="JP40" i="21"/>
  <c r="JQ40" i="21"/>
  <c r="JR40" i="21"/>
  <c r="JS40" i="21"/>
  <c r="JT40" i="21"/>
  <c r="JU40" i="21"/>
  <c r="JV40" i="21"/>
  <c r="JW40" i="21"/>
  <c r="JX40" i="21"/>
  <c r="F40" i="22"/>
  <c r="G40" i="22"/>
  <c r="H40" i="22"/>
  <c r="I40" i="22"/>
  <c r="J40" i="22"/>
  <c r="K40" i="22"/>
  <c r="L40" i="22"/>
  <c r="M40" i="22"/>
  <c r="N40" i="22"/>
  <c r="O40" i="22"/>
  <c r="P40" i="22"/>
  <c r="Q40" i="22"/>
  <c r="R40" i="22"/>
  <c r="S40" i="22"/>
  <c r="T40" i="22"/>
  <c r="U40" i="22"/>
  <c r="V40" i="22"/>
  <c r="W40" i="22"/>
  <c r="X40" i="22"/>
  <c r="Y40" i="22"/>
  <c r="Z40" i="22"/>
  <c r="AA40" i="22"/>
  <c r="AB40" i="22"/>
  <c r="AC40" i="22"/>
  <c r="AD40" i="22"/>
  <c r="AE40" i="22"/>
  <c r="AF40" i="22"/>
  <c r="AG40" i="22"/>
  <c r="AH40" i="22"/>
  <c r="AI40" i="22"/>
  <c r="AJ40" i="22"/>
  <c r="AK40" i="22"/>
  <c r="AL40" i="22"/>
  <c r="AM40" i="22"/>
  <c r="AN40" i="22"/>
  <c r="AO40" i="22"/>
  <c r="AP40" i="22"/>
  <c r="AQ40" i="22"/>
  <c r="AR40" i="22"/>
  <c r="AS40" i="22"/>
  <c r="AT40" i="22"/>
  <c r="AU40" i="22"/>
  <c r="AV40" i="22"/>
  <c r="AW40" i="22"/>
  <c r="AX40" i="22"/>
  <c r="AY40" i="22"/>
  <c r="AZ40" i="22"/>
  <c r="BA40" i="22"/>
  <c r="BB40" i="22"/>
  <c r="BC40" i="22"/>
  <c r="BD40" i="22"/>
  <c r="BE40" i="22"/>
  <c r="BF40" i="22"/>
  <c r="BG40" i="22"/>
  <c r="BH40" i="22"/>
  <c r="BI40" i="22"/>
  <c r="BJ40" i="22"/>
  <c r="BK40" i="22"/>
  <c r="BL40" i="22"/>
  <c r="BM40" i="22"/>
  <c r="BN40" i="22"/>
  <c r="BO40" i="22"/>
  <c r="BP40" i="22"/>
  <c r="BQ40" i="22"/>
  <c r="BR40" i="22"/>
  <c r="BS40" i="22"/>
  <c r="BT40" i="22"/>
  <c r="BU40" i="22"/>
  <c r="BV40" i="22"/>
  <c r="BW40" i="22"/>
  <c r="BX40" i="22"/>
  <c r="BY40" i="22"/>
  <c r="BZ40" i="22"/>
  <c r="CA40" i="22"/>
  <c r="CB40" i="22"/>
  <c r="CC40" i="22"/>
  <c r="CD40" i="22"/>
  <c r="CE40" i="22"/>
  <c r="CF40" i="22"/>
  <c r="CG40" i="22"/>
  <c r="CH40" i="22"/>
  <c r="CI40" i="22"/>
  <c r="CJ40" i="22"/>
  <c r="CK40" i="22"/>
  <c r="CL40" i="22"/>
  <c r="CM40" i="22"/>
  <c r="CN40" i="22"/>
  <c r="CO40" i="22"/>
  <c r="CP40" i="22"/>
  <c r="CQ40" i="22"/>
  <c r="CR40" i="22"/>
  <c r="CS40" i="22"/>
  <c r="CT40" i="22"/>
  <c r="CU40" i="22"/>
  <c r="CV40" i="22"/>
  <c r="CW40" i="22"/>
  <c r="CX40" i="22"/>
  <c r="CY40" i="22"/>
  <c r="CZ40" i="22"/>
  <c r="DA40" i="22"/>
  <c r="DB40" i="22"/>
  <c r="DC40" i="22"/>
  <c r="DD40" i="22"/>
  <c r="DE40" i="22"/>
  <c r="DF40" i="22"/>
  <c r="DG40" i="22"/>
  <c r="DH40" i="22"/>
  <c r="DI40" i="22"/>
  <c r="DJ40" i="22"/>
  <c r="DK40" i="22"/>
  <c r="DL40" i="22"/>
  <c r="DM40" i="22"/>
  <c r="DN40" i="22"/>
  <c r="DO40" i="22"/>
  <c r="DP40" i="22"/>
  <c r="DQ40" i="22"/>
  <c r="DR40" i="22"/>
  <c r="DS40" i="22"/>
  <c r="DT40" i="22"/>
  <c r="DU40" i="22"/>
  <c r="DV40" i="22"/>
  <c r="DW40" i="22"/>
  <c r="DX40" i="22"/>
  <c r="DY40" i="22"/>
  <c r="DZ40" i="22"/>
  <c r="EA40" i="22"/>
  <c r="EB40" i="22"/>
  <c r="EC40" i="22"/>
  <c r="ED40" i="22"/>
  <c r="EE40" i="22"/>
  <c r="EF40" i="22"/>
  <c r="EG40" i="22"/>
  <c r="EH40" i="22"/>
  <c r="EI40" i="22"/>
  <c r="EJ40" i="22"/>
  <c r="EK40" i="22"/>
  <c r="EL40" i="22"/>
  <c r="EM40" i="22"/>
  <c r="EN40" i="22"/>
  <c r="EO40" i="22"/>
  <c r="EP40" i="22"/>
  <c r="EQ40" i="22"/>
  <c r="ER40" i="22"/>
  <c r="ES40" i="22"/>
  <c r="ET40" i="22"/>
  <c r="EU40" i="22"/>
  <c r="EV40" i="22"/>
  <c r="EW40" i="22"/>
  <c r="EX40" i="22"/>
  <c r="EY40" i="22"/>
  <c r="EZ40" i="22"/>
  <c r="FA40" i="22"/>
  <c r="FB40" i="22"/>
  <c r="FC40" i="22"/>
  <c r="FD40" i="22"/>
  <c r="FE40" i="22"/>
  <c r="FF40" i="22"/>
  <c r="FG40" i="22"/>
  <c r="FH40" i="22"/>
  <c r="FI40" i="22"/>
  <c r="FJ40" i="22"/>
  <c r="FK40" i="22"/>
  <c r="FL40" i="22"/>
  <c r="FM40" i="22"/>
  <c r="FN40" i="22"/>
  <c r="FO40" i="22"/>
  <c r="FP40" i="22"/>
  <c r="FQ40" i="22"/>
  <c r="FR40" i="22"/>
  <c r="FS40" i="22"/>
  <c r="FT40" i="22"/>
  <c r="FU40" i="22"/>
  <c r="FV40" i="22"/>
  <c r="FW40" i="22"/>
  <c r="FX40" i="22"/>
  <c r="FY40" i="22"/>
  <c r="FZ40" i="22"/>
  <c r="GA40" i="22"/>
  <c r="GB40" i="22"/>
  <c r="GC40" i="22"/>
  <c r="GD40" i="22"/>
  <c r="GE40" i="22"/>
  <c r="GF40" i="22"/>
  <c r="GG40" i="22"/>
  <c r="GH40" i="22"/>
  <c r="GI40" i="22"/>
  <c r="GJ40" i="22"/>
  <c r="GK40" i="22"/>
  <c r="GL40" i="22"/>
  <c r="GM40" i="22"/>
  <c r="GN40" i="22"/>
  <c r="GO40" i="22"/>
  <c r="GP40" i="22"/>
  <c r="GQ40" i="22"/>
  <c r="GR40" i="22"/>
  <c r="GS40" i="22"/>
  <c r="GT40" i="22"/>
  <c r="GU40" i="22"/>
  <c r="GV40" i="22"/>
  <c r="GW40" i="22"/>
  <c r="GX40" i="22"/>
  <c r="GY40" i="22"/>
  <c r="GZ40" i="22"/>
  <c r="HA40" i="22"/>
  <c r="HB40" i="22"/>
  <c r="HC40" i="22"/>
  <c r="HD40" i="22"/>
  <c r="HE40" i="22"/>
  <c r="HF40" i="22"/>
  <c r="HG40" i="22"/>
  <c r="HH40" i="22"/>
  <c r="HI40" i="22"/>
  <c r="HJ40" i="22"/>
  <c r="HK40" i="22"/>
  <c r="HL40" i="22"/>
  <c r="HM40" i="22"/>
  <c r="HN40" i="22"/>
  <c r="HO40" i="22"/>
  <c r="HP40" i="22"/>
  <c r="HQ40" i="22"/>
  <c r="HR40" i="22"/>
  <c r="HS40" i="22"/>
  <c r="HT40" i="22"/>
  <c r="HU40" i="22"/>
  <c r="HV40" i="22"/>
  <c r="HW40" i="22"/>
  <c r="HX40" i="22"/>
  <c r="HY40" i="22"/>
  <c r="HZ40" i="22"/>
  <c r="IA40" i="22"/>
  <c r="IB40" i="22"/>
  <c r="IC40" i="22"/>
  <c r="ID40" i="22"/>
  <c r="IE40" i="22"/>
  <c r="IF40" i="22"/>
  <c r="IG40" i="22"/>
  <c r="IH40" i="22"/>
  <c r="II40" i="22"/>
  <c r="IJ40" i="22"/>
  <c r="IK40" i="22"/>
  <c r="IL40" i="22"/>
  <c r="IM40" i="22"/>
  <c r="IN40" i="22"/>
  <c r="IO40" i="22"/>
  <c r="IP40" i="22"/>
  <c r="IQ40" i="22"/>
  <c r="IR40" i="22"/>
  <c r="IS40" i="22"/>
  <c r="IT40" i="22"/>
  <c r="IU40" i="22"/>
  <c r="IV40" i="22"/>
  <c r="IW40" i="22"/>
  <c r="IX40" i="22"/>
  <c r="IY40" i="22"/>
  <c r="IZ40" i="22"/>
  <c r="JA40" i="22"/>
  <c r="JB40" i="22"/>
  <c r="JC40" i="22"/>
  <c r="JD40" i="22"/>
  <c r="JE40" i="22"/>
  <c r="JF40" i="22"/>
  <c r="JG40" i="22"/>
  <c r="JH40" i="22"/>
  <c r="JI40" i="22"/>
  <c r="JJ40" i="22"/>
  <c r="JK40" i="22"/>
  <c r="JL40" i="22"/>
  <c r="JM40" i="22"/>
  <c r="JN40" i="22"/>
  <c r="JO40" i="22"/>
  <c r="JP40" i="22"/>
  <c r="JQ40" i="22"/>
  <c r="JR40" i="22"/>
  <c r="JS40" i="22"/>
  <c r="JT40" i="22"/>
  <c r="JU40" i="22"/>
  <c r="JV40" i="22"/>
  <c r="JW40" i="22"/>
  <c r="JX40" i="22"/>
  <c r="E11" i="24"/>
  <c r="E34" i="24"/>
  <c r="CM33" i="20" l="1"/>
  <c r="AW33" i="20"/>
  <c r="CT50" i="20"/>
  <c r="CS50" i="20"/>
  <c r="CR50" i="20"/>
  <c r="BR50" i="20"/>
  <c r="BQ50" i="20"/>
  <c r="BP50" i="20"/>
  <c r="BO50" i="20"/>
  <c r="BN50" i="20"/>
  <c r="J56" i="9"/>
  <c r="AE85" i="20"/>
  <c r="CV24" i="20"/>
  <c r="E24" i="20" s="1"/>
  <c r="C17" i="35" s="1"/>
  <c r="CN34" i="20"/>
  <c r="BT34" i="20"/>
  <c r="N40" i="31"/>
  <c r="CU33" i="20"/>
  <c r="CI33" i="20"/>
  <c r="AV34" i="20"/>
  <c r="AZ34" i="20"/>
  <c r="M34" i="20"/>
  <c r="AJ34" i="20"/>
  <c r="AF34" i="20"/>
  <c r="X34" i="20"/>
  <c r="T34" i="20"/>
  <c r="L34" i="20"/>
  <c r="H34" i="20"/>
  <c r="CO33" i="20"/>
  <c r="CG33" i="20"/>
  <c r="AK33" i="20"/>
  <c r="O33" i="20"/>
  <c r="K33" i="20"/>
  <c r="G33" i="20"/>
  <c r="S34" i="20"/>
  <c r="Q34" i="20"/>
  <c r="AO85" i="20"/>
  <c r="Y85" i="20"/>
  <c r="AJ85" i="20"/>
  <c r="AF85" i="20"/>
  <c r="CT85" i="20"/>
  <c r="CP85" i="20"/>
  <c r="CL85" i="20"/>
  <c r="FF82" i="31"/>
  <c r="CR85" i="20"/>
  <c r="CN85" i="20"/>
  <c r="AT85" i="20"/>
  <c r="W85" i="20"/>
  <c r="CI85" i="20"/>
  <c r="CE85" i="20"/>
  <c r="CA85" i="20"/>
  <c r="BW85" i="20"/>
  <c r="BS85" i="20"/>
  <c r="BO85" i="20"/>
  <c r="BK85" i="20"/>
  <c r="BC85" i="20"/>
  <c r="AY85" i="20"/>
  <c r="V40" i="31"/>
  <c r="DM40" i="31"/>
  <c r="F82" i="31"/>
  <c r="N82" i="31"/>
  <c r="V82" i="31"/>
  <c r="AD82" i="31"/>
  <c r="AL82" i="31"/>
  <c r="AT82" i="31"/>
  <c r="BB82" i="31"/>
  <c r="BJ82" i="31"/>
  <c r="BR82" i="31"/>
  <c r="BZ82" i="31"/>
  <c r="CH82" i="31"/>
  <c r="CP82" i="31"/>
  <c r="CX82" i="31"/>
  <c r="DF82" i="31"/>
  <c r="DN82" i="31"/>
  <c r="DV82" i="31"/>
  <c r="ED82" i="31"/>
  <c r="EL82" i="31"/>
  <c r="ET82" i="31"/>
  <c r="FB82" i="31"/>
  <c r="FJ82" i="31"/>
  <c r="FR82" i="31"/>
  <c r="FZ82" i="31"/>
  <c r="GH82" i="31"/>
  <c r="GP82" i="31"/>
  <c r="GX82" i="31"/>
  <c r="HF82" i="31"/>
  <c r="HN82" i="31"/>
  <c r="HV82" i="31"/>
  <c r="ID82" i="31"/>
  <c r="IL82" i="31"/>
  <c r="IT82" i="31"/>
  <c r="JB82" i="31"/>
  <c r="JJ82" i="31"/>
  <c r="JR82" i="31"/>
  <c r="IY40" i="31"/>
  <c r="GA40" i="31"/>
  <c r="AR34" i="20"/>
  <c r="BG85" i="20"/>
  <c r="E77" i="20"/>
  <c r="AN85" i="20"/>
  <c r="CH85" i="20"/>
  <c r="CD85" i="20"/>
  <c r="BZ85" i="20"/>
  <c r="BV85" i="20"/>
  <c r="BR85" i="20"/>
  <c r="BN85" i="20"/>
  <c r="AI85" i="20"/>
  <c r="AA85" i="20"/>
  <c r="E81" i="20"/>
  <c r="D81" i="9" s="1"/>
  <c r="DD82" i="31"/>
  <c r="BH85" i="20"/>
  <c r="BD85" i="20"/>
  <c r="AZ85" i="20"/>
  <c r="CJ85" i="20"/>
  <c r="CF85" i="20"/>
  <c r="CB85" i="20"/>
  <c r="BX85" i="20"/>
  <c r="BT85" i="20"/>
  <c r="BP85" i="20"/>
  <c r="BL85" i="20"/>
  <c r="BH34" i="20"/>
  <c r="BM40" i="31"/>
  <c r="CQ33" i="20"/>
  <c r="CP33" i="20"/>
  <c r="CJ33" i="20"/>
  <c r="CH33" i="20"/>
  <c r="CF33" i="20"/>
  <c r="CE33" i="20"/>
  <c r="CA33" i="20"/>
  <c r="BZ33" i="20"/>
  <c r="BR33" i="20"/>
  <c r="AV33" i="20"/>
  <c r="AQ33" i="20"/>
  <c r="AO33" i="20"/>
  <c r="T33" i="20"/>
  <c r="Q33" i="20"/>
  <c r="P33" i="20"/>
  <c r="M33" i="20"/>
  <c r="I33" i="20"/>
  <c r="CU50" i="20"/>
  <c r="CP50" i="20"/>
  <c r="CO50" i="20"/>
  <c r="CN50" i="20"/>
  <c r="CM50" i="20"/>
  <c r="CH50" i="20"/>
  <c r="CG50" i="20"/>
  <c r="CF50" i="20"/>
  <c r="CE50" i="20"/>
  <c r="BU50" i="20"/>
  <c r="BT50" i="20"/>
  <c r="BS50" i="20"/>
  <c r="BM50" i="20"/>
  <c r="AP85" i="20"/>
  <c r="CS40" i="31"/>
  <c r="CN33" i="20"/>
  <c r="BS33" i="20"/>
  <c r="AG82" i="31"/>
  <c r="AW82" i="31"/>
  <c r="BU82" i="31"/>
  <c r="CC82" i="31"/>
  <c r="DI82" i="31"/>
  <c r="EG82" i="31"/>
  <c r="EO82" i="31"/>
  <c r="EW82" i="31"/>
  <c r="FE82" i="31"/>
  <c r="FM82" i="31"/>
  <c r="GK82" i="31"/>
  <c r="GS82" i="31"/>
  <c r="HA82" i="31"/>
  <c r="HY82" i="31"/>
  <c r="IG82" i="31"/>
  <c r="IW82" i="31"/>
  <c r="JE82" i="31"/>
  <c r="CB34" i="20"/>
  <c r="BJ85" i="20"/>
  <c r="BF85" i="20"/>
  <c r="BB85" i="20"/>
  <c r="AD85" i="20"/>
  <c r="AK85" i="20"/>
  <c r="BD34" i="20"/>
  <c r="K34" i="20"/>
  <c r="CF34" i="20"/>
  <c r="AC34" i="20"/>
  <c r="AE34" i="20"/>
  <c r="JU40" i="31"/>
  <c r="R82" i="31"/>
  <c r="AX82" i="31"/>
  <c r="BN82" i="31"/>
  <c r="CT82" i="31"/>
  <c r="GL82" i="31"/>
  <c r="DA40" i="31"/>
  <c r="CW82" i="31"/>
  <c r="DM82" i="31"/>
  <c r="EC82" i="31"/>
  <c r="FY82" i="31"/>
  <c r="HE82" i="31"/>
  <c r="IK82" i="31"/>
  <c r="JQ82" i="31"/>
  <c r="O82" i="31"/>
  <c r="AQ82" i="31"/>
  <c r="CQ82" i="31"/>
  <c r="EM82" i="31"/>
  <c r="FO82" i="31"/>
  <c r="IA82" i="31"/>
  <c r="JW82" i="31"/>
  <c r="EE24" i="31"/>
  <c r="AN50" i="20"/>
  <c r="CV39" i="20"/>
  <c r="E39" i="20" s="1"/>
  <c r="AN53" i="20"/>
  <c r="J34" i="20"/>
  <c r="Y34" i="20"/>
  <c r="AB82" i="31"/>
  <c r="CL82" i="31"/>
  <c r="DB82" i="31"/>
  <c r="DJ82" i="31"/>
  <c r="DR82" i="31"/>
  <c r="DZ82" i="31"/>
  <c r="EH82" i="31"/>
  <c r="EP82" i="31"/>
  <c r="EX82" i="31"/>
  <c r="FN82" i="31"/>
  <c r="FV82" i="31"/>
  <c r="GD82" i="31"/>
  <c r="GT82" i="31"/>
  <c r="HB82" i="31"/>
  <c r="HJ82" i="31"/>
  <c r="HR82" i="31"/>
  <c r="HZ82" i="31"/>
  <c r="IH82" i="31"/>
  <c r="IP82" i="31"/>
  <c r="IX82" i="31"/>
  <c r="JF82" i="31"/>
  <c r="JN82" i="31"/>
  <c r="JV82" i="31"/>
  <c r="M82" i="31"/>
  <c r="U82" i="31"/>
  <c r="AK82" i="31"/>
  <c r="AS82" i="31"/>
  <c r="BA82" i="31"/>
  <c r="BY82" i="31"/>
  <c r="CG82" i="31"/>
  <c r="DE82" i="31"/>
  <c r="EK82" i="31"/>
  <c r="ES82" i="31"/>
  <c r="FI82" i="31"/>
  <c r="FQ82" i="31"/>
  <c r="GO82" i="31"/>
  <c r="GW82" i="31"/>
  <c r="HU82" i="31"/>
  <c r="IC82" i="31"/>
  <c r="JA82" i="31"/>
  <c r="JI82" i="31"/>
  <c r="CR34" i="20"/>
  <c r="CF82" i="31"/>
  <c r="DX82" i="31"/>
  <c r="ER82" i="31"/>
  <c r="HD82" i="31"/>
  <c r="HP82" i="31"/>
  <c r="IV82" i="31"/>
  <c r="JP82" i="31"/>
  <c r="IB82" i="31"/>
  <c r="CT33" i="20"/>
  <c r="AP33" i="20"/>
  <c r="CS34" i="20"/>
  <c r="CK34" i="20"/>
  <c r="BU34" i="20"/>
  <c r="BU40" i="31"/>
  <c r="BR34" i="20"/>
  <c r="K82" i="31"/>
  <c r="AE82" i="31"/>
  <c r="AU82" i="31"/>
  <c r="BG82" i="31"/>
  <c r="CM82" i="31"/>
  <c r="DS82" i="31"/>
  <c r="EY82" i="31"/>
  <c r="GI82" i="31"/>
  <c r="HO82" i="31"/>
  <c r="IU82" i="31"/>
  <c r="FH82" i="31"/>
  <c r="GQ82" i="31"/>
  <c r="X85" i="20"/>
  <c r="BB24" i="31"/>
  <c r="AM86" i="20"/>
  <c r="FP82" i="31"/>
  <c r="CN82" i="31"/>
  <c r="GF82" i="31"/>
  <c r="AM82" i="31"/>
  <c r="DO82" i="31"/>
  <c r="G82" i="31"/>
  <c r="Z86" i="20"/>
  <c r="FA40" i="31"/>
  <c r="DG40" i="31"/>
  <c r="J57" i="9"/>
  <c r="AL33" i="20"/>
  <c r="F9" i="35"/>
  <c r="CB5" i="20"/>
  <c r="E5" i="20" s="1"/>
  <c r="G34" i="9" s="1"/>
  <c r="CB33" i="20"/>
  <c r="BV4" i="20"/>
  <c r="E4" i="20" s="1"/>
  <c r="G32" i="9" s="1"/>
  <c r="S36" i="9" s="1"/>
  <c r="BV33" i="20"/>
  <c r="FI24" i="31"/>
  <c r="FI40" i="31"/>
  <c r="ES40" i="31"/>
  <c r="AN3" i="20"/>
  <c r="AN33" i="20"/>
  <c r="CA55" i="20"/>
  <c r="CA50" i="20"/>
  <c r="BW55" i="20"/>
  <c r="BW50" i="20"/>
  <c r="BK55" i="20"/>
  <c r="BK50" i="20"/>
  <c r="AO53" i="20"/>
  <c r="AO50" i="20"/>
  <c r="AM63" i="20"/>
  <c r="CV48" i="20"/>
  <c r="E48" i="20" s="1"/>
  <c r="C57" i="35" s="1"/>
  <c r="BX58" i="20"/>
  <c r="BX50" i="20"/>
  <c r="AP57" i="20"/>
  <c r="CV42" i="20"/>
  <c r="E42" i="20" s="1"/>
  <c r="C51" i="35" s="1"/>
  <c r="AM55" i="20"/>
  <c r="AM50" i="20"/>
  <c r="BY54" i="20"/>
  <c r="BY50" i="20"/>
  <c r="BZ50" i="20"/>
  <c r="BX11" i="20"/>
  <c r="BX33" i="20"/>
  <c r="BT11" i="20"/>
  <c r="BT33" i="20"/>
  <c r="AR11" i="20"/>
  <c r="E11" i="20" s="1"/>
  <c r="G46" i="9" s="1"/>
  <c r="S42" i="9" s="1"/>
  <c r="AR33" i="20"/>
  <c r="CT86" i="20"/>
  <c r="CR86" i="20"/>
  <c r="CP86" i="20"/>
  <c r="CN86" i="20"/>
  <c r="CL86" i="20"/>
  <c r="CJ86" i="20"/>
  <c r="CH86" i="20"/>
  <c r="CF86" i="20"/>
  <c r="CD86" i="20"/>
  <c r="CB86" i="20"/>
  <c r="BZ86" i="20"/>
  <c r="BX86" i="20"/>
  <c r="BV86" i="20"/>
  <c r="BT86" i="20"/>
  <c r="BR86" i="20"/>
  <c r="BP86" i="20"/>
  <c r="BN86" i="20"/>
  <c r="BL86" i="20"/>
  <c r="BJ86" i="20"/>
  <c r="BH86" i="20"/>
  <c r="BF86" i="20"/>
  <c r="BD86" i="20"/>
  <c r="AZ86" i="20"/>
  <c r="AI86" i="20"/>
  <c r="AA86" i="20"/>
  <c r="Y86" i="20"/>
  <c r="W86" i="20"/>
  <c r="CT34" i="20"/>
  <c r="IU40" i="31"/>
  <c r="AW50" i="20"/>
  <c r="CL34" i="20"/>
  <c r="CD34" i="20"/>
  <c r="BV34" i="20"/>
  <c r="BN34" i="20"/>
  <c r="BF34" i="20"/>
  <c r="AB34" i="20"/>
  <c r="BB86" i="20"/>
  <c r="E69" i="20"/>
  <c r="D74" i="9" s="1"/>
  <c r="C23" i="27"/>
  <c r="E40" i="27"/>
  <c r="AR50" i="20"/>
  <c r="AQ86" i="20"/>
  <c r="CV30" i="20"/>
  <c r="E30" i="20" s="1"/>
  <c r="C23" i="35" s="1"/>
  <c r="EJ82" i="31"/>
  <c r="JH82" i="31"/>
  <c r="CV21" i="20"/>
  <c r="E21" i="20" s="1"/>
  <c r="E15" i="35" s="1"/>
  <c r="E34" i="35" s="1"/>
  <c r="AT33" i="20"/>
  <c r="JS40" i="31"/>
  <c r="EU40" i="31"/>
  <c r="AE40" i="31"/>
  <c r="DU40" i="31"/>
  <c r="BE34" i="20"/>
  <c r="BK40" i="31"/>
  <c r="HS40" i="31"/>
  <c r="FG40" i="31"/>
  <c r="CV46" i="20"/>
  <c r="E46" i="20" s="1"/>
  <c r="BH33" i="20"/>
  <c r="AC82" i="31"/>
  <c r="BI82" i="31"/>
  <c r="CO82" i="31"/>
  <c r="DU82" i="31"/>
  <c r="FA82" i="31"/>
  <c r="GG82" i="31"/>
  <c r="HM82" i="31"/>
  <c r="IS82" i="31"/>
  <c r="AV50" i="20"/>
  <c r="CC34" i="20"/>
  <c r="AJ82" i="31"/>
  <c r="CB82" i="31"/>
  <c r="EB82" i="31"/>
  <c r="EN82" i="31"/>
  <c r="GZ82" i="31"/>
  <c r="HT82" i="31"/>
  <c r="IZ82" i="31"/>
  <c r="JL82" i="31"/>
  <c r="W82" i="31"/>
  <c r="BS82" i="31"/>
  <c r="EE82" i="31"/>
  <c r="E67" i="20"/>
  <c r="D73" i="9" s="1"/>
  <c r="AC85" i="20"/>
  <c r="AC86" i="20"/>
  <c r="AC50" i="20"/>
  <c r="CV28" i="20"/>
  <c r="E28" i="20" s="1"/>
  <c r="C21" i="35" s="1"/>
  <c r="BB66" i="31"/>
  <c r="BF66" i="31"/>
  <c r="W34" i="20"/>
  <c r="CV18" i="20"/>
  <c r="E18" i="20" s="1"/>
  <c r="C11" i="35" s="1"/>
  <c r="CV20" i="20"/>
  <c r="E20" i="20" s="1"/>
  <c r="C13" i="35" s="1"/>
  <c r="E64" i="31"/>
  <c r="A40" i="20"/>
  <c r="G49" i="35" s="1"/>
  <c r="G64" i="35" s="1"/>
  <c r="A28" i="20"/>
  <c r="A20" i="20"/>
  <c r="H13" i="35" s="1"/>
  <c r="H21" i="35" s="1"/>
  <c r="A18" i="20"/>
  <c r="H11" i="35" s="1"/>
  <c r="H12" i="35" s="1"/>
  <c r="A16" i="20"/>
  <c r="H9" i="35" s="1"/>
  <c r="H10" i="35" s="1"/>
  <c r="A26" i="20"/>
  <c r="H19" i="35" s="1"/>
  <c r="H20" i="35" s="1"/>
  <c r="L82" i="31"/>
  <c r="AR82" i="31"/>
  <c r="E60" i="20"/>
  <c r="G60" i="9" s="1"/>
  <c r="M60" i="9" s="1"/>
  <c r="E63" i="20"/>
  <c r="G63" i="9" s="1"/>
  <c r="M63" i="9" s="1"/>
  <c r="E58" i="20"/>
  <c r="G58" i="9" s="1"/>
  <c r="A38" i="20"/>
  <c r="A41" i="20"/>
  <c r="G50" i="35" s="1"/>
  <c r="A48" i="20"/>
  <c r="G57" i="35" s="1"/>
  <c r="A46" i="20"/>
  <c r="G55" i="35" s="1"/>
  <c r="A42" i="20"/>
  <c r="G51" i="35" s="1"/>
  <c r="A30" i="20"/>
  <c r="A24" i="20"/>
  <c r="H17" i="35" s="1"/>
  <c r="H18" i="35" s="1"/>
  <c r="A45" i="20"/>
  <c r="G54" i="35" s="1"/>
  <c r="E72" i="20"/>
  <c r="F75" i="9" s="1"/>
  <c r="I75" i="9" s="1"/>
  <c r="E62" i="20"/>
  <c r="G62" i="9" s="1"/>
  <c r="M62" i="9" s="1"/>
  <c r="E54" i="20"/>
  <c r="G54" i="9" s="1"/>
  <c r="AW85" i="20"/>
  <c r="AQ85" i="20"/>
  <c r="AM85" i="20"/>
  <c r="A49" i="20"/>
  <c r="G58" i="35" s="1"/>
  <c r="A47" i="20"/>
  <c r="G56" i="35" s="1"/>
  <c r="A43" i="20"/>
  <c r="A39" i="20"/>
  <c r="G48" i="35" s="1"/>
  <c r="A32" i="20"/>
  <c r="H25" i="35" s="1"/>
  <c r="A22" i="20"/>
  <c r="H15" i="35" s="1"/>
  <c r="H16" i="35" s="1"/>
  <c r="H36" i="35" s="1"/>
  <c r="A44" i="20"/>
  <c r="G53" i="35" s="1"/>
  <c r="J55" i="9"/>
  <c r="E10" i="20"/>
  <c r="G44" i="9" s="1"/>
  <c r="M44" i="9" s="1"/>
  <c r="M45" i="9" s="1"/>
  <c r="E6" i="20"/>
  <c r="G36" i="9" s="1"/>
  <c r="E8" i="20"/>
  <c r="G40" i="9" s="1"/>
  <c r="M40" i="9" s="1"/>
  <c r="M41" i="9" s="1"/>
  <c r="E3" i="20"/>
  <c r="G30" i="9" s="1"/>
  <c r="M30" i="9" s="1"/>
  <c r="M31" i="9" s="1"/>
  <c r="E64" i="20"/>
  <c r="G64" i="9" s="1"/>
  <c r="M64" i="9" s="1"/>
  <c r="E9" i="20"/>
  <c r="G42" i="9" s="1"/>
  <c r="E7" i="20"/>
  <c r="G38" i="9" s="1"/>
  <c r="E57" i="20"/>
  <c r="G57" i="9" s="1"/>
  <c r="E83" i="20"/>
  <c r="D77" i="9" s="1"/>
  <c r="D27" i="35"/>
  <c r="AO34" i="20"/>
  <c r="AG34" i="20"/>
  <c r="BD33" i="20"/>
  <c r="AY33" i="20"/>
  <c r="AN34" i="20"/>
  <c r="BI33" i="20"/>
  <c r="BA33" i="20"/>
  <c r="AI33" i="20"/>
  <c r="CV26" i="20"/>
  <c r="E26" i="20" s="1"/>
  <c r="BL34" i="20"/>
  <c r="BP33" i="20"/>
  <c r="BL33" i="20"/>
  <c r="BP34" i="20"/>
  <c r="BM33" i="20"/>
  <c r="DI40" i="31"/>
  <c r="EC40" i="31"/>
  <c r="CO40" i="31"/>
  <c r="CV31" i="20"/>
  <c r="E31" i="20" s="1"/>
  <c r="E25" i="35" s="1"/>
  <c r="BO33" i="20"/>
  <c r="BN33" i="20"/>
  <c r="BK33" i="20"/>
  <c r="BJ33" i="20"/>
  <c r="BG33" i="20"/>
  <c r="BF33" i="20"/>
  <c r="BE33" i="20"/>
  <c r="BC33" i="20"/>
  <c r="BB33" i="20"/>
  <c r="AZ33" i="20"/>
  <c r="AJ33" i="20"/>
  <c r="AH33" i="20"/>
  <c r="AG33" i="20"/>
  <c r="E75" i="20"/>
  <c r="D78" i="9" s="1"/>
  <c r="AI34" i="20"/>
  <c r="FO40" i="31"/>
  <c r="AP34" i="20"/>
  <c r="BM34" i="20"/>
  <c r="CV47" i="20"/>
  <c r="E47" i="20" s="1"/>
  <c r="E61" i="20"/>
  <c r="G61" i="9" s="1"/>
  <c r="M61" i="9" s="1"/>
  <c r="CV43" i="20"/>
  <c r="E43" i="20" s="1"/>
  <c r="BJ50" i="20"/>
  <c r="BF50" i="20"/>
  <c r="AS86" i="20"/>
  <c r="BI50" i="20"/>
  <c r="BH50" i="20"/>
  <c r="BG50" i="20"/>
  <c r="BE50" i="20"/>
  <c r="BA50" i="20"/>
  <c r="AZ50" i="20"/>
  <c r="AY50" i="20"/>
  <c r="AU50" i="20"/>
  <c r="AT50" i="20"/>
  <c r="AS50" i="20"/>
  <c r="AL50" i="20"/>
  <c r="AK50" i="20"/>
  <c r="Z50" i="20"/>
  <c r="G52" i="35"/>
  <c r="CV40" i="20"/>
  <c r="E40" i="20" s="1"/>
  <c r="C49" i="35" s="1"/>
  <c r="C64" i="35" s="1"/>
  <c r="CV49" i="20"/>
  <c r="E49" i="20" s="1"/>
  <c r="FG24" i="31"/>
  <c r="E39" i="31"/>
  <c r="EW24" i="31"/>
  <c r="EU24" i="31"/>
  <c r="BB34" i="20"/>
  <c r="CP34" i="20"/>
  <c r="CH34" i="20"/>
  <c r="BZ34" i="20"/>
  <c r="BJ34" i="20"/>
  <c r="AH34" i="20"/>
  <c r="AW34" i="20"/>
  <c r="I34" i="20"/>
  <c r="X86" i="20"/>
  <c r="E81" i="31"/>
  <c r="E82" i="31" s="1"/>
  <c r="C23" i="21"/>
  <c r="CV22" i="20"/>
  <c r="E22" i="20" s="1"/>
  <c r="HU40" i="31"/>
  <c r="FY40" i="31"/>
  <c r="HG40" i="31"/>
  <c r="BQ40" i="31"/>
  <c r="IG40" i="31"/>
  <c r="FU40" i="31"/>
  <c r="GM40" i="31"/>
  <c r="U34" i="20"/>
  <c r="IS40" i="31"/>
  <c r="GG40" i="31"/>
  <c r="EK40" i="31"/>
  <c r="CV19" i="20"/>
  <c r="E19" i="20" s="1"/>
  <c r="E13" i="35" s="1"/>
  <c r="BQ34" i="20"/>
  <c r="CV32" i="20"/>
  <c r="E32" i="20" s="1"/>
  <c r="C25" i="35" s="1"/>
  <c r="AU34" i="20"/>
  <c r="AT34" i="20"/>
  <c r="AQ34" i="20"/>
  <c r="AM34" i="20"/>
  <c r="AL34" i="20"/>
  <c r="Z34" i="20"/>
  <c r="V34" i="20"/>
  <c r="R34" i="20"/>
  <c r="O34" i="20"/>
  <c r="N34" i="20"/>
  <c r="G34" i="20"/>
  <c r="S82" i="31"/>
  <c r="AI82" i="31"/>
  <c r="AY82" i="31"/>
  <c r="BO82" i="31"/>
  <c r="CE82" i="31"/>
  <c r="CU82" i="31"/>
  <c r="DK82" i="31"/>
  <c r="EA82" i="31"/>
  <c r="EQ82" i="31"/>
  <c r="FG82" i="31"/>
  <c r="FW82" i="31"/>
  <c r="GM82" i="31"/>
  <c r="HC82" i="31"/>
  <c r="HS82" i="31"/>
  <c r="II82" i="31"/>
  <c r="IY82" i="31"/>
  <c r="JO82" i="31"/>
  <c r="H82" i="31"/>
  <c r="P82" i="31"/>
  <c r="X82" i="31"/>
  <c r="AF82" i="31"/>
  <c r="AN82" i="31"/>
  <c r="BD82" i="31"/>
  <c r="BT82" i="31"/>
  <c r="CJ82" i="31"/>
  <c r="CZ82" i="31"/>
  <c r="DP82" i="31"/>
  <c r="EF82" i="31"/>
  <c r="EV82" i="31"/>
  <c r="FL82" i="31"/>
  <c r="GB82" i="31"/>
  <c r="GR82" i="31"/>
  <c r="HH82" i="31"/>
  <c r="HX82" i="31"/>
  <c r="IN82" i="31"/>
  <c r="JD82" i="31"/>
  <c r="JT82" i="31"/>
  <c r="D48" i="35"/>
  <c r="CE34" i="20"/>
  <c r="AY34" i="20"/>
  <c r="DW40" i="31"/>
  <c r="CY40" i="31"/>
  <c r="CA40" i="31"/>
  <c r="CV15" i="20"/>
  <c r="E15" i="20" s="1"/>
  <c r="E9" i="35" s="1"/>
  <c r="AR86" i="20"/>
  <c r="AU86" i="20"/>
  <c r="J54" i="9"/>
  <c r="E55" i="20"/>
  <c r="G55" i="9" s="1"/>
  <c r="CV16" i="20"/>
  <c r="E16" i="20" s="1"/>
  <c r="C9" i="35" s="1"/>
  <c r="BI34" i="20"/>
  <c r="CM34" i="20"/>
  <c r="BG34" i="20"/>
  <c r="CO34" i="20"/>
  <c r="CI34" i="20"/>
  <c r="BC34" i="20"/>
  <c r="CV23" i="20"/>
  <c r="E23" i="20" s="1"/>
  <c r="CB50" i="20"/>
  <c r="BV50" i="20"/>
  <c r="BL50" i="20"/>
  <c r="BD50" i="20"/>
  <c r="BB50" i="20"/>
  <c r="AG50" i="20"/>
  <c r="Y50" i="20"/>
  <c r="F11" i="35"/>
  <c r="E76" i="20"/>
  <c r="F78" i="9" s="1"/>
  <c r="J78" i="9" s="1"/>
  <c r="N78" i="9" s="1"/>
  <c r="E80" i="20"/>
  <c r="F80" i="9" s="1"/>
  <c r="AN86" i="20"/>
  <c r="AO86" i="20"/>
  <c r="AT86" i="20"/>
  <c r="CU86" i="20"/>
  <c r="CS86" i="20"/>
  <c r="CQ86" i="20"/>
  <c r="CO86" i="20"/>
  <c r="CM86" i="20"/>
  <c r="CK86" i="20"/>
  <c r="CI86" i="20"/>
  <c r="CG86" i="20"/>
  <c r="CE86" i="20"/>
  <c r="CC86" i="20"/>
  <c r="CA86" i="20"/>
  <c r="BY86" i="20"/>
  <c r="BW86" i="20"/>
  <c r="BU86" i="20"/>
  <c r="BS86" i="20"/>
  <c r="BQ86" i="20"/>
  <c r="BO86" i="20"/>
  <c r="BM86" i="20"/>
  <c r="BK86" i="20"/>
  <c r="BI86" i="20"/>
  <c r="BG86" i="20"/>
  <c r="BE86" i="20"/>
  <c r="BC86" i="20"/>
  <c r="BA86" i="20"/>
  <c r="AY86" i="20"/>
  <c r="AW86" i="20"/>
  <c r="AB86" i="20"/>
  <c r="D52" i="35"/>
  <c r="E73" i="20"/>
  <c r="D76" i="9" s="1"/>
  <c r="G47" i="35"/>
  <c r="CQ34" i="20"/>
  <c r="CU34" i="20"/>
  <c r="BO34" i="20"/>
  <c r="CA34" i="20"/>
  <c r="BK34" i="20"/>
  <c r="CG34" i="20"/>
  <c r="BA34" i="20"/>
  <c r="BY40" i="31"/>
  <c r="E65" i="31"/>
  <c r="CR33" i="20"/>
  <c r="CL33" i="20"/>
  <c r="CD33" i="20"/>
  <c r="AP86" i="20"/>
  <c r="AV86" i="20"/>
  <c r="E56" i="20"/>
  <c r="G56" i="9" s="1"/>
  <c r="BY34" i="20"/>
  <c r="BW34" i="20"/>
  <c r="BS34" i="20"/>
  <c r="E59" i="20"/>
  <c r="G59" i="9" s="1"/>
  <c r="M59" i="9" s="1"/>
  <c r="CV41" i="20"/>
  <c r="E41" i="20" s="1"/>
  <c r="CV25" i="20"/>
  <c r="E25" i="20" s="1"/>
  <c r="E19" i="35" s="1"/>
  <c r="C23" i="22"/>
  <c r="E40" i="22"/>
  <c r="AX34" i="20"/>
  <c r="CV44" i="20"/>
  <c r="E44" i="20" s="1"/>
  <c r="CV45" i="20"/>
  <c r="E45" i="20" s="1"/>
  <c r="EE40" i="31"/>
  <c r="E40" i="21"/>
  <c r="E70" i="20"/>
  <c r="F74" i="9" s="1"/>
  <c r="I74" i="9" s="1"/>
  <c r="EF40" i="31"/>
  <c r="CV17" i="20"/>
  <c r="AX33" i="20"/>
  <c r="E22" i="31"/>
  <c r="AX50" i="20"/>
  <c r="AX53" i="20"/>
  <c r="E53" i="20" s="1"/>
  <c r="G53" i="9" s="1"/>
  <c r="CV38" i="20"/>
  <c r="E38" i="20" s="1"/>
  <c r="E40" i="26"/>
  <c r="C23" i="26"/>
  <c r="AX85" i="20"/>
  <c r="E23" i="31"/>
  <c r="E74" i="20"/>
  <c r="F76" i="9" s="1"/>
  <c r="I76" i="9" s="1"/>
  <c r="AX86" i="20"/>
  <c r="E78" i="20"/>
  <c r="F79" i="9" s="1"/>
  <c r="E84" i="20"/>
  <c r="F77" i="9" s="1"/>
  <c r="E82" i="20"/>
  <c r="F81" i="9" s="1"/>
  <c r="D47" i="35"/>
  <c r="J53" i="9"/>
  <c r="D53" i="35"/>
  <c r="J59" i="9"/>
  <c r="D54" i="35"/>
  <c r="J60" i="9"/>
  <c r="D55" i="35"/>
  <c r="J61" i="9"/>
  <c r="D56" i="35"/>
  <c r="J62" i="9"/>
  <c r="D57" i="35"/>
  <c r="J63" i="9"/>
  <c r="D58" i="35"/>
  <c r="J64" i="9"/>
  <c r="F19" i="35"/>
  <c r="J40" i="9"/>
  <c r="F21" i="35"/>
  <c r="J42" i="9"/>
  <c r="F23" i="35"/>
  <c r="J44" i="9"/>
  <c r="F25" i="35"/>
  <c r="J46" i="9"/>
  <c r="F13" i="35"/>
  <c r="J34" i="9"/>
  <c r="F15" i="35"/>
  <c r="F34" i="35" s="1"/>
  <c r="J36" i="9"/>
  <c r="F17" i="35"/>
  <c r="J38" i="9"/>
  <c r="AK86" i="20"/>
  <c r="AH85" i="20"/>
  <c r="AL86" i="20"/>
  <c r="AH86" i="20"/>
  <c r="AG86" i="20"/>
  <c r="AF86" i="20"/>
  <c r="AE86" i="20"/>
  <c r="E68" i="20"/>
  <c r="F73" i="9" s="1"/>
  <c r="AJ86" i="20"/>
  <c r="H46" i="9"/>
  <c r="H44" i="9"/>
  <c r="H42" i="9"/>
  <c r="T41" i="9" s="1"/>
  <c r="AD86" i="20"/>
  <c r="H36" i="9"/>
  <c r="IT39" i="23"/>
  <c r="IS39" i="23"/>
  <c r="IR39" i="23"/>
  <c r="IQ39" i="23"/>
  <c r="IP39" i="23"/>
  <c r="IO39" i="23"/>
  <c r="IN39" i="23"/>
  <c r="IM39" i="23"/>
  <c r="IL39" i="23"/>
  <c r="IK39" i="23"/>
  <c r="IJ39" i="23"/>
  <c r="II39" i="23"/>
  <c r="IH39" i="23"/>
  <c r="IG39" i="23"/>
  <c r="IF39" i="23"/>
  <c r="IE39" i="23"/>
  <c r="ID39" i="23"/>
  <c r="IC39" i="23"/>
  <c r="IB39" i="23"/>
  <c r="IA39" i="23"/>
  <c r="HZ39" i="23"/>
  <c r="HY39" i="23"/>
  <c r="HX39" i="23"/>
  <c r="HW39" i="23"/>
  <c r="HV39" i="23"/>
  <c r="HU39" i="23"/>
  <c r="HT39" i="23"/>
  <c r="HS39" i="23"/>
  <c r="HR39" i="23"/>
  <c r="HQ39" i="23"/>
  <c r="HP39" i="23"/>
  <c r="HO39" i="23"/>
  <c r="HN39" i="23"/>
  <c r="HM39" i="23"/>
  <c r="HL39" i="23"/>
  <c r="HK39" i="23"/>
  <c r="HJ39" i="23"/>
  <c r="HI39" i="23"/>
  <c r="HH39" i="23"/>
  <c r="HG39" i="23"/>
  <c r="HF39" i="23"/>
  <c r="HE39" i="23"/>
  <c r="HD39" i="23"/>
  <c r="HC39" i="23"/>
  <c r="HB39" i="23"/>
  <c r="HA39" i="23"/>
  <c r="GZ39" i="23"/>
  <c r="GY39" i="23"/>
  <c r="GX39" i="23"/>
  <c r="GW39" i="23"/>
  <c r="GV39" i="23"/>
  <c r="GU39" i="23"/>
  <c r="GT39" i="23"/>
  <c r="GS39" i="23"/>
  <c r="GR39" i="23"/>
  <c r="GQ39" i="23"/>
  <c r="GP39" i="23"/>
  <c r="GO39" i="23"/>
  <c r="GN39" i="23"/>
  <c r="GM39" i="23"/>
  <c r="GL39" i="23"/>
  <c r="GK39" i="23"/>
  <c r="GJ39" i="23"/>
  <c r="GI39" i="23"/>
  <c r="GH39" i="23"/>
  <c r="GG39" i="23"/>
  <c r="GF39" i="23"/>
  <c r="GE39" i="23"/>
  <c r="GD39" i="23"/>
  <c r="GC39" i="23"/>
  <c r="GB39" i="23"/>
  <c r="GA39" i="23"/>
  <c r="FZ39" i="23"/>
  <c r="FY39" i="23"/>
  <c r="FX39" i="23"/>
  <c r="FW39" i="23"/>
  <c r="FV39" i="23"/>
  <c r="FU39" i="23"/>
  <c r="FT39" i="23"/>
  <c r="FS39" i="23"/>
  <c r="FR39" i="23"/>
  <c r="FQ39" i="23"/>
  <c r="FP39" i="23"/>
  <c r="FO39" i="23"/>
  <c r="FN39" i="23"/>
  <c r="FM39" i="23"/>
  <c r="FL39" i="23"/>
  <c r="FK39" i="23"/>
  <c r="FJ39" i="23"/>
  <c r="FI39" i="23"/>
  <c r="FH39" i="23"/>
  <c r="FG39" i="23"/>
  <c r="FF39" i="23"/>
  <c r="FE39" i="23"/>
  <c r="FD39" i="23"/>
  <c r="FC39" i="23"/>
  <c r="FB39" i="23"/>
  <c r="FA39" i="23"/>
  <c r="EZ39" i="23"/>
  <c r="EY39" i="23"/>
  <c r="EX39" i="23"/>
  <c r="EW39" i="23"/>
  <c r="EV39" i="23"/>
  <c r="EU39" i="23"/>
  <c r="ET39" i="23"/>
  <c r="ES39" i="23"/>
  <c r="ER39" i="23"/>
  <c r="EQ39" i="23"/>
  <c r="EP39" i="23"/>
  <c r="EO39" i="23"/>
  <c r="EN39" i="23"/>
  <c r="EM39" i="23"/>
  <c r="EL39" i="23"/>
  <c r="EK39" i="23"/>
  <c r="EJ39" i="23"/>
  <c r="EI39" i="23"/>
  <c r="EH39" i="23"/>
  <c r="EG39" i="23"/>
  <c r="EF39" i="23"/>
  <c r="EE39" i="23"/>
  <c r="ED39" i="23"/>
  <c r="EC39" i="23"/>
  <c r="EB39" i="23"/>
  <c r="EA39" i="23"/>
  <c r="DZ39" i="23"/>
  <c r="DY39" i="23"/>
  <c r="DX39" i="23"/>
  <c r="DW39" i="23"/>
  <c r="DV39" i="23"/>
  <c r="DU39" i="23"/>
  <c r="DT39" i="23"/>
  <c r="DS39" i="23"/>
  <c r="DR39" i="23"/>
  <c r="DQ39" i="23"/>
  <c r="DP39" i="23"/>
  <c r="DO39" i="23"/>
  <c r="DN39" i="23"/>
  <c r="DM39" i="23"/>
  <c r="DL39" i="23"/>
  <c r="DK39" i="23"/>
  <c r="DJ39" i="23"/>
  <c r="DI39" i="23"/>
  <c r="DH39" i="23"/>
  <c r="DG39" i="23"/>
  <c r="DF39" i="23"/>
  <c r="DE39" i="23"/>
  <c r="DD39" i="23"/>
  <c r="DC39" i="23"/>
  <c r="DB39" i="23"/>
  <c r="DA39" i="23"/>
  <c r="CZ39" i="23"/>
  <c r="CY39" i="23"/>
  <c r="CX39" i="23"/>
  <c r="CW39" i="23"/>
  <c r="CV39" i="23"/>
  <c r="CU39" i="23"/>
  <c r="CT39" i="23"/>
  <c r="CS39" i="23"/>
  <c r="CR39" i="23"/>
  <c r="CQ39" i="23"/>
  <c r="CP39" i="23"/>
  <c r="CO39" i="23"/>
  <c r="CN39" i="23"/>
  <c r="CM39" i="23"/>
  <c r="CL39" i="23"/>
  <c r="CK39" i="23"/>
  <c r="CJ39" i="23"/>
  <c r="CI39" i="23"/>
  <c r="CH39" i="23"/>
  <c r="CG39" i="23"/>
  <c r="CF39" i="23"/>
  <c r="CE39" i="23"/>
  <c r="CD39" i="23"/>
  <c r="CC39" i="23"/>
  <c r="CB39" i="23"/>
  <c r="CA39" i="23"/>
  <c r="BZ39" i="23"/>
  <c r="BY39" i="23"/>
  <c r="BX39" i="23"/>
  <c r="BW39" i="23"/>
  <c r="BV39" i="23"/>
  <c r="BU39" i="23"/>
  <c r="BT39" i="23"/>
  <c r="BS39" i="23"/>
  <c r="BR39" i="23"/>
  <c r="BQ39" i="23"/>
  <c r="BP39" i="23"/>
  <c r="BO39" i="23"/>
  <c r="BN39" i="23"/>
  <c r="BM39" i="23"/>
  <c r="BL39" i="23"/>
  <c r="BK39" i="23"/>
  <c r="BJ39" i="23"/>
  <c r="BI39" i="23"/>
  <c r="BH39" i="23"/>
  <c r="BG39" i="23"/>
  <c r="BF39" i="23"/>
  <c r="BE39" i="23"/>
  <c r="BD39" i="23"/>
  <c r="BC39" i="23"/>
  <c r="BB39" i="23"/>
  <c r="BA39" i="23"/>
  <c r="AZ39" i="23"/>
  <c r="AY39" i="23"/>
  <c r="AX39" i="23"/>
  <c r="AW39" i="23"/>
  <c r="AV39" i="23"/>
  <c r="AU39" i="23"/>
  <c r="AT39" i="23"/>
  <c r="AS39" i="23"/>
  <c r="AR39" i="23"/>
  <c r="AQ39" i="23"/>
  <c r="AP39" i="23"/>
  <c r="AO39" i="23"/>
  <c r="AN39" i="23"/>
  <c r="AM39" i="23"/>
  <c r="AL39" i="23"/>
  <c r="AK39" i="23"/>
  <c r="AJ39" i="23"/>
  <c r="AI39" i="23"/>
  <c r="AH39" i="23"/>
  <c r="AG39" i="23"/>
  <c r="AF39" i="23"/>
  <c r="AE39" i="23"/>
  <c r="AD39" i="23"/>
  <c r="AC39" i="23"/>
  <c r="AB39" i="23"/>
  <c r="AA39" i="23"/>
  <c r="Z39" i="23"/>
  <c r="Y39" i="23"/>
  <c r="X39" i="23"/>
  <c r="W39" i="23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8" i="23"/>
  <c r="E37" i="23"/>
  <c r="E36" i="23"/>
  <c r="E35" i="23"/>
  <c r="E34" i="23"/>
  <c r="E33" i="23"/>
  <c r="E32" i="23"/>
  <c r="E31" i="23"/>
  <c r="E30" i="23"/>
  <c r="E29" i="23"/>
  <c r="E28" i="23"/>
  <c r="E27" i="23"/>
  <c r="IT23" i="23"/>
  <c r="IT24" i="23" s="1"/>
  <c r="IS23" i="23"/>
  <c r="IS24" i="23" s="1"/>
  <c r="IR23" i="23"/>
  <c r="IQ23" i="23"/>
  <c r="IQ24" i="23" s="1"/>
  <c r="IP23" i="23"/>
  <c r="IP24" i="23" s="1"/>
  <c r="IO23" i="23"/>
  <c r="IN23" i="23"/>
  <c r="IN24" i="23" s="1"/>
  <c r="IM23" i="23"/>
  <c r="IM24" i="23" s="1"/>
  <c r="IL23" i="23"/>
  <c r="IK23" i="23"/>
  <c r="IK24" i="23" s="1"/>
  <c r="IJ23" i="23"/>
  <c r="IJ24" i="23" s="1"/>
  <c r="II23" i="23"/>
  <c r="IH23" i="23"/>
  <c r="IH24" i="23" s="1"/>
  <c r="IG23" i="23"/>
  <c r="IG24" i="23" s="1"/>
  <c r="IF23" i="23"/>
  <c r="IE23" i="23"/>
  <c r="IE24" i="23" s="1"/>
  <c r="ID23" i="23"/>
  <c r="ID24" i="23" s="1"/>
  <c r="IC23" i="23"/>
  <c r="IB23" i="23"/>
  <c r="IB24" i="23" s="1"/>
  <c r="IA23" i="23"/>
  <c r="IA24" i="23" s="1"/>
  <c r="HZ23" i="23"/>
  <c r="HY23" i="23"/>
  <c r="HY24" i="23" s="1"/>
  <c r="HX23" i="23"/>
  <c r="HX24" i="23" s="1"/>
  <c r="HW23" i="23"/>
  <c r="HV23" i="23"/>
  <c r="HV24" i="23" s="1"/>
  <c r="HU23" i="23"/>
  <c r="HU24" i="23" s="1"/>
  <c r="HT23" i="23"/>
  <c r="HS23" i="23"/>
  <c r="HS24" i="23" s="1"/>
  <c r="HR23" i="23"/>
  <c r="HR24" i="23" s="1"/>
  <c r="HQ23" i="23"/>
  <c r="HP23" i="23"/>
  <c r="HP24" i="23" s="1"/>
  <c r="HO23" i="23"/>
  <c r="HO24" i="23" s="1"/>
  <c r="HN23" i="23"/>
  <c r="HM23" i="23"/>
  <c r="HM24" i="23" s="1"/>
  <c r="HL23" i="23"/>
  <c r="HL24" i="23" s="1"/>
  <c r="HK23" i="23"/>
  <c r="HJ23" i="23"/>
  <c r="HJ24" i="23" s="1"/>
  <c r="HI23" i="23"/>
  <c r="HI24" i="23" s="1"/>
  <c r="HH23" i="23"/>
  <c r="HG23" i="23"/>
  <c r="HG24" i="23" s="1"/>
  <c r="HF23" i="23"/>
  <c r="HF24" i="23" s="1"/>
  <c r="HE23" i="23"/>
  <c r="HD23" i="23"/>
  <c r="HD24" i="23" s="1"/>
  <c r="HC23" i="23"/>
  <c r="HC24" i="23" s="1"/>
  <c r="HB23" i="23"/>
  <c r="HA23" i="23"/>
  <c r="HA24" i="23" s="1"/>
  <c r="GZ23" i="23"/>
  <c r="GZ24" i="23" s="1"/>
  <c r="GY23" i="23"/>
  <c r="GX23" i="23"/>
  <c r="GX24" i="23" s="1"/>
  <c r="GW23" i="23"/>
  <c r="GW24" i="23" s="1"/>
  <c r="GV23" i="23"/>
  <c r="GU23" i="23"/>
  <c r="GU24" i="23" s="1"/>
  <c r="GT23" i="23"/>
  <c r="GT24" i="23" s="1"/>
  <c r="GS23" i="23"/>
  <c r="GR23" i="23"/>
  <c r="GR24" i="23" s="1"/>
  <c r="GQ23" i="23"/>
  <c r="GQ24" i="23" s="1"/>
  <c r="GP23" i="23"/>
  <c r="GO23" i="23"/>
  <c r="GO24" i="23" s="1"/>
  <c r="GN23" i="23"/>
  <c r="GN24" i="23" s="1"/>
  <c r="GM23" i="23"/>
  <c r="GL23" i="23"/>
  <c r="GL24" i="23" s="1"/>
  <c r="GK23" i="23"/>
  <c r="GK24" i="23" s="1"/>
  <c r="GJ23" i="23"/>
  <c r="GI23" i="23"/>
  <c r="GI24" i="23" s="1"/>
  <c r="GH23" i="23"/>
  <c r="GH24" i="23" s="1"/>
  <c r="GG23" i="23"/>
  <c r="GF23" i="23"/>
  <c r="GF24" i="23" s="1"/>
  <c r="GE23" i="23"/>
  <c r="GE24" i="23" s="1"/>
  <c r="GD23" i="23"/>
  <c r="GC23" i="23"/>
  <c r="GC24" i="23" s="1"/>
  <c r="GB23" i="23"/>
  <c r="GB24" i="23" s="1"/>
  <c r="GA23" i="23"/>
  <c r="FZ23" i="23"/>
  <c r="FZ24" i="23" s="1"/>
  <c r="FY23" i="23"/>
  <c r="FY24" i="23" s="1"/>
  <c r="FX23" i="23"/>
  <c r="FW23" i="23"/>
  <c r="FW24" i="23" s="1"/>
  <c r="FV23" i="23"/>
  <c r="FV24" i="23" s="1"/>
  <c r="FU23" i="23"/>
  <c r="FT23" i="23"/>
  <c r="FT24" i="23" s="1"/>
  <c r="FS23" i="23"/>
  <c r="FS24" i="23" s="1"/>
  <c r="FR23" i="23"/>
  <c r="FQ23" i="23"/>
  <c r="FQ24" i="23" s="1"/>
  <c r="FP23" i="23"/>
  <c r="FP24" i="23" s="1"/>
  <c r="FO23" i="23"/>
  <c r="FN23" i="23"/>
  <c r="FN24" i="23" s="1"/>
  <c r="FM23" i="23"/>
  <c r="FM24" i="23" s="1"/>
  <c r="FL23" i="23"/>
  <c r="FK23" i="23"/>
  <c r="FK24" i="23" s="1"/>
  <c r="FJ23" i="23"/>
  <c r="FJ24" i="23" s="1"/>
  <c r="FI23" i="23"/>
  <c r="FH23" i="23"/>
  <c r="FH24" i="23" s="1"/>
  <c r="FG23" i="23"/>
  <c r="FG24" i="23" s="1"/>
  <c r="FF23" i="23"/>
  <c r="FE23" i="23"/>
  <c r="FE24" i="23" s="1"/>
  <c r="FD23" i="23"/>
  <c r="FD24" i="23" s="1"/>
  <c r="FC23" i="23"/>
  <c r="FB23" i="23"/>
  <c r="FB24" i="23" s="1"/>
  <c r="FA23" i="23"/>
  <c r="FA24" i="23" s="1"/>
  <c r="EZ23" i="23"/>
  <c r="EY23" i="23"/>
  <c r="EY24" i="23" s="1"/>
  <c r="EX23" i="23"/>
  <c r="EX24" i="23" s="1"/>
  <c r="EW23" i="23"/>
  <c r="EV23" i="23"/>
  <c r="EV24" i="23" s="1"/>
  <c r="EU23" i="23"/>
  <c r="EU24" i="23" s="1"/>
  <c r="ET23" i="23"/>
  <c r="ES23" i="23"/>
  <c r="ES24" i="23" s="1"/>
  <c r="ER23" i="23"/>
  <c r="ER24" i="23" s="1"/>
  <c r="EQ23" i="23"/>
  <c r="EP23" i="23"/>
  <c r="EP24" i="23" s="1"/>
  <c r="EO23" i="23"/>
  <c r="EO24" i="23" s="1"/>
  <c r="EN23" i="23"/>
  <c r="EM23" i="23"/>
  <c r="EM24" i="23" s="1"/>
  <c r="EL23" i="23"/>
  <c r="EL24" i="23" s="1"/>
  <c r="EK23" i="23"/>
  <c r="EJ23" i="23"/>
  <c r="EJ24" i="23" s="1"/>
  <c r="EI23" i="23"/>
  <c r="EI24" i="23" s="1"/>
  <c r="EH23" i="23"/>
  <c r="EG23" i="23"/>
  <c r="EG24" i="23" s="1"/>
  <c r="EF23" i="23"/>
  <c r="EF24" i="23" s="1"/>
  <c r="EE23" i="23"/>
  <c r="ED23" i="23"/>
  <c r="ED24" i="23" s="1"/>
  <c r="EC23" i="23"/>
  <c r="EC24" i="23" s="1"/>
  <c r="EB23" i="23"/>
  <c r="EA23" i="23"/>
  <c r="EA24" i="23" s="1"/>
  <c r="DZ23" i="23"/>
  <c r="DZ24" i="23" s="1"/>
  <c r="DY23" i="23"/>
  <c r="DX23" i="23"/>
  <c r="DX24" i="23" s="1"/>
  <c r="DW23" i="23"/>
  <c r="DW24" i="23" s="1"/>
  <c r="DV23" i="23"/>
  <c r="DU23" i="23"/>
  <c r="DU24" i="23" s="1"/>
  <c r="DT23" i="23"/>
  <c r="DT24" i="23" s="1"/>
  <c r="DS23" i="23"/>
  <c r="DR23" i="23"/>
  <c r="DR24" i="23" s="1"/>
  <c r="DQ23" i="23"/>
  <c r="DQ24" i="23" s="1"/>
  <c r="DP23" i="23"/>
  <c r="DO23" i="23"/>
  <c r="DO24" i="23" s="1"/>
  <c r="DN23" i="23"/>
  <c r="DN24" i="23" s="1"/>
  <c r="DM23" i="23"/>
  <c r="DL23" i="23"/>
  <c r="DL24" i="23" s="1"/>
  <c r="DK23" i="23"/>
  <c r="DK24" i="23" s="1"/>
  <c r="DJ23" i="23"/>
  <c r="DI23" i="23"/>
  <c r="DI24" i="23" s="1"/>
  <c r="DH23" i="23"/>
  <c r="DH24" i="23" s="1"/>
  <c r="DG23" i="23"/>
  <c r="DF23" i="23"/>
  <c r="DF24" i="23" s="1"/>
  <c r="DE23" i="23"/>
  <c r="DE24" i="23" s="1"/>
  <c r="DD23" i="23"/>
  <c r="DC23" i="23"/>
  <c r="DC24" i="23" s="1"/>
  <c r="DB23" i="23"/>
  <c r="DB24" i="23" s="1"/>
  <c r="DA23" i="23"/>
  <c r="CZ23" i="23"/>
  <c r="CZ24" i="23" s="1"/>
  <c r="CY23" i="23"/>
  <c r="CY24" i="23" s="1"/>
  <c r="CX23" i="23"/>
  <c r="CW23" i="23"/>
  <c r="CW24" i="23" s="1"/>
  <c r="CV23" i="23"/>
  <c r="CV24" i="23" s="1"/>
  <c r="CU23" i="23"/>
  <c r="CT23" i="23"/>
  <c r="CT24" i="23" s="1"/>
  <c r="CS23" i="23"/>
  <c r="CS24" i="23" s="1"/>
  <c r="CR23" i="23"/>
  <c r="CQ23" i="23"/>
  <c r="CQ24" i="23" s="1"/>
  <c r="CP23" i="23"/>
  <c r="CP24" i="23" s="1"/>
  <c r="CO23" i="23"/>
  <c r="CN23" i="23"/>
  <c r="CN24" i="23" s="1"/>
  <c r="CM23" i="23"/>
  <c r="CM24" i="23" s="1"/>
  <c r="CL23" i="23"/>
  <c r="CK23" i="23"/>
  <c r="CK24" i="23" s="1"/>
  <c r="CJ23" i="23"/>
  <c r="CJ24" i="23" s="1"/>
  <c r="CI23" i="23"/>
  <c r="CH23" i="23"/>
  <c r="CH24" i="23" s="1"/>
  <c r="CG23" i="23"/>
  <c r="CG24" i="23" s="1"/>
  <c r="CF23" i="23"/>
  <c r="CE23" i="23"/>
  <c r="CE24" i="23" s="1"/>
  <c r="CD23" i="23"/>
  <c r="CD24" i="23" s="1"/>
  <c r="CC23" i="23"/>
  <c r="CB23" i="23"/>
  <c r="CB24" i="23" s="1"/>
  <c r="CA23" i="23"/>
  <c r="CA24" i="23" s="1"/>
  <c r="BZ23" i="23"/>
  <c r="BY23" i="23"/>
  <c r="BY24" i="23" s="1"/>
  <c r="BX23" i="23"/>
  <c r="BX24" i="23" s="1"/>
  <c r="BW23" i="23"/>
  <c r="BV23" i="23"/>
  <c r="BV24" i="23" s="1"/>
  <c r="BU23" i="23"/>
  <c r="BT23" i="23"/>
  <c r="BS23" i="23"/>
  <c r="BS24" i="23" s="1"/>
  <c r="BR23" i="23"/>
  <c r="BR24" i="23" s="1"/>
  <c r="BQ23" i="23"/>
  <c r="BP23" i="23"/>
  <c r="BP24" i="23" s="1"/>
  <c r="BO23" i="23"/>
  <c r="BO24" i="23" s="1"/>
  <c r="BN23" i="23"/>
  <c r="BN24" i="23" s="1"/>
  <c r="BM23" i="23"/>
  <c r="BM24" i="23" s="1"/>
  <c r="BL23" i="23"/>
  <c r="BL24" i="23" s="1"/>
  <c r="BK23" i="23"/>
  <c r="BK24" i="23" s="1"/>
  <c r="BJ23" i="23"/>
  <c r="BJ24" i="23" s="1"/>
  <c r="BI23" i="23"/>
  <c r="BI24" i="23" s="1"/>
  <c r="BH23" i="23"/>
  <c r="BH24" i="23" s="1"/>
  <c r="BG23" i="23"/>
  <c r="BG24" i="23" s="1"/>
  <c r="BF23" i="23"/>
  <c r="BF24" i="23" s="1"/>
  <c r="BE23" i="23"/>
  <c r="BE24" i="23" s="1"/>
  <c r="BD23" i="23"/>
  <c r="BD24" i="23" s="1"/>
  <c r="BC23" i="23"/>
  <c r="BC24" i="23" s="1"/>
  <c r="BB23" i="23"/>
  <c r="BA23" i="23"/>
  <c r="BA24" i="23" s="1"/>
  <c r="AZ23" i="23"/>
  <c r="AZ24" i="23" s="1"/>
  <c r="AY23" i="23"/>
  <c r="AY24" i="23" s="1"/>
  <c r="AX23" i="23"/>
  <c r="AX24" i="23" s="1"/>
  <c r="AW23" i="23"/>
  <c r="AW24" i="23" s="1"/>
  <c r="AV23" i="23"/>
  <c r="AV24" i="23" s="1"/>
  <c r="AU23" i="23"/>
  <c r="AU24" i="23" s="1"/>
  <c r="AT23" i="23"/>
  <c r="AT24" i="23" s="1"/>
  <c r="AS23" i="23"/>
  <c r="AS24" i="23" s="1"/>
  <c r="AR23" i="23"/>
  <c r="AR24" i="23" s="1"/>
  <c r="AQ23" i="23"/>
  <c r="AQ24" i="23" s="1"/>
  <c r="AP23" i="23"/>
  <c r="AP24" i="23" s="1"/>
  <c r="AO23" i="23"/>
  <c r="AO24" i="23" s="1"/>
  <c r="AN23" i="23"/>
  <c r="AN24" i="23" s="1"/>
  <c r="AM23" i="23"/>
  <c r="AM24" i="23" s="1"/>
  <c r="AL23" i="23"/>
  <c r="AL24" i="23" s="1"/>
  <c r="AK23" i="23"/>
  <c r="AK24" i="23" s="1"/>
  <c r="AJ23" i="23"/>
  <c r="AJ24" i="23" s="1"/>
  <c r="AI23" i="23"/>
  <c r="AI24" i="23" s="1"/>
  <c r="AH23" i="23"/>
  <c r="AH24" i="23" s="1"/>
  <c r="AG23" i="23"/>
  <c r="AG24" i="23" s="1"/>
  <c r="AF23" i="23"/>
  <c r="AF24" i="23" s="1"/>
  <c r="AE23" i="23"/>
  <c r="AE24" i="23" s="1"/>
  <c r="AD23" i="23"/>
  <c r="AD24" i="23" s="1"/>
  <c r="AC23" i="23"/>
  <c r="AC24" i="23" s="1"/>
  <c r="AB23" i="23"/>
  <c r="AB24" i="23" s="1"/>
  <c r="AA23" i="23"/>
  <c r="AA24" i="23" s="1"/>
  <c r="Z23" i="23"/>
  <c r="Z24" i="23" s="1"/>
  <c r="Y23" i="23"/>
  <c r="Y24" i="23" s="1"/>
  <c r="X23" i="23"/>
  <c r="X24" i="23" s="1"/>
  <c r="W23" i="23"/>
  <c r="W24" i="23" s="1"/>
  <c r="V23" i="23"/>
  <c r="V24" i="23" s="1"/>
  <c r="U23" i="23"/>
  <c r="U24" i="23" s="1"/>
  <c r="T23" i="23"/>
  <c r="T24" i="23" s="1"/>
  <c r="S23" i="23"/>
  <c r="S24" i="23" s="1"/>
  <c r="R23" i="23"/>
  <c r="R24" i="23" s="1"/>
  <c r="Q23" i="23"/>
  <c r="Q24" i="23" s="1"/>
  <c r="P23" i="23"/>
  <c r="P24" i="23" s="1"/>
  <c r="O23" i="23"/>
  <c r="O24" i="23" s="1"/>
  <c r="N23" i="23"/>
  <c r="N24" i="23" s="1"/>
  <c r="M23" i="23"/>
  <c r="M24" i="23" s="1"/>
  <c r="L23" i="23"/>
  <c r="L24" i="23" s="1"/>
  <c r="K23" i="23"/>
  <c r="K24" i="23" s="1"/>
  <c r="J23" i="23"/>
  <c r="J24" i="23" s="1"/>
  <c r="I23" i="23"/>
  <c r="I24" i="23" s="1"/>
  <c r="H23" i="23"/>
  <c r="H24" i="23" s="1"/>
  <c r="G23" i="23"/>
  <c r="G24" i="23" s="1"/>
  <c r="F23" i="23"/>
  <c r="F24" i="23" s="1"/>
  <c r="IT22" i="23"/>
  <c r="IS22" i="23"/>
  <c r="IR22" i="23"/>
  <c r="IQ22" i="23"/>
  <c r="IP22" i="23"/>
  <c r="IO22" i="23"/>
  <c r="IN22" i="23"/>
  <c r="IM22" i="23"/>
  <c r="IL22" i="23"/>
  <c r="IK22" i="23"/>
  <c r="IJ22" i="23"/>
  <c r="II22" i="23"/>
  <c r="IH22" i="23"/>
  <c r="IG22" i="23"/>
  <c r="IF22" i="23"/>
  <c r="IE22" i="23"/>
  <c r="ID22" i="23"/>
  <c r="IC22" i="23"/>
  <c r="IB22" i="23"/>
  <c r="IA22" i="23"/>
  <c r="HZ22" i="23"/>
  <c r="HY22" i="23"/>
  <c r="HX22" i="23"/>
  <c r="HW22" i="23"/>
  <c r="HV22" i="23"/>
  <c r="HU22" i="23"/>
  <c r="HT22" i="23"/>
  <c r="HS22" i="23"/>
  <c r="HR22" i="23"/>
  <c r="HQ22" i="23"/>
  <c r="HP22" i="23"/>
  <c r="HO22" i="23"/>
  <c r="HN22" i="23"/>
  <c r="HM22" i="23"/>
  <c r="HL22" i="23"/>
  <c r="HK22" i="23"/>
  <c r="HJ22" i="23"/>
  <c r="HI22" i="23"/>
  <c r="HH22" i="23"/>
  <c r="HG22" i="23"/>
  <c r="HF22" i="23"/>
  <c r="HE22" i="23"/>
  <c r="HD22" i="23"/>
  <c r="HC22" i="23"/>
  <c r="HB22" i="23"/>
  <c r="HA22" i="23"/>
  <c r="GZ22" i="23"/>
  <c r="GY22" i="23"/>
  <c r="GX22" i="23"/>
  <c r="GW22" i="23"/>
  <c r="GV22" i="23"/>
  <c r="GU22" i="23"/>
  <c r="GT22" i="23"/>
  <c r="GS22" i="23"/>
  <c r="GR22" i="23"/>
  <c r="GQ22" i="23"/>
  <c r="GP22" i="23"/>
  <c r="GO22" i="23"/>
  <c r="GN22" i="23"/>
  <c r="GM22" i="23"/>
  <c r="GL22" i="23"/>
  <c r="GK22" i="23"/>
  <c r="GJ22" i="23"/>
  <c r="GI22" i="23"/>
  <c r="GH22" i="23"/>
  <c r="GG22" i="23"/>
  <c r="GF22" i="23"/>
  <c r="GE22" i="23"/>
  <c r="GD22" i="23"/>
  <c r="GC22" i="23"/>
  <c r="GB22" i="23"/>
  <c r="GA22" i="23"/>
  <c r="FZ22" i="23"/>
  <c r="FY22" i="23"/>
  <c r="FX22" i="23"/>
  <c r="FW22" i="23"/>
  <c r="FV22" i="23"/>
  <c r="FU22" i="23"/>
  <c r="FT22" i="23"/>
  <c r="FS22" i="23"/>
  <c r="FR22" i="23"/>
  <c r="FQ22" i="23"/>
  <c r="FP22" i="23"/>
  <c r="FO22" i="23"/>
  <c r="FN22" i="23"/>
  <c r="FM22" i="23"/>
  <c r="FL22" i="23"/>
  <c r="FK22" i="23"/>
  <c r="FJ22" i="23"/>
  <c r="FI22" i="23"/>
  <c r="FH22" i="23"/>
  <c r="FG22" i="23"/>
  <c r="FF22" i="23"/>
  <c r="FE22" i="23"/>
  <c r="FD22" i="23"/>
  <c r="FC22" i="23"/>
  <c r="FB22" i="23"/>
  <c r="FA22" i="23"/>
  <c r="EZ22" i="23"/>
  <c r="EY22" i="23"/>
  <c r="EX22" i="23"/>
  <c r="EW22" i="23"/>
  <c r="EV22" i="23"/>
  <c r="EU22" i="23"/>
  <c r="ET22" i="23"/>
  <c r="ES22" i="23"/>
  <c r="ER22" i="23"/>
  <c r="EQ22" i="23"/>
  <c r="EP22" i="23"/>
  <c r="EO22" i="23"/>
  <c r="EN22" i="23"/>
  <c r="EM22" i="23"/>
  <c r="EL22" i="23"/>
  <c r="EK22" i="23"/>
  <c r="EJ22" i="23"/>
  <c r="EI22" i="23"/>
  <c r="EH22" i="23"/>
  <c r="EG22" i="23"/>
  <c r="EF22" i="23"/>
  <c r="EE22" i="23"/>
  <c r="ED22" i="23"/>
  <c r="EC22" i="23"/>
  <c r="EB22" i="23"/>
  <c r="EA22" i="23"/>
  <c r="DZ22" i="23"/>
  <c r="DY22" i="23"/>
  <c r="DX22" i="23"/>
  <c r="DW22" i="23"/>
  <c r="DV22" i="23"/>
  <c r="DU22" i="23"/>
  <c r="DT22" i="23"/>
  <c r="DS22" i="23"/>
  <c r="DR22" i="23"/>
  <c r="DQ22" i="23"/>
  <c r="DP22" i="23"/>
  <c r="DO22" i="23"/>
  <c r="DN22" i="23"/>
  <c r="DM22" i="23"/>
  <c r="DL22" i="23"/>
  <c r="DK22" i="23"/>
  <c r="DJ22" i="23"/>
  <c r="DI22" i="23"/>
  <c r="DH22" i="23"/>
  <c r="DG22" i="23"/>
  <c r="DF22" i="23"/>
  <c r="DE22" i="23"/>
  <c r="DD22" i="23"/>
  <c r="DC22" i="23"/>
  <c r="DB22" i="23"/>
  <c r="DA22" i="23"/>
  <c r="CZ22" i="23"/>
  <c r="CY22" i="23"/>
  <c r="CX22" i="23"/>
  <c r="CW22" i="23"/>
  <c r="CV22" i="23"/>
  <c r="CU22" i="23"/>
  <c r="CT22" i="23"/>
  <c r="CS22" i="23"/>
  <c r="CR22" i="23"/>
  <c r="CQ22" i="23"/>
  <c r="CP22" i="23"/>
  <c r="CO22" i="23"/>
  <c r="CN22" i="23"/>
  <c r="CM22" i="23"/>
  <c r="CL22" i="23"/>
  <c r="CK22" i="23"/>
  <c r="CJ22" i="23"/>
  <c r="CI22" i="23"/>
  <c r="CH22" i="23"/>
  <c r="CG22" i="23"/>
  <c r="CF22" i="23"/>
  <c r="CE22" i="23"/>
  <c r="CD22" i="23"/>
  <c r="CC22" i="23"/>
  <c r="CB22" i="23"/>
  <c r="CA22" i="23"/>
  <c r="BZ22" i="23"/>
  <c r="BY22" i="23"/>
  <c r="BX22" i="23"/>
  <c r="BW22" i="23"/>
  <c r="BV22" i="23"/>
  <c r="BU22" i="23"/>
  <c r="BT22" i="23"/>
  <c r="BS22" i="23"/>
  <c r="BR22" i="23"/>
  <c r="BQ22" i="23"/>
  <c r="BP22" i="23"/>
  <c r="BO22" i="23"/>
  <c r="BN22" i="23"/>
  <c r="BM22" i="23"/>
  <c r="BL22" i="23"/>
  <c r="BK22" i="23"/>
  <c r="BJ22" i="23"/>
  <c r="BI22" i="23"/>
  <c r="BH22" i="23"/>
  <c r="BG22" i="23"/>
  <c r="BF22" i="23"/>
  <c r="BE22" i="23"/>
  <c r="BD22" i="23"/>
  <c r="BC22" i="23"/>
  <c r="BB22" i="23"/>
  <c r="BA22" i="23"/>
  <c r="AZ22" i="23"/>
  <c r="AY22" i="23"/>
  <c r="AX22" i="23"/>
  <c r="AW22" i="23"/>
  <c r="AV22" i="23"/>
  <c r="AU22" i="23"/>
  <c r="AT22" i="23"/>
  <c r="AS22" i="23"/>
  <c r="AR22" i="23"/>
  <c r="AQ22" i="23"/>
  <c r="AP22" i="23"/>
  <c r="AO22" i="23"/>
  <c r="AN22" i="23"/>
  <c r="AM22" i="23"/>
  <c r="AL22" i="23"/>
  <c r="AK22" i="23"/>
  <c r="AJ22" i="23"/>
  <c r="AI22" i="23"/>
  <c r="AH22" i="23"/>
  <c r="AG22" i="23"/>
  <c r="AF22" i="23"/>
  <c r="AE22" i="23"/>
  <c r="AD22" i="23"/>
  <c r="AC22" i="23"/>
  <c r="AB22" i="23"/>
  <c r="AA22" i="23"/>
  <c r="Z22" i="23"/>
  <c r="Y22" i="23"/>
  <c r="X22" i="23"/>
  <c r="W22" i="23"/>
  <c r="V22" i="23"/>
  <c r="U22" i="23"/>
  <c r="T22" i="23"/>
  <c r="S22" i="23"/>
  <c r="R22" i="23"/>
  <c r="Q22" i="23"/>
  <c r="P22" i="23"/>
  <c r="O22" i="23"/>
  <c r="N22" i="23"/>
  <c r="M22" i="23"/>
  <c r="L22" i="23"/>
  <c r="K22" i="23"/>
  <c r="J22" i="23"/>
  <c r="I22" i="23"/>
  <c r="H22" i="23"/>
  <c r="G22" i="23"/>
  <c r="F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E23" i="23" s="1"/>
  <c r="E4" i="23"/>
  <c r="E22" i="23" s="1"/>
  <c r="E81" i="9" l="1"/>
  <c r="H57" i="9"/>
  <c r="I57" i="9" s="1"/>
  <c r="H63" i="9"/>
  <c r="C48" i="35"/>
  <c r="H54" i="9"/>
  <c r="I54" i="9" s="1"/>
  <c r="J75" i="9"/>
  <c r="N75" i="9" s="1"/>
  <c r="S39" i="9"/>
  <c r="M38" i="9"/>
  <c r="M39" i="9" s="1"/>
  <c r="M32" i="9"/>
  <c r="M33" i="9" s="1"/>
  <c r="S35" i="9"/>
  <c r="J79" i="9"/>
  <c r="D80" i="9"/>
  <c r="D82" i="9" s="1"/>
  <c r="E80" i="9"/>
  <c r="I80" i="9"/>
  <c r="C65" i="31"/>
  <c r="I63" i="9"/>
  <c r="C55" i="35"/>
  <c r="H61" i="9"/>
  <c r="I61" i="9" s="1"/>
  <c r="K91" i="20"/>
  <c r="M91" i="20"/>
  <c r="O91" i="20"/>
  <c r="Q91" i="20"/>
  <c r="S91" i="20"/>
  <c r="U91" i="20"/>
  <c r="W91" i="20"/>
  <c r="Y91" i="20"/>
  <c r="AA91" i="20"/>
  <c r="AC91" i="20"/>
  <c r="AE91" i="20"/>
  <c r="AG91" i="20"/>
  <c r="AI91" i="20"/>
  <c r="AK91" i="20"/>
  <c r="AM91" i="20"/>
  <c r="AO91" i="20"/>
  <c r="AQ91" i="20"/>
  <c r="AS91" i="20"/>
  <c r="AU91" i="20"/>
  <c r="AW91" i="20"/>
  <c r="AY91" i="20"/>
  <c r="BA91" i="20"/>
  <c r="BC91" i="20"/>
  <c r="BE91" i="20"/>
  <c r="BG91" i="20"/>
  <c r="BI91" i="20"/>
  <c r="BK91" i="20"/>
  <c r="BM91" i="20"/>
  <c r="BO91" i="20"/>
  <c r="BQ91" i="20"/>
  <c r="E75" i="9"/>
  <c r="I78" i="9"/>
  <c r="E78" i="9"/>
  <c r="E85" i="20"/>
  <c r="E40" i="31"/>
  <c r="H34" i="9"/>
  <c r="H34" i="35"/>
  <c r="H55" i="9"/>
  <c r="I55" i="9" s="1"/>
  <c r="E17" i="20"/>
  <c r="E11" i="35" s="1"/>
  <c r="H56" i="9"/>
  <c r="I56" i="9" s="1"/>
  <c r="C50" i="35"/>
  <c r="H58" i="9"/>
  <c r="I58" i="9" s="1"/>
  <c r="C52" i="35"/>
  <c r="H62" i="9"/>
  <c r="I62" i="9" s="1"/>
  <c r="C56" i="35"/>
  <c r="C19" i="35"/>
  <c r="H91" i="20"/>
  <c r="J91" i="20"/>
  <c r="L91" i="20"/>
  <c r="N91" i="20"/>
  <c r="P91" i="20"/>
  <c r="R91" i="20"/>
  <c r="T91" i="20"/>
  <c r="V91" i="20"/>
  <c r="X91" i="20"/>
  <c r="Z91" i="20"/>
  <c r="AB91" i="20"/>
  <c r="AD91" i="20"/>
  <c r="AF91" i="20"/>
  <c r="AH91" i="20"/>
  <c r="AJ91" i="20"/>
  <c r="AL91" i="20"/>
  <c r="AN91" i="20"/>
  <c r="AP91" i="20"/>
  <c r="AR91" i="20"/>
  <c r="AT91" i="20"/>
  <c r="AV91" i="20"/>
  <c r="AX91" i="20"/>
  <c r="AZ91" i="20"/>
  <c r="BB91" i="20"/>
  <c r="BD91" i="20"/>
  <c r="BF91" i="20"/>
  <c r="BH91" i="20"/>
  <c r="BJ91" i="20"/>
  <c r="BL91" i="20"/>
  <c r="BN91" i="20"/>
  <c r="BP91" i="20"/>
  <c r="C15" i="35"/>
  <c r="C34" i="35" s="1"/>
  <c r="H64" i="9"/>
  <c r="I64" i="9" s="1"/>
  <c r="C58" i="35"/>
  <c r="H60" i="9"/>
  <c r="I60" i="9" s="1"/>
  <c r="C54" i="35"/>
  <c r="H53" i="9"/>
  <c r="C47" i="35"/>
  <c r="H30" i="9"/>
  <c r="H59" i="9"/>
  <c r="I59" i="9" s="1"/>
  <c r="C53" i="35"/>
  <c r="H38" i="9"/>
  <c r="T39" i="9" s="1"/>
  <c r="E17" i="35"/>
  <c r="I36" i="9"/>
  <c r="I46" i="9"/>
  <c r="I44" i="9"/>
  <c r="I42" i="9"/>
  <c r="M46" i="9"/>
  <c r="J77" i="9"/>
  <c r="N77" i="9" s="1"/>
  <c r="E77" i="9"/>
  <c r="I77" i="9"/>
  <c r="S41" i="9"/>
  <c r="M42" i="9"/>
  <c r="M43" i="9" s="1"/>
  <c r="S38" i="9"/>
  <c r="M36" i="9"/>
  <c r="M37" i="9" s="1"/>
  <c r="S40" i="9"/>
  <c r="M34" i="9"/>
  <c r="M35" i="9" s="1"/>
  <c r="S37" i="9"/>
  <c r="N79" i="9"/>
  <c r="F27" i="35"/>
  <c r="D59" i="35"/>
  <c r="J76" i="9"/>
  <c r="N76" i="9" s="1"/>
  <c r="F82" i="9"/>
  <c r="E39" i="23"/>
  <c r="E40" i="23" s="1"/>
  <c r="I91" i="20"/>
  <c r="BT40" i="23"/>
  <c r="T42" i="9"/>
  <c r="BU24" i="23"/>
  <c r="J81" i="9"/>
  <c r="N81" i="9" s="1"/>
  <c r="CV33" i="20"/>
  <c r="E33" i="20" s="1"/>
  <c r="E79" i="9"/>
  <c r="I81" i="9"/>
  <c r="CV34" i="20"/>
  <c r="E34" i="20" s="1"/>
  <c r="H40" i="9"/>
  <c r="T40" i="9" s="1"/>
  <c r="I73" i="9"/>
  <c r="E73" i="9"/>
  <c r="J73" i="9"/>
  <c r="N73" i="9" s="1"/>
  <c r="CV50" i="20"/>
  <c r="E50" i="20" s="1"/>
  <c r="J74" i="9"/>
  <c r="N74" i="9" s="1"/>
  <c r="E74" i="9"/>
  <c r="E42" i="35"/>
  <c r="C23" i="31"/>
  <c r="E86" i="20"/>
  <c r="E76" i="9"/>
  <c r="G91" i="20"/>
  <c r="H92" i="20"/>
  <c r="BQ24" i="23"/>
  <c r="K92" i="20"/>
  <c r="BZ24" i="23"/>
  <c r="L92" i="20"/>
  <c r="CC24" i="23"/>
  <c r="M92" i="20"/>
  <c r="CF24" i="23"/>
  <c r="N92" i="20"/>
  <c r="CI24" i="23"/>
  <c r="O92" i="20"/>
  <c r="CL24" i="23"/>
  <c r="P92" i="20"/>
  <c r="CO24" i="23"/>
  <c r="Q92" i="20"/>
  <c r="CR24" i="23"/>
  <c r="R92" i="20"/>
  <c r="CU24" i="23"/>
  <c r="S92" i="20"/>
  <c r="CX24" i="23"/>
  <c r="T92" i="20"/>
  <c r="DA24" i="23"/>
  <c r="U92" i="20"/>
  <c r="DD24" i="23"/>
  <c r="V92" i="20"/>
  <c r="DG24" i="23"/>
  <c r="W92" i="20"/>
  <c r="DJ24" i="23"/>
  <c r="X92" i="20"/>
  <c r="DM24" i="23"/>
  <c r="Y92" i="20"/>
  <c r="DP24" i="23"/>
  <c r="Z92" i="20"/>
  <c r="DS24" i="23"/>
  <c r="AA92" i="20"/>
  <c r="DV24" i="23"/>
  <c r="AB92" i="20"/>
  <c r="DY24" i="23"/>
  <c r="AC92" i="20"/>
  <c r="EB24" i="23"/>
  <c r="AD92" i="20"/>
  <c r="EE24" i="23"/>
  <c r="AE92" i="20"/>
  <c r="EH24" i="23"/>
  <c r="AF92" i="20"/>
  <c r="EK24" i="23"/>
  <c r="AG92" i="20"/>
  <c r="EN24" i="23"/>
  <c r="AH92" i="20"/>
  <c r="EQ24" i="23"/>
  <c r="AI92" i="20"/>
  <c r="ET24" i="23"/>
  <c r="AJ92" i="20"/>
  <c r="EW24" i="23"/>
  <c r="AK92" i="20"/>
  <c r="EZ24" i="23"/>
  <c r="AL92" i="20"/>
  <c r="FC24" i="23"/>
  <c r="AM92" i="20"/>
  <c r="FF24" i="23"/>
  <c r="AN92" i="20"/>
  <c r="FI24" i="23"/>
  <c r="AO92" i="20"/>
  <c r="FL24" i="23"/>
  <c r="AP92" i="20"/>
  <c r="FO24" i="23"/>
  <c r="AQ92" i="20"/>
  <c r="FR24" i="23"/>
  <c r="AR92" i="20"/>
  <c r="FU24" i="23"/>
  <c r="AS92" i="20"/>
  <c r="FX24" i="23"/>
  <c r="AT92" i="20"/>
  <c r="GA24" i="23"/>
  <c r="AU92" i="20"/>
  <c r="GD24" i="23"/>
  <c r="AV92" i="20"/>
  <c r="GG24" i="23"/>
  <c r="AW92" i="20"/>
  <c r="GJ24" i="23"/>
  <c r="AX92" i="20"/>
  <c r="GM24" i="23"/>
  <c r="AY92" i="20"/>
  <c r="GP24" i="23"/>
  <c r="AZ92" i="20"/>
  <c r="GS24" i="23"/>
  <c r="BA92" i="20"/>
  <c r="GV24" i="23"/>
  <c r="BB92" i="20"/>
  <c r="GY24" i="23"/>
  <c r="BC92" i="20"/>
  <c r="HB24" i="23"/>
  <c r="BD92" i="20"/>
  <c r="HE24" i="23"/>
  <c r="BE92" i="20"/>
  <c r="HH24" i="23"/>
  <c r="BF92" i="20"/>
  <c r="HK24" i="23"/>
  <c r="BG92" i="20"/>
  <c r="HN24" i="23"/>
  <c r="BH92" i="20"/>
  <c r="HQ24" i="23"/>
  <c r="BI92" i="20"/>
  <c r="HT24" i="23"/>
  <c r="BJ92" i="20"/>
  <c r="HW24" i="23"/>
  <c r="BK92" i="20"/>
  <c r="HZ24" i="23"/>
  <c r="BL92" i="20"/>
  <c r="IC24" i="23"/>
  <c r="BM92" i="20"/>
  <c r="IF24" i="23"/>
  <c r="BN92" i="20"/>
  <c r="II24" i="23"/>
  <c r="BO92" i="20"/>
  <c r="IL24" i="23"/>
  <c r="BP92" i="20"/>
  <c r="IO24" i="23"/>
  <c r="BQ92" i="20"/>
  <c r="IR24" i="23"/>
  <c r="G48" i="9"/>
  <c r="J48" i="9"/>
  <c r="J92" i="20"/>
  <c r="BW24" i="23"/>
  <c r="C23" i="23"/>
  <c r="I92" i="20"/>
  <c r="BT24" i="23"/>
  <c r="T38" i="9"/>
  <c r="G92" i="20"/>
  <c r="BB24" i="23"/>
  <c r="F40" i="23"/>
  <c r="G40" i="23"/>
  <c r="H40" i="23"/>
  <c r="I40" i="23"/>
  <c r="J40" i="23"/>
  <c r="K40" i="23"/>
  <c r="L40" i="23"/>
  <c r="M40" i="23"/>
  <c r="N40" i="23"/>
  <c r="O40" i="23"/>
  <c r="P40" i="23"/>
  <c r="Q40" i="23"/>
  <c r="R40" i="23"/>
  <c r="S40" i="23"/>
  <c r="T40" i="23"/>
  <c r="U40" i="23"/>
  <c r="V40" i="23"/>
  <c r="W40" i="23"/>
  <c r="X40" i="23"/>
  <c r="Y40" i="23"/>
  <c r="Z40" i="23"/>
  <c r="AA40" i="23"/>
  <c r="AB40" i="23"/>
  <c r="AC40" i="23"/>
  <c r="AD40" i="23"/>
  <c r="AE40" i="23"/>
  <c r="AF40" i="23"/>
  <c r="AG40" i="23"/>
  <c r="AH40" i="23"/>
  <c r="AI40" i="23"/>
  <c r="AJ40" i="23"/>
  <c r="AK40" i="23"/>
  <c r="AL40" i="23"/>
  <c r="AM40" i="23"/>
  <c r="AN40" i="23"/>
  <c r="AO40" i="23"/>
  <c r="AP40" i="23"/>
  <c r="AQ40" i="23"/>
  <c r="AR40" i="23"/>
  <c r="AS40" i="23"/>
  <c r="AT40" i="23"/>
  <c r="AU40" i="23"/>
  <c r="AV40" i="23"/>
  <c r="AW40" i="23"/>
  <c r="AX40" i="23"/>
  <c r="AY40" i="23"/>
  <c r="AZ40" i="23"/>
  <c r="BA40" i="23"/>
  <c r="BB40" i="23"/>
  <c r="BC40" i="23"/>
  <c r="BD40" i="23"/>
  <c r="BE40" i="23"/>
  <c r="BF40" i="23"/>
  <c r="BG40" i="23"/>
  <c r="BH40" i="23"/>
  <c r="BI40" i="23"/>
  <c r="BJ40" i="23"/>
  <c r="BK40" i="23"/>
  <c r="BL40" i="23"/>
  <c r="BM40" i="23"/>
  <c r="BN40" i="23"/>
  <c r="BO40" i="23"/>
  <c r="BP40" i="23"/>
  <c r="BQ40" i="23"/>
  <c r="BR40" i="23"/>
  <c r="BS40" i="23"/>
  <c r="BU40" i="23"/>
  <c r="BV40" i="23"/>
  <c r="BW40" i="23"/>
  <c r="BX40" i="23"/>
  <c r="BY40" i="23"/>
  <c r="BZ40" i="23"/>
  <c r="CA40" i="23"/>
  <c r="CB40" i="23"/>
  <c r="CC40" i="23"/>
  <c r="CD40" i="23"/>
  <c r="CE40" i="23"/>
  <c r="CF40" i="23"/>
  <c r="CG40" i="23"/>
  <c r="CH40" i="23"/>
  <c r="CI40" i="23"/>
  <c r="CJ40" i="23"/>
  <c r="CK40" i="23"/>
  <c r="CL40" i="23"/>
  <c r="CM40" i="23"/>
  <c r="CN40" i="23"/>
  <c r="CO40" i="23"/>
  <c r="CP40" i="23"/>
  <c r="CQ40" i="23"/>
  <c r="CR40" i="23"/>
  <c r="CS40" i="23"/>
  <c r="CT40" i="23"/>
  <c r="CU40" i="23"/>
  <c r="CV40" i="23"/>
  <c r="CW40" i="23"/>
  <c r="CX40" i="23"/>
  <c r="CY40" i="23"/>
  <c r="CZ40" i="23"/>
  <c r="DA40" i="23"/>
  <c r="DB40" i="23"/>
  <c r="DC40" i="23"/>
  <c r="DD40" i="23"/>
  <c r="DE40" i="23"/>
  <c r="DF40" i="23"/>
  <c r="DG40" i="23"/>
  <c r="DH40" i="23"/>
  <c r="DI40" i="23"/>
  <c r="DJ40" i="23"/>
  <c r="DK40" i="23"/>
  <c r="DL40" i="23"/>
  <c r="DM40" i="23"/>
  <c r="DN40" i="23"/>
  <c r="DO40" i="23"/>
  <c r="DP40" i="23"/>
  <c r="DQ40" i="23"/>
  <c r="DR40" i="23"/>
  <c r="DS40" i="23"/>
  <c r="DT40" i="23"/>
  <c r="DU40" i="23"/>
  <c r="DV40" i="23"/>
  <c r="DW40" i="23"/>
  <c r="DX40" i="23"/>
  <c r="DY40" i="23"/>
  <c r="DZ40" i="23"/>
  <c r="EA40" i="23"/>
  <c r="EB40" i="23"/>
  <c r="EC40" i="23"/>
  <c r="ED40" i="23"/>
  <c r="EE40" i="23"/>
  <c r="EF40" i="23"/>
  <c r="EG40" i="23"/>
  <c r="EH40" i="23"/>
  <c r="EI40" i="23"/>
  <c r="EJ40" i="23"/>
  <c r="EK40" i="23"/>
  <c r="EL40" i="23"/>
  <c r="EM40" i="23"/>
  <c r="EN40" i="23"/>
  <c r="EO40" i="23"/>
  <c r="EP40" i="23"/>
  <c r="EQ40" i="23"/>
  <c r="ER40" i="23"/>
  <c r="ES40" i="23"/>
  <c r="ET40" i="23"/>
  <c r="EU40" i="23"/>
  <c r="EV40" i="23"/>
  <c r="EW40" i="23"/>
  <c r="EX40" i="23"/>
  <c r="EY40" i="23"/>
  <c r="EZ40" i="23"/>
  <c r="FA40" i="23"/>
  <c r="FB40" i="23"/>
  <c r="FC40" i="23"/>
  <c r="FD40" i="23"/>
  <c r="FE40" i="23"/>
  <c r="FF40" i="23"/>
  <c r="FG40" i="23"/>
  <c r="FH40" i="23"/>
  <c r="FI40" i="23"/>
  <c r="FJ40" i="23"/>
  <c r="FK40" i="23"/>
  <c r="FL40" i="23"/>
  <c r="FM40" i="23"/>
  <c r="FN40" i="23"/>
  <c r="FO40" i="23"/>
  <c r="FP40" i="23"/>
  <c r="FQ40" i="23"/>
  <c r="FR40" i="23"/>
  <c r="FS40" i="23"/>
  <c r="FT40" i="23"/>
  <c r="FU40" i="23"/>
  <c r="FV40" i="23"/>
  <c r="FW40" i="23"/>
  <c r="FX40" i="23"/>
  <c r="FY40" i="23"/>
  <c r="FZ40" i="23"/>
  <c r="GA40" i="23"/>
  <c r="GB40" i="23"/>
  <c r="GC40" i="23"/>
  <c r="GD40" i="23"/>
  <c r="GE40" i="23"/>
  <c r="GF40" i="23"/>
  <c r="GG40" i="23"/>
  <c r="GH40" i="23"/>
  <c r="GI40" i="23"/>
  <c r="GJ40" i="23"/>
  <c r="GK40" i="23"/>
  <c r="GL40" i="23"/>
  <c r="GM40" i="23"/>
  <c r="GN40" i="23"/>
  <c r="GO40" i="23"/>
  <c r="GP40" i="23"/>
  <c r="GQ40" i="23"/>
  <c r="GR40" i="23"/>
  <c r="GS40" i="23"/>
  <c r="GT40" i="23"/>
  <c r="GU40" i="23"/>
  <c r="GV40" i="23"/>
  <c r="GW40" i="23"/>
  <c r="GX40" i="23"/>
  <c r="GY40" i="23"/>
  <c r="GZ40" i="23"/>
  <c r="HA40" i="23"/>
  <c r="HB40" i="23"/>
  <c r="HC40" i="23"/>
  <c r="HD40" i="23"/>
  <c r="HE40" i="23"/>
  <c r="HF40" i="23"/>
  <c r="HG40" i="23"/>
  <c r="HH40" i="23"/>
  <c r="HI40" i="23"/>
  <c r="HJ40" i="23"/>
  <c r="HK40" i="23"/>
  <c r="HL40" i="23"/>
  <c r="HM40" i="23"/>
  <c r="HN40" i="23"/>
  <c r="HO40" i="23"/>
  <c r="HP40" i="23"/>
  <c r="HQ40" i="23"/>
  <c r="HR40" i="23"/>
  <c r="HS40" i="23"/>
  <c r="HT40" i="23"/>
  <c r="HU40" i="23"/>
  <c r="HV40" i="23"/>
  <c r="HW40" i="23"/>
  <c r="HX40" i="23"/>
  <c r="HY40" i="23"/>
  <c r="HZ40" i="23"/>
  <c r="IA40" i="23"/>
  <c r="IB40" i="23"/>
  <c r="IC40" i="23"/>
  <c r="ID40" i="23"/>
  <c r="IE40" i="23"/>
  <c r="IF40" i="23"/>
  <c r="IG40" i="23"/>
  <c r="IH40" i="23"/>
  <c r="II40" i="23"/>
  <c r="IJ40" i="23"/>
  <c r="IK40" i="23"/>
  <c r="IL40" i="23"/>
  <c r="IM40" i="23"/>
  <c r="IN40" i="23"/>
  <c r="IO40" i="23"/>
  <c r="IP40" i="23"/>
  <c r="IQ40" i="23"/>
  <c r="IR40" i="23"/>
  <c r="IS40" i="23"/>
  <c r="IT40" i="23"/>
  <c r="E4" i="24"/>
  <c r="I79" i="9" l="1"/>
  <c r="I82" i="9" s="1"/>
  <c r="I34" i="9"/>
  <c r="I38" i="9"/>
  <c r="I53" i="9"/>
  <c r="B64" i="9"/>
  <c r="B62" i="9"/>
  <c r="B60" i="9"/>
  <c r="B58" i="9"/>
  <c r="B56" i="9"/>
  <c r="B54" i="9"/>
  <c r="B63" i="9"/>
  <c r="B61" i="9"/>
  <c r="B59" i="9"/>
  <c r="B57" i="9"/>
  <c r="B55" i="9"/>
  <c r="B53" i="9"/>
  <c r="I30" i="9"/>
  <c r="T35" i="9"/>
  <c r="T37" i="9"/>
  <c r="E82" i="9"/>
  <c r="E81" i="35" s="1"/>
  <c r="C27" i="35"/>
  <c r="H32" i="9"/>
  <c r="T36" i="9" s="1"/>
  <c r="C42" i="35"/>
  <c r="E27" i="35"/>
  <c r="I40" i="9"/>
  <c r="J82" i="9"/>
  <c r="E91" i="20"/>
  <c r="E92" i="20"/>
  <c r="C59" i="35"/>
  <c r="E38" i="24"/>
  <c r="E37" i="24"/>
  <c r="E36" i="24"/>
  <c r="E35" i="24"/>
  <c r="E33" i="24"/>
  <c r="E32" i="24"/>
  <c r="E31" i="24"/>
  <c r="E30" i="24"/>
  <c r="E29" i="24"/>
  <c r="E28" i="24"/>
  <c r="E27" i="24"/>
  <c r="E21" i="24"/>
  <c r="E20" i="24"/>
  <c r="E19" i="24"/>
  <c r="E18" i="24"/>
  <c r="E17" i="24"/>
  <c r="E16" i="24"/>
  <c r="E15" i="24"/>
  <c r="E14" i="24"/>
  <c r="E13" i="24"/>
  <c r="E12" i="24"/>
  <c r="E10" i="24"/>
  <c r="E9" i="24"/>
  <c r="E8" i="24"/>
  <c r="E7" i="24"/>
  <c r="E6" i="24"/>
  <c r="E5" i="24"/>
  <c r="AQ39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AO23" i="24"/>
  <c r="AO24" i="24" s="1"/>
  <c r="AN23" i="24"/>
  <c r="AM23" i="24"/>
  <c r="AL23" i="24"/>
  <c r="AK23" i="24"/>
  <c r="AJ23" i="24"/>
  <c r="AI23" i="24"/>
  <c r="AI24" i="24" s="1"/>
  <c r="AH23" i="24"/>
  <c r="AG23" i="24"/>
  <c r="AF23" i="24"/>
  <c r="AF24" i="24" s="1"/>
  <c r="AE23" i="24"/>
  <c r="AD23" i="24"/>
  <c r="AC23" i="24"/>
  <c r="AC24" i="24" s="1"/>
  <c r="AB23" i="24"/>
  <c r="AA23" i="24"/>
  <c r="Z23" i="24"/>
  <c r="Z24" i="24" s="1"/>
  <c r="Y23" i="24"/>
  <c r="Y24" i="24" s="1"/>
  <c r="X23" i="24"/>
  <c r="W23" i="24"/>
  <c r="W24" i="24" s="1"/>
  <c r="V23" i="24"/>
  <c r="V24" i="24" s="1"/>
  <c r="U23" i="24"/>
  <c r="T23" i="24"/>
  <c r="T24" i="24" s="1"/>
  <c r="S23" i="24"/>
  <c r="S24" i="24" s="1"/>
  <c r="R23" i="24"/>
  <c r="Q23" i="24"/>
  <c r="Q24" i="24" s="1"/>
  <c r="P23" i="24"/>
  <c r="P24" i="24" s="1"/>
  <c r="O23" i="24"/>
  <c r="N23" i="24"/>
  <c r="N24" i="24" s="1"/>
  <c r="M23" i="24"/>
  <c r="M24" i="24" s="1"/>
  <c r="L23" i="24"/>
  <c r="K23" i="24"/>
  <c r="K24" i="24" s="1"/>
  <c r="J23" i="24"/>
  <c r="J24" i="24" s="1"/>
  <c r="I23" i="24"/>
  <c r="H23" i="24"/>
  <c r="H24" i="24" s="1"/>
  <c r="G23" i="24"/>
  <c r="G24" i="24" s="1"/>
  <c r="F23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I22" i="24"/>
  <c r="H22" i="24"/>
  <c r="G22" i="24"/>
  <c r="F22" i="24"/>
  <c r="JX23" i="24"/>
  <c r="JX24" i="24" s="1"/>
  <c r="JW23" i="24"/>
  <c r="JW24" i="24" s="1"/>
  <c r="JV23" i="24"/>
  <c r="JU23" i="24"/>
  <c r="JU24" i="24" s="1"/>
  <c r="JT23" i="24"/>
  <c r="JT24" i="24" s="1"/>
  <c r="JS23" i="24"/>
  <c r="JR23" i="24"/>
  <c r="JR24" i="24" s="1"/>
  <c r="JQ23" i="24"/>
  <c r="JQ24" i="24" s="1"/>
  <c r="JP23" i="24"/>
  <c r="JO23" i="24"/>
  <c r="JO24" i="24" s="1"/>
  <c r="JN23" i="24"/>
  <c r="JN24" i="24" s="1"/>
  <c r="JM23" i="24"/>
  <c r="JL23" i="24"/>
  <c r="JL24" i="24" s="1"/>
  <c r="JK23" i="24"/>
  <c r="JK24" i="24" s="1"/>
  <c r="JJ23" i="24"/>
  <c r="JI23" i="24"/>
  <c r="JI24" i="24" s="1"/>
  <c r="JH23" i="24"/>
  <c r="JH24" i="24" s="1"/>
  <c r="JG23" i="24"/>
  <c r="JF23" i="24"/>
  <c r="JF24" i="24" s="1"/>
  <c r="JE23" i="24"/>
  <c r="JE24" i="24" s="1"/>
  <c r="JD23" i="24"/>
  <c r="JC23" i="24"/>
  <c r="JC24" i="24" s="1"/>
  <c r="JB23" i="24"/>
  <c r="JB24" i="24" s="1"/>
  <c r="JA23" i="24"/>
  <c r="IZ23" i="24"/>
  <c r="IZ24" i="24" s="1"/>
  <c r="IY23" i="24"/>
  <c r="IY24" i="24" s="1"/>
  <c r="IX23" i="24"/>
  <c r="IW23" i="24"/>
  <c r="IW24" i="24" s="1"/>
  <c r="IV23" i="24"/>
  <c r="IV24" i="24" s="1"/>
  <c r="IU23" i="24"/>
  <c r="IT23" i="24"/>
  <c r="IT24" i="24" s="1"/>
  <c r="IS23" i="24"/>
  <c r="IS24" i="24" s="1"/>
  <c r="IR23" i="24"/>
  <c r="IQ23" i="24"/>
  <c r="IQ24" i="24" s="1"/>
  <c r="IP23" i="24"/>
  <c r="IP24" i="24" s="1"/>
  <c r="IO23" i="24"/>
  <c r="IN23" i="24"/>
  <c r="IN24" i="24" s="1"/>
  <c r="IM23" i="24"/>
  <c r="IM24" i="24" s="1"/>
  <c r="IL23" i="24"/>
  <c r="IK23" i="24"/>
  <c r="IK24" i="24" s="1"/>
  <c r="IJ23" i="24"/>
  <c r="IJ24" i="24" s="1"/>
  <c r="II23" i="24"/>
  <c r="IH23" i="24"/>
  <c r="IH24" i="24" s="1"/>
  <c r="IG23" i="24"/>
  <c r="IG24" i="24" s="1"/>
  <c r="IF23" i="24"/>
  <c r="IE23" i="24"/>
  <c r="IE24" i="24" s="1"/>
  <c r="ID23" i="24"/>
  <c r="ID24" i="24" s="1"/>
  <c r="IC23" i="24"/>
  <c r="IB23" i="24"/>
  <c r="IB24" i="24" s="1"/>
  <c r="IA23" i="24"/>
  <c r="IA24" i="24" s="1"/>
  <c r="HZ23" i="24"/>
  <c r="HY23" i="24"/>
  <c r="HY24" i="24" s="1"/>
  <c r="HX23" i="24"/>
  <c r="HX24" i="24" s="1"/>
  <c r="HW23" i="24"/>
  <c r="HV23" i="24"/>
  <c r="HV24" i="24" s="1"/>
  <c r="HU23" i="24"/>
  <c r="HU24" i="24" s="1"/>
  <c r="HT23" i="24"/>
  <c r="HS23" i="24"/>
  <c r="HS24" i="24" s="1"/>
  <c r="HR23" i="24"/>
  <c r="HR24" i="24" s="1"/>
  <c r="HQ23" i="24"/>
  <c r="HP23" i="24"/>
  <c r="HP24" i="24" s="1"/>
  <c r="HO23" i="24"/>
  <c r="HO24" i="24" s="1"/>
  <c r="HN23" i="24"/>
  <c r="HM23" i="24"/>
  <c r="HM24" i="24" s="1"/>
  <c r="HL23" i="24"/>
  <c r="HL24" i="24" s="1"/>
  <c r="HK23" i="24"/>
  <c r="HJ23" i="24"/>
  <c r="HJ24" i="24" s="1"/>
  <c r="HI23" i="24"/>
  <c r="HI24" i="24" s="1"/>
  <c r="HH23" i="24"/>
  <c r="HG23" i="24"/>
  <c r="HG24" i="24" s="1"/>
  <c r="HF23" i="24"/>
  <c r="HF24" i="24" s="1"/>
  <c r="HE23" i="24"/>
  <c r="HD23" i="24"/>
  <c r="HD24" i="24" s="1"/>
  <c r="HC23" i="24"/>
  <c r="HC24" i="24" s="1"/>
  <c r="HB23" i="24"/>
  <c r="HA23" i="24"/>
  <c r="HA24" i="24" s="1"/>
  <c r="GZ23" i="24"/>
  <c r="GZ24" i="24" s="1"/>
  <c r="GY23" i="24"/>
  <c r="GX23" i="24"/>
  <c r="GX24" i="24" s="1"/>
  <c r="GW23" i="24"/>
  <c r="GW24" i="24" s="1"/>
  <c r="GV23" i="24"/>
  <c r="GU23" i="24"/>
  <c r="GU24" i="24" s="1"/>
  <c r="GT23" i="24"/>
  <c r="GT24" i="24" s="1"/>
  <c r="GS23" i="24"/>
  <c r="GR23" i="24"/>
  <c r="GR24" i="24" s="1"/>
  <c r="GQ23" i="24"/>
  <c r="GQ24" i="24" s="1"/>
  <c r="GP23" i="24"/>
  <c r="GO23" i="24"/>
  <c r="GO24" i="24" s="1"/>
  <c r="GN23" i="24"/>
  <c r="GN24" i="24" s="1"/>
  <c r="GM23" i="24"/>
  <c r="GL23" i="24"/>
  <c r="GL24" i="24" s="1"/>
  <c r="GK23" i="24"/>
  <c r="GK24" i="24" s="1"/>
  <c r="GJ23" i="24"/>
  <c r="GI23" i="24"/>
  <c r="GI24" i="24" s="1"/>
  <c r="GH23" i="24"/>
  <c r="GH24" i="24" s="1"/>
  <c r="GG23" i="24"/>
  <c r="GF23" i="24"/>
  <c r="GF24" i="24" s="1"/>
  <c r="GE23" i="24"/>
  <c r="GE24" i="24" s="1"/>
  <c r="GD23" i="24"/>
  <c r="GC23" i="24"/>
  <c r="GC24" i="24" s="1"/>
  <c r="GB23" i="24"/>
  <c r="GB24" i="24" s="1"/>
  <c r="GA23" i="24"/>
  <c r="FZ23" i="24"/>
  <c r="FZ24" i="24" s="1"/>
  <c r="FY23" i="24"/>
  <c r="FY24" i="24" s="1"/>
  <c r="FX23" i="24"/>
  <c r="FW23" i="24"/>
  <c r="FW24" i="24" s="1"/>
  <c r="FV23" i="24"/>
  <c r="FV24" i="24" s="1"/>
  <c r="FU23" i="24"/>
  <c r="FT23" i="24"/>
  <c r="FT24" i="24" s="1"/>
  <c r="FS23" i="24"/>
  <c r="FS24" i="24" s="1"/>
  <c r="FR23" i="24"/>
  <c r="FQ23" i="24"/>
  <c r="FQ24" i="24" s="1"/>
  <c r="FP23" i="24"/>
  <c r="FP24" i="24" s="1"/>
  <c r="FO23" i="24"/>
  <c r="FN23" i="24"/>
  <c r="FN24" i="24" s="1"/>
  <c r="FM23" i="24"/>
  <c r="FM24" i="24" s="1"/>
  <c r="FL23" i="24"/>
  <c r="FK23" i="24"/>
  <c r="FK24" i="24" s="1"/>
  <c r="FJ23" i="24"/>
  <c r="FJ24" i="24" s="1"/>
  <c r="FI23" i="24"/>
  <c r="FH23" i="24"/>
  <c r="FH24" i="24" s="1"/>
  <c r="FG23" i="24"/>
  <c r="FG24" i="24" s="1"/>
  <c r="FF23" i="24"/>
  <c r="FE23" i="24"/>
  <c r="FE24" i="24" s="1"/>
  <c r="FD23" i="24"/>
  <c r="FD24" i="24" s="1"/>
  <c r="FC23" i="24"/>
  <c r="FB23" i="24"/>
  <c r="FB24" i="24" s="1"/>
  <c r="FA23" i="24"/>
  <c r="FA24" i="24" s="1"/>
  <c r="EZ23" i="24"/>
  <c r="EY23" i="24"/>
  <c r="EY24" i="24" s="1"/>
  <c r="EX23" i="24"/>
  <c r="EX24" i="24" s="1"/>
  <c r="EW23" i="24"/>
  <c r="EV23" i="24"/>
  <c r="EV24" i="24" s="1"/>
  <c r="EU23" i="24"/>
  <c r="EU24" i="24" s="1"/>
  <c r="ET23" i="24"/>
  <c r="ES23" i="24"/>
  <c r="ES24" i="24" s="1"/>
  <c r="ER23" i="24"/>
  <c r="ER24" i="24" s="1"/>
  <c r="EQ23" i="24"/>
  <c r="EP23" i="24"/>
  <c r="EP24" i="24" s="1"/>
  <c r="EO23" i="24"/>
  <c r="EO24" i="24" s="1"/>
  <c r="EN23" i="24"/>
  <c r="EM23" i="24"/>
  <c r="EM24" i="24" s="1"/>
  <c r="EL23" i="24"/>
  <c r="EL24" i="24" s="1"/>
  <c r="EK23" i="24"/>
  <c r="EJ23" i="24"/>
  <c r="EJ24" i="24" s="1"/>
  <c r="EI23" i="24"/>
  <c r="EI24" i="24" s="1"/>
  <c r="EH23" i="24"/>
  <c r="EG23" i="24"/>
  <c r="EG24" i="24" s="1"/>
  <c r="EF23" i="24"/>
  <c r="EF24" i="24" s="1"/>
  <c r="EE23" i="24"/>
  <c r="ED23" i="24"/>
  <c r="ED24" i="24" s="1"/>
  <c r="EC23" i="24"/>
  <c r="EC24" i="24" s="1"/>
  <c r="EB23" i="24"/>
  <c r="EA23" i="24"/>
  <c r="EA24" i="24" s="1"/>
  <c r="DZ23" i="24"/>
  <c r="DZ24" i="24" s="1"/>
  <c r="DY23" i="24"/>
  <c r="DX23" i="24"/>
  <c r="DX24" i="24" s="1"/>
  <c r="DW23" i="24"/>
  <c r="DW24" i="24" s="1"/>
  <c r="DV23" i="24"/>
  <c r="DU23" i="24"/>
  <c r="DU24" i="24" s="1"/>
  <c r="DT23" i="24"/>
  <c r="DT24" i="24" s="1"/>
  <c r="DS23" i="24"/>
  <c r="DR23" i="24"/>
  <c r="DR24" i="24" s="1"/>
  <c r="DQ23" i="24"/>
  <c r="DQ24" i="24" s="1"/>
  <c r="DP23" i="24"/>
  <c r="DO23" i="24"/>
  <c r="DO24" i="24" s="1"/>
  <c r="DN23" i="24"/>
  <c r="DN24" i="24" s="1"/>
  <c r="DM23" i="24"/>
  <c r="DL23" i="24"/>
  <c r="DL24" i="24" s="1"/>
  <c r="DK23" i="24"/>
  <c r="DK24" i="24" s="1"/>
  <c r="DJ23" i="24"/>
  <c r="DI23" i="24"/>
  <c r="DI24" i="24" s="1"/>
  <c r="DH23" i="24"/>
  <c r="DH24" i="24" s="1"/>
  <c r="DG23" i="24"/>
  <c r="DF23" i="24"/>
  <c r="DF24" i="24" s="1"/>
  <c r="DE23" i="24"/>
  <c r="DE24" i="24" s="1"/>
  <c r="DD23" i="24"/>
  <c r="DC23" i="24"/>
  <c r="DC24" i="24" s="1"/>
  <c r="DB23" i="24"/>
  <c r="DB24" i="24" s="1"/>
  <c r="DA23" i="24"/>
  <c r="CZ23" i="24"/>
  <c r="CZ24" i="24" s="1"/>
  <c r="CY23" i="24"/>
  <c r="CY24" i="24" s="1"/>
  <c r="CX23" i="24"/>
  <c r="CW23" i="24"/>
  <c r="CW24" i="24" s="1"/>
  <c r="CV23" i="24"/>
  <c r="CV24" i="24" s="1"/>
  <c r="CU23" i="24"/>
  <c r="CT23" i="24"/>
  <c r="CT24" i="24" s="1"/>
  <c r="CS23" i="24"/>
  <c r="CS24" i="24" s="1"/>
  <c r="CR23" i="24"/>
  <c r="CQ23" i="24"/>
  <c r="CQ24" i="24" s="1"/>
  <c r="CP23" i="24"/>
  <c r="CP24" i="24" s="1"/>
  <c r="CO23" i="24"/>
  <c r="CN23" i="24"/>
  <c r="CN24" i="24" s="1"/>
  <c r="CM23" i="24"/>
  <c r="CM24" i="24" s="1"/>
  <c r="CL23" i="24"/>
  <c r="CK23" i="24"/>
  <c r="CK24" i="24" s="1"/>
  <c r="CJ23" i="24"/>
  <c r="CJ24" i="24" s="1"/>
  <c r="CI23" i="24"/>
  <c r="CH23" i="24"/>
  <c r="CH24" i="24" s="1"/>
  <c r="CG23" i="24"/>
  <c r="CG24" i="24" s="1"/>
  <c r="CF23" i="24"/>
  <c r="CE23" i="24"/>
  <c r="CE24" i="24" s="1"/>
  <c r="CD23" i="24"/>
  <c r="CD24" i="24" s="1"/>
  <c r="CC23" i="24"/>
  <c r="CB23" i="24"/>
  <c r="CB24" i="24" s="1"/>
  <c r="CA23" i="24"/>
  <c r="CA24" i="24" s="1"/>
  <c r="BZ23" i="24"/>
  <c r="BY23" i="24"/>
  <c r="BY24" i="24" s="1"/>
  <c r="BX23" i="24"/>
  <c r="BX24" i="24" s="1"/>
  <c r="BW23" i="24"/>
  <c r="BV23" i="24"/>
  <c r="BV24" i="24" s="1"/>
  <c r="BU23" i="24"/>
  <c r="BU24" i="24" s="1"/>
  <c r="BT23" i="24"/>
  <c r="BS23" i="24"/>
  <c r="BS24" i="24" s="1"/>
  <c r="BR23" i="24"/>
  <c r="BR24" i="24" s="1"/>
  <c r="BQ23" i="24"/>
  <c r="BP23" i="24"/>
  <c r="BP24" i="24" s="1"/>
  <c r="BO23" i="24"/>
  <c r="BO24" i="24" s="1"/>
  <c r="BN23" i="24"/>
  <c r="BM23" i="24"/>
  <c r="BM24" i="24" s="1"/>
  <c r="BL23" i="24"/>
  <c r="BL24" i="24" s="1"/>
  <c r="BK23" i="24"/>
  <c r="BJ23" i="24"/>
  <c r="BJ24" i="24" s="1"/>
  <c r="BI23" i="24"/>
  <c r="BI24" i="24" s="1"/>
  <c r="BH23" i="24"/>
  <c r="BG23" i="24"/>
  <c r="BG24" i="24" s="1"/>
  <c r="BF23" i="24"/>
  <c r="BE23" i="24"/>
  <c r="BD23" i="24"/>
  <c r="BC23" i="24"/>
  <c r="BB23" i="24"/>
  <c r="BA23" i="24"/>
  <c r="BA24" i="24" s="1"/>
  <c r="AZ23" i="24"/>
  <c r="AY23" i="24"/>
  <c r="AX23" i="24"/>
  <c r="AX24" i="24" s="1"/>
  <c r="AW23" i="24"/>
  <c r="AV23" i="24"/>
  <c r="AU23" i="24"/>
  <c r="AT23" i="24"/>
  <c r="AS23" i="24"/>
  <c r="AR23" i="24"/>
  <c r="AR24" i="24" s="1"/>
  <c r="AQ23" i="24"/>
  <c r="JX22" i="24"/>
  <c r="JW22" i="24"/>
  <c r="JV22" i="24"/>
  <c r="JU22" i="24"/>
  <c r="JT22" i="24"/>
  <c r="JS22" i="24"/>
  <c r="JR22" i="24"/>
  <c r="JQ22" i="24"/>
  <c r="JP22" i="24"/>
  <c r="JO22" i="24"/>
  <c r="JN22" i="24"/>
  <c r="JM22" i="24"/>
  <c r="JL22" i="24"/>
  <c r="JK22" i="24"/>
  <c r="JJ22" i="24"/>
  <c r="JI22" i="24"/>
  <c r="JH22" i="24"/>
  <c r="JG22" i="24"/>
  <c r="JF22" i="24"/>
  <c r="JE22" i="24"/>
  <c r="JD22" i="24"/>
  <c r="JC22" i="24"/>
  <c r="JB22" i="24"/>
  <c r="JA22" i="24"/>
  <c r="IZ22" i="24"/>
  <c r="IY22" i="24"/>
  <c r="IX22" i="24"/>
  <c r="IW22" i="24"/>
  <c r="IV22" i="24"/>
  <c r="IU22" i="24"/>
  <c r="IT22" i="24"/>
  <c r="IS22" i="24"/>
  <c r="IR22" i="24"/>
  <c r="IQ22" i="24"/>
  <c r="IP22" i="24"/>
  <c r="IO22" i="24"/>
  <c r="IN22" i="24"/>
  <c r="IM22" i="24"/>
  <c r="IL22" i="24"/>
  <c r="IK22" i="24"/>
  <c r="IJ22" i="24"/>
  <c r="II22" i="24"/>
  <c r="IH22" i="24"/>
  <c r="IG22" i="24"/>
  <c r="IF22" i="24"/>
  <c r="IE22" i="24"/>
  <c r="ID22" i="24"/>
  <c r="IC22" i="24"/>
  <c r="IB22" i="24"/>
  <c r="IA22" i="24"/>
  <c r="HZ22" i="24"/>
  <c r="HY22" i="24"/>
  <c r="HX22" i="24"/>
  <c r="HW22" i="24"/>
  <c r="HV22" i="24"/>
  <c r="HU22" i="24"/>
  <c r="HT22" i="24"/>
  <c r="HS22" i="24"/>
  <c r="HR22" i="24"/>
  <c r="HQ22" i="24"/>
  <c r="HP22" i="24"/>
  <c r="HO22" i="24"/>
  <c r="HN22" i="24"/>
  <c r="HM22" i="24"/>
  <c r="HL22" i="24"/>
  <c r="HK22" i="24"/>
  <c r="HJ22" i="24"/>
  <c r="HI22" i="24"/>
  <c r="HH22" i="24"/>
  <c r="HG22" i="24"/>
  <c r="HF22" i="24"/>
  <c r="HE22" i="24"/>
  <c r="HD22" i="24"/>
  <c r="HC22" i="24"/>
  <c r="HB22" i="24"/>
  <c r="HA22" i="24"/>
  <c r="GZ22" i="24"/>
  <c r="GY22" i="24"/>
  <c r="GX22" i="24"/>
  <c r="GW22" i="24"/>
  <c r="GV22" i="24"/>
  <c r="GU22" i="24"/>
  <c r="GT22" i="24"/>
  <c r="GS22" i="24"/>
  <c r="GR22" i="24"/>
  <c r="GQ22" i="24"/>
  <c r="GP22" i="24"/>
  <c r="GO22" i="24"/>
  <c r="GN22" i="24"/>
  <c r="GM22" i="24"/>
  <c r="GL22" i="24"/>
  <c r="GK22" i="24"/>
  <c r="GJ22" i="24"/>
  <c r="GI22" i="24"/>
  <c r="GH22" i="24"/>
  <c r="GG22" i="24"/>
  <c r="GF22" i="24"/>
  <c r="GE22" i="24"/>
  <c r="GD22" i="24"/>
  <c r="GC22" i="24"/>
  <c r="GB22" i="24"/>
  <c r="GA22" i="24"/>
  <c r="FZ22" i="24"/>
  <c r="FY22" i="24"/>
  <c r="FX22" i="24"/>
  <c r="FW22" i="24"/>
  <c r="FV22" i="24"/>
  <c r="FU22" i="24"/>
  <c r="FT22" i="24"/>
  <c r="FS22" i="24"/>
  <c r="FR22" i="24"/>
  <c r="FQ22" i="24"/>
  <c r="FP22" i="24"/>
  <c r="FO22" i="24"/>
  <c r="FN22" i="24"/>
  <c r="FM22" i="24"/>
  <c r="FL22" i="24"/>
  <c r="FK22" i="24"/>
  <c r="FJ22" i="24"/>
  <c r="FI22" i="24"/>
  <c r="FH22" i="24"/>
  <c r="FG22" i="24"/>
  <c r="FF22" i="24"/>
  <c r="FE22" i="24"/>
  <c r="FD22" i="24"/>
  <c r="FC22" i="24"/>
  <c r="FB22" i="24"/>
  <c r="FA22" i="24"/>
  <c r="EZ22" i="24"/>
  <c r="EY22" i="24"/>
  <c r="EX22" i="24"/>
  <c r="EW22" i="24"/>
  <c r="EV22" i="24"/>
  <c r="EU22" i="24"/>
  <c r="ET22" i="24"/>
  <c r="ES22" i="24"/>
  <c r="ER22" i="24"/>
  <c r="EQ22" i="24"/>
  <c r="EP22" i="24"/>
  <c r="EO22" i="24"/>
  <c r="EN22" i="24"/>
  <c r="EM22" i="24"/>
  <c r="EL22" i="24"/>
  <c r="EK22" i="24"/>
  <c r="EJ22" i="24"/>
  <c r="EI22" i="24"/>
  <c r="EH22" i="24"/>
  <c r="EG22" i="24"/>
  <c r="EF22" i="24"/>
  <c r="EE22" i="24"/>
  <c r="ED22" i="24"/>
  <c r="EC22" i="24"/>
  <c r="EB22" i="24"/>
  <c r="EA22" i="24"/>
  <c r="DZ22" i="24"/>
  <c r="DY22" i="24"/>
  <c r="DX22" i="24"/>
  <c r="DW22" i="24"/>
  <c r="DV22" i="24"/>
  <c r="DU22" i="24"/>
  <c r="DT22" i="24"/>
  <c r="DS22" i="24"/>
  <c r="DR22" i="24"/>
  <c r="DQ22" i="24"/>
  <c r="DP22" i="24"/>
  <c r="DO22" i="24"/>
  <c r="DN22" i="24"/>
  <c r="DM22" i="24"/>
  <c r="DL22" i="24"/>
  <c r="DK22" i="24"/>
  <c r="DJ22" i="24"/>
  <c r="DI22" i="24"/>
  <c r="DH22" i="24"/>
  <c r="DG22" i="24"/>
  <c r="DF22" i="24"/>
  <c r="DE22" i="24"/>
  <c r="DD22" i="24"/>
  <c r="DC22" i="24"/>
  <c r="DB22" i="24"/>
  <c r="DA22" i="24"/>
  <c r="CZ22" i="24"/>
  <c r="CY22" i="24"/>
  <c r="CX22" i="24"/>
  <c r="CW22" i="24"/>
  <c r="CV22" i="24"/>
  <c r="CU22" i="24"/>
  <c r="CT22" i="24"/>
  <c r="CS22" i="24"/>
  <c r="CR22" i="24"/>
  <c r="CQ22" i="24"/>
  <c r="CP22" i="24"/>
  <c r="CO22" i="24"/>
  <c r="CN22" i="24"/>
  <c r="CM22" i="24"/>
  <c r="CL22" i="24"/>
  <c r="CK22" i="24"/>
  <c r="CJ22" i="24"/>
  <c r="CI22" i="24"/>
  <c r="CH22" i="24"/>
  <c r="CG22" i="24"/>
  <c r="CF22" i="24"/>
  <c r="CE22" i="24"/>
  <c r="CD22" i="24"/>
  <c r="CC22" i="24"/>
  <c r="CB22" i="24"/>
  <c r="CA22" i="24"/>
  <c r="BZ22" i="24"/>
  <c r="BY22" i="24"/>
  <c r="BX22" i="24"/>
  <c r="BW22" i="24"/>
  <c r="BV22" i="24"/>
  <c r="BU22" i="24"/>
  <c r="BT22" i="24"/>
  <c r="BS22" i="24"/>
  <c r="BR22" i="24"/>
  <c r="BQ22" i="24"/>
  <c r="BP22" i="24"/>
  <c r="BO22" i="24"/>
  <c r="BN22" i="24"/>
  <c r="BM22" i="24"/>
  <c r="BL22" i="24"/>
  <c r="BK22" i="24"/>
  <c r="BJ22" i="24"/>
  <c r="BI22" i="24"/>
  <c r="BH22" i="24"/>
  <c r="BG22" i="24"/>
  <c r="BF22" i="24"/>
  <c r="BE22" i="24"/>
  <c r="BD22" i="24"/>
  <c r="BC22" i="24"/>
  <c r="BB22" i="24"/>
  <c r="BA22" i="24"/>
  <c r="AZ22" i="24"/>
  <c r="AY22" i="24"/>
  <c r="AX22" i="24"/>
  <c r="AW22" i="24"/>
  <c r="AV22" i="24"/>
  <c r="AU22" i="24"/>
  <c r="AT22" i="24"/>
  <c r="AS22" i="24"/>
  <c r="AR22" i="24"/>
  <c r="AQ22" i="24"/>
  <c r="AP23" i="24"/>
  <c r="JX39" i="24"/>
  <c r="JW39" i="24"/>
  <c r="JV39" i="24"/>
  <c r="JU39" i="24"/>
  <c r="JT39" i="24"/>
  <c r="JS39" i="24"/>
  <c r="JR39" i="24"/>
  <c r="JQ39" i="24"/>
  <c r="JP39" i="24"/>
  <c r="JO39" i="24"/>
  <c r="JN39" i="24"/>
  <c r="JM39" i="24"/>
  <c r="JL39" i="24"/>
  <c r="JK39" i="24"/>
  <c r="JJ39" i="24"/>
  <c r="JI39" i="24"/>
  <c r="JH39" i="24"/>
  <c r="JG39" i="24"/>
  <c r="JF39" i="24"/>
  <c r="JE39" i="24"/>
  <c r="JD39" i="24"/>
  <c r="JC39" i="24"/>
  <c r="JB39" i="24"/>
  <c r="JA39" i="24"/>
  <c r="IZ39" i="24"/>
  <c r="IY39" i="24"/>
  <c r="IX39" i="24"/>
  <c r="IW39" i="24"/>
  <c r="IV39" i="24"/>
  <c r="IU39" i="24"/>
  <c r="IT39" i="24"/>
  <c r="IS39" i="24"/>
  <c r="IR39" i="24"/>
  <c r="IQ39" i="24"/>
  <c r="IP39" i="24"/>
  <c r="IO39" i="24"/>
  <c r="IN39" i="24"/>
  <c r="IM39" i="24"/>
  <c r="IL39" i="24"/>
  <c r="IK39" i="24"/>
  <c r="IJ39" i="24"/>
  <c r="II39" i="24"/>
  <c r="IH39" i="24"/>
  <c r="IG39" i="24"/>
  <c r="IF39" i="24"/>
  <c r="IE39" i="24"/>
  <c r="ID39" i="24"/>
  <c r="IC39" i="24"/>
  <c r="IB39" i="24"/>
  <c r="IA39" i="24"/>
  <c r="HZ39" i="24"/>
  <c r="HY39" i="24"/>
  <c r="HX39" i="24"/>
  <c r="HW39" i="24"/>
  <c r="HV39" i="24"/>
  <c r="HU39" i="24"/>
  <c r="HT39" i="24"/>
  <c r="HS39" i="24"/>
  <c r="HR39" i="24"/>
  <c r="HQ39" i="24"/>
  <c r="HP39" i="24"/>
  <c r="HO39" i="24"/>
  <c r="HN39" i="24"/>
  <c r="HM39" i="24"/>
  <c r="HL39" i="24"/>
  <c r="HK39" i="24"/>
  <c r="HJ39" i="24"/>
  <c r="HI39" i="24"/>
  <c r="HH39" i="24"/>
  <c r="HG39" i="24"/>
  <c r="HF39" i="24"/>
  <c r="HE39" i="24"/>
  <c r="HD39" i="24"/>
  <c r="HC39" i="24"/>
  <c r="HB39" i="24"/>
  <c r="HA39" i="24"/>
  <c r="GZ39" i="24"/>
  <c r="GY39" i="24"/>
  <c r="GX39" i="24"/>
  <c r="GW39" i="24"/>
  <c r="GV39" i="24"/>
  <c r="GU39" i="24"/>
  <c r="GT39" i="24"/>
  <c r="GS39" i="24"/>
  <c r="GR39" i="24"/>
  <c r="GQ39" i="24"/>
  <c r="GP39" i="24"/>
  <c r="GO39" i="24"/>
  <c r="GN39" i="24"/>
  <c r="GM39" i="24"/>
  <c r="GL39" i="24"/>
  <c r="GK39" i="24"/>
  <c r="GJ39" i="24"/>
  <c r="GI39" i="24"/>
  <c r="GH39" i="24"/>
  <c r="GG39" i="24"/>
  <c r="GF39" i="24"/>
  <c r="GE39" i="24"/>
  <c r="GD39" i="24"/>
  <c r="GC39" i="24"/>
  <c r="GB39" i="24"/>
  <c r="GA39" i="24"/>
  <c r="FZ39" i="24"/>
  <c r="FY39" i="24"/>
  <c r="FX39" i="24"/>
  <c r="FW39" i="24"/>
  <c r="FV39" i="24"/>
  <c r="FU39" i="24"/>
  <c r="FT39" i="24"/>
  <c r="FS39" i="24"/>
  <c r="FR39" i="24"/>
  <c r="FQ39" i="24"/>
  <c r="FP39" i="24"/>
  <c r="FO39" i="24"/>
  <c r="FN39" i="24"/>
  <c r="FM39" i="24"/>
  <c r="FL39" i="24"/>
  <c r="FK39" i="24"/>
  <c r="FJ39" i="24"/>
  <c r="FI39" i="24"/>
  <c r="FH39" i="24"/>
  <c r="FG39" i="24"/>
  <c r="FF39" i="24"/>
  <c r="FE39" i="24"/>
  <c r="FD39" i="24"/>
  <c r="FC39" i="24"/>
  <c r="FB39" i="24"/>
  <c r="FA39" i="24"/>
  <c r="EZ39" i="24"/>
  <c r="EY39" i="24"/>
  <c r="EX39" i="24"/>
  <c r="EW39" i="24"/>
  <c r="EV39" i="24"/>
  <c r="EU39" i="24"/>
  <c r="ET39" i="24"/>
  <c r="ES39" i="24"/>
  <c r="ER39" i="24"/>
  <c r="EQ39" i="24"/>
  <c r="EP39" i="24"/>
  <c r="EO39" i="24"/>
  <c r="EN39" i="24"/>
  <c r="EM39" i="24"/>
  <c r="EL39" i="24"/>
  <c r="EK39" i="24"/>
  <c r="EJ39" i="24"/>
  <c r="EI39" i="24"/>
  <c r="EH39" i="24"/>
  <c r="EG39" i="24"/>
  <c r="EF39" i="24"/>
  <c r="EE39" i="24"/>
  <c r="ED39" i="24"/>
  <c r="EC39" i="24"/>
  <c r="EB39" i="24"/>
  <c r="EA39" i="24"/>
  <c r="DZ39" i="24"/>
  <c r="DY39" i="24"/>
  <c r="DX39" i="24"/>
  <c r="DW39" i="24"/>
  <c r="DV39" i="24"/>
  <c r="DU39" i="24"/>
  <c r="DT39" i="24"/>
  <c r="DS39" i="24"/>
  <c r="DR39" i="24"/>
  <c r="DQ39" i="24"/>
  <c r="DP39" i="24"/>
  <c r="DO39" i="24"/>
  <c r="DN39" i="24"/>
  <c r="DM39" i="24"/>
  <c r="DL39" i="24"/>
  <c r="DK39" i="24"/>
  <c r="DJ39" i="24"/>
  <c r="DI39" i="24"/>
  <c r="DH39" i="24"/>
  <c r="DG39" i="24"/>
  <c r="DF39" i="24"/>
  <c r="DE39" i="24"/>
  <c r="DD39" i="24"/>
  <c r="DC39" i="24"/>
  <c r="DB39" i="24"/>
  <c r="DA39" i="24"/>
  <c r="CZ39" i="24"/>
  <c r="CY39" i="24"/>
  <c r="CX39" i="24"/>
  <c r="CW39" i="24"/>
  <c r="CV39" i="24"/>
  <c r="CU39" i="24"/>
  <c r="CT39" i="24"/>
  <c r="CS39" i="24"/>
  <c r="CR39" i="24"/>
  <c r="CQ39" i="24"/>
  <c r="CP39" i="24"/>
  <c r="CO39" i="24"/>
  <c r="CN39" i="24"/>
  <c r="CM39" i="24"/>
  <c r="CL39" i="24"/>
  <c r="CK39" i="24"/>
  <c r="CJ39" i="24"/>
  <c r="CI39" i="24"/>
  <c r="CH39" i="24"/>
  <c r="CG39" i="24"/>
  <c r="CF39" i="24"/>
  <c r="CE39" i="24"/>
  <c r="CD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P39" i="24"/>
  <c r="AP22" i="24"/>
  <c r="JR40" i="24"/>
  <c r="N82" i="9" l="1"/>
  <c r="C81" i="35"/>
  <c r="B32" i="9"/>
  <c r="H48" i="9"/>
  <c r="B30" i="9"/>
  <c r="B44" i="9"/>
  <c r="B34" i="9"/>
  <c r="B42" i="9"/>
  <c r="B40" i="9"/>
  <c r="B36" i="9"/>
  <c r="B38" i="9"/>
  <c r="B46" i="9"/>
  <c r="AK24" i="24"/>
  <c r="AL24" i="24"/>
  <c r="S89" i="20"/>
  <c r="AR40" i="24"/>
  <c r="AT40" i="24"/>
  <c r="AV40" i="24"/>
  <c r="AX40" i="24"/>
  <c r="AZ40" i="24"/>
  <c r="BB40" i="24"/>
  <c r="BD40" i="24"/>
  <c r="BF40" i="24"/>
  <c r="BH40" i="24"/>
  <c r="BJ40" i="24"/>
  <c r="BL40" i="24"/>
  <c r="BN40" i="24"/>
  <c r="BP40" i="24"/>
  <c r="BR40" i="24"/>
  <c r="BT40" i="24"/>
  <c r="BV40" i="24"/>
  <c r="BX40" i="24"/>
  <c r="BZ40" i="24"/>
  <c r="CB40" i="24"/>
  <c r="CD40" i="24"/>
  <c r="CF40" i="24"/>
  <c r="CH40" i="24"/>
  <c r="CJ40" i="24"/>
  <c r="CL40" i="24"/>
  <c r="CN40" i="24"/>
  <c r="CP40" i="24"/>
  <c r="CR40" i="24"/>
  <c r="CT40" i="24"/>
  <c r="CV40" i="24"/>
  <c r="CX40" i="24"/>
  <c r="CZ40" i="24"/>
  <c r="DB40" i="24"/>
  <c r="DD40" i="24"/>
  <c r="DF40" i="24"/>
  <c r="DH40" i="24"/>
  <c r="DJ40" i="24"/>
  <c r="DL40" i="24"/>
  <c r="DN40" i="24"/>
  <c r="DP40" i="24"/>
  <c r="DR40" i="24"/>
  <c r="DT40" i="24"/>
  <c r="DV40" i="24"/>
  <c r="DX40" i="24"/>
  <c r="DZ40" i="24"/>
  <c r="EB40" i="24"/>
  <c r="ED40" i="24"/>
  <c r="EF40" i="24"/>
  <c r="EH40" i="24"/>
  <c r="EJ40" i="24"/>
  <c r="EL40" i="24"/>
  <c r="EN40" i="24"/>
  <c r="EP40" i="24"/>
  <c r="ER40" i="24"/>
  <c r="ET40" i="24"/>
  <c r="EV40" i="24"/>
  <c r="EX40" i="24"/>
  <c r="EZ40" i="24"/>
  <c r="FB40" i="24"/>
  <c r="FD40" i="24"/>
  <c r="FF40" i="24"/>
  <c r="FH40" i="24"/>
  <c r="FJ40" i="24"/>
  <c r="FL40" i="24"/>
  <c r="FN40" i="24"/>
  <c r="FP40" i="24"/>
  <c r="FR40" i="24"/>
  <c r="FT40" i="24"/>
  <c r="FV40" i="24"/>
  <c r="FX40" i="24"/>
  <c r="FZ40" i="24"/>
  <c r="GB40" i="24"/>
  <c r="GD40" i="24"/>
  <c r="GF40" i="24"/>
  <c r="GH40" i="24"/>
  <c r="GJ40" i="24"/>
  <c r="GL40" i="24"/>
  <c r="GN40" i="24"/>
  <c r="GP40" i="24"/>
  <c r="GR40" i="24"/>
  <c r="GT40" i="24"/>
  <c r="GV40" i="24"/>
  <c r="GX40" i="24"/>
  <c r="GZ40" i="24"/>
  <c r="HB40" i="24"/>
  <c r="HD40" i="24"/>
  <c r="HF40" i="24"/>
  <c r="HH40" i="24"/>
  <c r="HJ40" i="24"/>
  <c r="HL40" i="24"/>
  <c r="HN40" i="24"/>
  <c r="HP40" i="24"/>
  <c r="HR40" i="24"/>
  <c r="HT40" i="24"/>
  <c r="HV40" i="24"/>
  <c r="HX40" i="24"/>
  <c r="HZ40" i="24"/>
  <c r="IB40" i="24"/>
  <c r="ID40" i="24"/>
  <c r="IF40" i="24"/>
  <c r="IH40" i="24"/>
  <c r="IJ40" i="24"/>
  <c r="IL40" i="24"/>
  <c r="IN40" i="24"/>
  <c r="IP40" i="24"/>
  <c r="IR40" i="24"/>
  <c r="IT40" i="24"/>
  <c r="IV40" i="24"/>
  <c r="IX40" i="24"/>
  <c r="IZ40" i="24"/>
  <c r="JB40" i="24"/>
  <c r="JD40" i="24"/>
  <c r="JF40" i="24"/>
  <c r="JH40" i="24"/>
  <c r="JJ40" i="24"/>
  <c r="JL40" i="24"/>
  <c r="JN40" i="24"/>
  <c r="JP40" i="24"/>
  <c r="JT40" i="24"/>
  <c r="JV40" i="24"/>
  <c r="JX40" i="24"/>
  <c r="T89" i="20"/>
  <c r="Z89" i="20"/>
  <c r="AB89" i="20"/>
  <c r="AD89" i="20"/>
  <c r="AF89" i="20"/>
  <c r="AJ89" i="20"/>
  <c r="AL89" i="20"/>
  <c r="AN89" i="20"/>
  <c r="AP89" i="20"/>
  <c r="AR89" i="20"/>
  <c r="AT89" i="20"/>
  <c r="AV89" i="20"/>
  <c r="AX89" i="20"/>
  <c r="AZ89" i="20"/>
  <c r="BB89" i="20"/>
  <c r="BD89" i="20"/>
  <c r="BF89" i="20"/>
  <c r="BH89" i="20"/>
  <c r="BJ89" i="20"/>
  <c r="BL89" i="20"/>
  <c r="BP89" i="20"/>
  <c r="BR89" i="20"/>
  <c r="BT89" i="20"/>
  <c r="BV89" i="20"/>
  <c r="AH24" i="24"/>
  <c r="AH89" i="20"/>
  <c r="AE24" i="24"/>
  <c r="AB24" i="24"/>
  <c r="BX89" i="20"/>
  <c r="BZ89" i="20"/>
  <c r="CB89" i="20"/>
  <c r="CD89" i="20"/>
  <c r="CF89" i="20"/>
  <c r="CH89" i="20"/>
  <c r="CJ89" i="20"/>
  <c r="CL89" i="20"/>
  <c r="CN89" i="20"/>
  <c r="CP89" i="20"/>
  <c r="BN89" i="20"/>
  <c r="CR89" i="20"/>
  <c r="CT89" i="20"/>
  <c r="AU40" i="24"/>
  <c r="BC24" i="24"/>
  <c r="G89" i="20"/>
  <c r="I89" i="20"/>
  <c r="K89" i="20"/>
  <c r="M89" i="20"/>
  <c r="O89" i="20"/>
  <c r="Q89" i="20"/>
  <c r="BD24" i="24"/>
  <c r="BF24" i="24"/>
  <c r="V89" i="20"/>
  <c r="I32" i="9"/>
  <c r="I48" i="9" s="1"/>
  <c r="AW40" i="24"/>
  <c r="BA40" i="24"/>
  <c r="BC40" i="24"/>
  <c r="BE40" i="24"/>
  <c r="BG40" i="24"/>
  <c r="BI40" i="24"/>
  <c r="BM40" i="24"/>
  <c r="BO40" i="24"/>
  <c r="BS40" i="24"/>
  <c r="BU40" i="24"/>
  <c r="BY40" i="24"/>
  <c r="CA40" i="24"/>
  <c r="CE40" i="24"/>
  <c r="CG40" i="24"/>
  <c r="CK40" i="24"/>
  <c r="CM40" i="24"/>
  <c r="CQ40" i="24"/>
  <c r="CS40" i="24"/>
  <c r="CW40" i="24"/>
  <c r="CY40" i="24"/>
  <c r="DC40" i="24"/>
  <c r="DE40" i="24"/>
  <c r="DI40" i="24"/>
  <c r="DK40" i="24"/>
  <c r="DO40" i="24"/>
  <c r="DQ40" i="24"/>
  <c r="DU40" i="24"/>
  <c r="DW40" i="24"/>
  <c r="EA40" i="24"/>
  <c r="EC40" i="24"/>
  <c r="EG40" i="24"/>
  <c r="EI40" i="24"/>
  <c r="EM40" i="24"/>
  <c r="EO40" i="24"/>
  <c r="ES40" i="24"/>
  <c r="EU40" i="24"/>
  <c r="EY40" i="24"/>
  <c r="FA40" i="24"/>
  <c r="FE40" i="24"/>
  <c r="FG40" i="24"/>
  <c r="FK40" i="24"/>
  <c r="FM40" i="24"/>
  <c r="FQ40" i="24"/>
  <c r="FS40" i="24"/>
  <c r="FW40" i="24"/>
  <c r="FY40" i="24"/>
  <c r="GC40" i="24"/>
  <c r="GE40" i="24"/>
  <c r="GI40" i="24"/>
  <c r="GK40" i="24"/>
  <c r="GO40" i="24"/>
  <c r="GQ40" i="24"/>
  <c r="GU40" i="24"/>
  <c r="GW40" i="24"/>
  <c r="HA40" i="24"/>
  <c r="HC40" i="24"/>
  <c r="HG40" i="24"/>
  <c r="HI40" i="24"/>
  <c r="HM40" i="24"/>
  <c r="HO40" i="24"/>
  <c r="HS40" i="24"/>
  <c r="HU40" i="24"/>
  <c r="HY40" i="24"/>
  <c r="IA40" i="24"/>
  <c r="IE40" i="24"/>
  <c r="IG40" i="24"/>
  <c r="IK40" i="24"/>
  <c r="IM40" i="24"/>
  <c r="IQ40" i="24"/>
  <c r="IS40" i="24"/>
  <c r="IW40" i="24"/>
  <c r="IY40" i="24"/>
  <c r="JC40" i="24"/>
  <c r="JE40" i="24"/>
  <c r="JI40" i="24"/>
  <c r="JK40" i="24"/>
  <c r="JO40" i="24"/>
  <c r="JQ40" i="24"/>
  <c r="JU40" i="24"/>
  <c r="JW40" i="24"/>
  <c r="AU24" i="24"/>
  <c r="AQ40" i="24"/>
  <c r="AN24" i="24"/>
  <c r="JS40" i="24"/>
  <c r="JM40" i="24"/>
  <c r="JG40" i="24"/>
  <c r="JA40" i="24"/>
  <c r="IU40" i="24"/>
  <c r="IO40" i="24"/>
  <c r="II40" i="24"/>
  <c r="IC40" i="24"/>
  <c r="HW40" i="24"/>
  <c r="HQ40" i="24"/>
  <c r="HK40" i="24"/>
  <c r="HE40" i="24"/>
  <c r="GY40" i="24"/>
  <c r="GS40" i="24"/>
  <c r="GM40" i="24"/>
  <c r="GG40" i="24"/>
  <c r="GA40" i="24"/>
  <c r="FU40" i="24"/>
  <c r="FO40" i="24"/>
  <c r="FI40" i="24"/>
  <c r="FC40" i="24"/>
  <c r="EW40" i="24"/>
  <c r="EQ40" i="24"/>
  <c r="EK40" i="24"/>
  <c r="EE40" i="24"/>
  <c r="DY40" i="24"/>
  <c r="DS40" i="24"/>
  <c r="DM40" i="24"/>
  <c r="DG40" i="24"/>
  <c r="DA40" i="24"/>
  <c r="CU40" i="24"/>
  <c r="CO40" i="24"/>
  <c r="CI40" i="24"/>
  <c r="CC40" i="24"/>
  <c r="BW40" i="24"/>
  <c r="BQ40" i="24"/>
  <c r="BK40" i="24"/>
  <c r="AY40" i="24"/>
  <c r="AS40" i="24"/>
  <c r="U89" i="20"/>
  <c r="Y89" i="20"/>
  <c r="AA89" i="20"/>
  <c r="AC89" i="20"/>
  <c r="AE89" i="20"/>
  <c r="AG89" i="20"/>
  <c r="AI89" i="20"/>
  <c r="AK89" i="20"/>
  <c r="AM89" i="20"/>
  <c r="AO89" i="20"/>
  <c r="AQ89" i="20"/>
  <c r="AS89" i="20"/>
  <c r="AU89" i="20"/>
  <c r="AW89" i="20"/>
  <c r="AY89" i="20"/>
  <c r="BA89" i="20"/>
  <c r="BC89" i="20"/>
  <c r="BE89" i="20"/>
  <c r="BG89" i="20"/>
  <c r="BI89" i="20"/>
  <c r="BK89" i="20"/>
  <c r="BM89" i="20"/>
  <c r="BO89" i="20"/>
  <c r="BQ89" i="20"/>
  <c r="BS89" i="20"/>
  <c r="BU89" i="20"/>
  <c r="BW89" i="20"/>
  <c r="BY89" i="20"/>
  <c r="CA89" i="20"/>
  <c r="CC89" i="20"/>
  <c r="CE89" i="20"/>
  <c r="CG89" i="20"/>
  <c r="CI89" i="20"/>
  <c r="CK89" i="20"/>
  <c r="CM89" i="20"/>
  <c r="CO89" i="20"/>
  <c r="CQ89" i="20"/>
  <c r="CS89" i="20"/>
  <c r="CU89" i="20"/>
  <c r="H89" i="20"/>
  <c r="J89" i="20"/>
  <c r="L89" i="20"/>
  <c r="N89" i="20"/>
  <c r="P89" i="20"/>
  <c r="AP40" i="24"/>
  <c r="E23" i="24"/>
  <c r="R89" i="20"/>
  <c r="E39" i="24"/>
  <c r="X89" i="20"/>
  <c r="W89" i="20"/>
  <c r="S90" i="20"/>
  <c r="AP24" i="24"/>
  <c r="AQ24" i="24"/>
  <c r="T90" i="20"/>
  <c r="AS24" i="24"/>
  <c r="AT24" i="24"/>
  <c r="U90" i="20"/>
  <c r="AV24" i="24"/>
  <c r="AW24" i="24"/>
  <c r="AY24" i="24"/>
  <c r="X90" i="20"/>
  <c r="BE24" i="24"/>
  <c r="Y90" i="20"/>
  <c r="BH24" i="24"/>
  <c r="Z90" i="20"/>
  <c r="BK24" i="24"/>
  <c r="AA90" i="20"/>
  <c r="BN24" i="24"/>
  <c r="AB90" i="20"/>
  <c r="BQ24" i="24"/>
  <c r="AC90" i="20"/>
  <c r="BT24" i="24"/>
  <c r="AD90" i="20"/>
  <c r="BW24" i="24"/>
  <c r="AE90" i="20"/>
  <c r="BZ24" i="24"/>
  <c r="AF90" i="20"/>
  <c r="CC24" i="24"/>
  <c r="AG90" i="20"/>
  <c r="CF24" i="24"/>
  <c r="AH90" i="20"/>
  <c r="CI24" i="24"/>
  <c r="AI90" i="20"/>
  <c r="CL24" i="24"/>
  <c r="AJ90" i="20"/>
  <c r="CO24" i="24"/>
  <c r="AK90" i="20"/>
  <c r="CR24" i="24"/>
  <c r="AL90" i="20"/>
  <c r="CU24" i="24"/>
  <c r="AM90" i="20"/>
  <c r="CX24" i="24"/>
  <c r="AN90" i="20"/>
  <c r="DA24" i="24"/>
  <c r="AO90" i="20"/>
  <c r="DD24" i="24"/>
  <c r="AP90" i="20"/>
  <c r="DG24" i="24"/>
  <c r="AQ90" i="20"/>
  <c r="DJ24" i="24"/>
  <c r="AR90" i="20"/>
  <c r="DM24" i="24"/>
  <c r="AS90" i="20"/>
  <c r="DP24" i="24"/>
  <c r="AT90" i="20"/>
  <c r="DS24" i="24"/>
  <c r="AU90" i="20"/>
  <c r="DV24" i="24"/>
  <c r="AV90" i="20"/>
  <c r="DY24" i="24"/>
  <c r="AW90" i="20"/>
  <c r="EB24" i="24"/>
  <c r="AX90" i="20"/>
  <c r="EE24" i="24"/>
  <c r="AY90" i="20"/>
  <c r="EH24" i="24"/>
  <c r="AZ90" i="20"/>
  <c r="EK24" i="24"/>
  <c r="BA90" i="20"/>
  <c r="EN24" i="24"/>
  <c r="BB90" i="20"/>
  <c r="EQ24" i="24"/>
  <c r="BC90" i="20"/>
  <c r="ET24" i="24"/>
  <c r="BD90" i="20"/>
  <c r="EW24" i="24"/>
  <c r="BE90" i="20"/>
  <c r="EZ24" i="24"/>
  <c r="BF90" i="20"/>
  <c r="FC24" i="24"/>
  <c r="BG90" i="20"/>
  <c r="FF24" i="24"/>
  <c r="BH90" i="20"/>
  <c r="FI24" i="24"/>
  <c r="BI90" i="20"/>
  <c r="FL24" i="24"/>
  <c r="BJ90" i="20"/>
  <c r="FO24" i="24"/>
  <c r="BK90" i="20"/>
  <c r="FR24" i="24"/>
  <c r="BL90" i="20"/>
  <c r="FU24" i="24"/>
  <c r="BM90" i="20"/>
  <c r="FX24" i="24"/>
  <c r="BN90" i="20"/>
  <c r="GA24" i="24"/>
  <c r="BO90" i="20"/>
  <c r="GD24" i="24"/>
  <c r="BP90" i="20"/>
  <c r="GG24" i="24"/>
  <c r="BQ90" i="20"/>
  <c r="GJ24" i="24"/>
  <c r="BR90" i="20"/>
  <c r="GM24" i="24"/>
  <c r="BS90" i="20"/>
  <c r="GP24" i="24"/>
  <c r="BT90" i="20"/>
  <c r="GS24" i="24"/>
  <c r="BU90" i="20"/>
  <c r="GV24" i="24"/>
  <c r="BV90" i="20"/>
  <c r="GY24" i="24"/>
  <c r="BW90" i="20"/>
  <c r="HB24" i="24"/>
  <c r="BX90" i="20"/>
  <c r="HE24" i="24"/>
  <c r="BY90" i="20"/>
  <c r="HH24" i="24"/>
  <c r="BZ90" i="20"/>
  <c r="HK24" i="24"/>
  <c r="CA90" i="20"/>
  <c r="HN24" i="24"/>
  <c r="CB90" i="20"/>
  <c r="HQ24" i="24"/>
  <c r="CC90" i="20"/>
  <c r="HT24" i="24"/>
  <c r="CD90" i="20"/>
  <c r="HW24" i="24"/>
  <c r="CE90" i="20"/>
  <c r="HZ24" i="24"/>
  <c r="CF90" i="20"/>
  <c r="IC24" i="24"/>
  <c r="CG90" i="20"/>
  <c r="IF24" i="24"/>
  <c r="CH90" i="20"/>
  <c r="II24" i="24"/>
  <c r="CI90" i="20"/>
  <c r="IL24" i="24"/>
  <c r="CJ90" i="20"/>
  <c r="IO24" i="24"/>
  <c r="CK90" i="20"/>
  <c r="IR24" i="24"/>
  <c r="CL90" i="20"/>
  <c r="IU24" i="24"/>
  <c r="CM90" i="20"/>
  <c r="IX24" i="24"/>
  <c r="CN90" i="20"/>
  <c r="JA24" i="24"/>
  <c r="CO90" i="20"/>
  <c r="JD24" i="24"/>
  <c r="CP90" i="20"/>
  <c r="JG24" i="24"/>
  <c r="CQ90" i="20"/>
  <c r="JJ24" i="24"/>
  <c r="CR90" i="20"/>
  <c r="JM24" i="24"/>
  <c r="CS90" i="20"/>
  <c r="JP24" i="24"/>
  <c r="CT90" i="20"/>
  <c r="JS24" i="24"/>
  <c r="CU90" i="20"/>
  <c r="JV24" i="24"/>
  <c r="G90" i="20"/>
  <c r="F24" i="24"/>
  <c r="H90" i="20"/>
  <c r="I24" i="24"/>
  <c r="I90" i="20"/>
  <c r="L24" i="24"/>
  <c r="J90" i="20"/>
  <c r="O24" i="24"/>
  <c r="K90" i="20"/>
  <c r="R24" i="24"/>
  <c r="L90" i="20"/>
  <c r="U24" i="24"/>
  <c r="M90" i="20"/>
  <c r="X24" i="24"/>
  <c r="N90" i="20"/>
  <c r="AA24" i="24"/>
  <c r="O90" i="20"/>
  <c r="AD24" i="24"/>
  <c r="P90" i="20"/>
  <c r="AG24" i="24"/>
  <c r="Q90" i="20"/>
  <c r="AJ24" i="24"/>
  <c r="R90" i="20"/>
  <c r="AM24" i="24"/>
  <c r="V90" i="20"/>
  <c r="AZ24" i="24"/>
  <c r="W90" i="20"/>
  <c r="BB24" i="24"/>
  <c r="E22" i="24"/>
  <c r="F40" i="24"/>
  <c r="G40" i="24"/>
  <c r="H40" i="24"/>
  <c r="I40" i="24"/>
  <c r="J40" i="24"/>
  <c r="K40" i="24"/>
  <c r="L40" i="24"/>
  <c r="M40" i="24"/>
  <c r="N40" i="24"/>
  <c r="O40" i="24"/>
  <c r="P40" i="24"/>
  <c r="Q40" i="24"/>
  <c r="R40" i="24"/>
  <c r="S40" i="24"/>
  <c r="T40" i="24"/>
  <c r="U40" i="24"/>
  <c r="V40" i="24"/>
  <c r="W40" i="24"/>
  <c r="X40" i="24"/>
  <c r="Y40" i="24"/>
  <c r="Z40" i="24"/>
  <c r="AA40" i="24"/>
  <c r="AB40" i="24"/>
  <c r="AC40" i="24"/>
  <c r="AD40" i="24"/>
  <c r="AE40" i="24"/>
  <c r="AF40" i="24"/>
  <c r="AG40" i="24"/>
  <c r="AH40" i="24"/>
  <c r="AI40" i="24"/>
  <c r="AJ40" i="24"/>
  <c r="AK40" i="24"/>
  <c r="AL40" i="24"/>
  <c r="AM40" i="24"/>
  <c r="AN40" i="24"/>
  <c r="AO40" i="24"/>
  <c r="E24" i="24" l="1"/>
  <c r="C23" i="24"/>
  <c r="E89" i="20"/>
  <c r="D84" i="9" s="1"/>
  <c r="E90" i="20"/>
  <c r="F84" i="9" s="1"/>
  <c r="E40" i="24"/>
  <c r="E84" i="9" l="1"/>
  <c r="I84" i="9"/>
  <c r="J84" i="9"/>
  <c r="N84" i="9" s="1"/>
  <c r="S85" i="20"/>
  <c r="R85" i="20"/>
  <c r="T85" i="20"/>
  <c r="U85" i="20"/>
  <c r="V85" i="20"/>
  <c r="Q85" i="20" l="1"/>
  <c r="I65" i="9" l="1"/>
  <c r="M56" i="9"/>
  <c r="M55" i="9"/>
  <c r="J65" i="9"/>
  <c r="M58" i="9" l="1"/>
  <c r="M57" i="9"/>
  <c r="M54" i="9"/>
  <c r="M53" i="9"/>
  <c r="H65" i="9"/>
  <c r="G65" i="9"/>
  <c r="E53" i="9" l="1"/>
</calcChain>
</file>

<file path=xl/sharedStrings.xml><?xml version="1.0" encoding="utf-8"?>
<sst xmlns="http://schemas.openxmlformats.org/spreadsheetml/2006/main" count="3682" uniqueCount="381">
  <si>
    <t>Ф.И.О.</t>
  </si>
  <si>
    <t>за день</t>
  </si>
  <si>
    <t>с нач уборки</t>
  </si>
  <si>
    <t>Самойленко П.Г.</t>
  </si>
  <si>
    <t>Белоусов С.В.</t>
  </si>
  <si>
    <t>КЗС-10К</t>
  </si>
  <si>
    <t>СВЕДЕНИЯ</t>
  </si>
  <si>
    <t>ИТОГО</t>
  </si>
  <si>
    <t>Старотиторов А.Н.</t>
  </si>
  <si>
    <t>Скоробогатый В.Н.</t>
  </si>
  <si>
    <t>Ермоленко А.А.</t>
  </si>
  <si>
    <t xml:space="preserve">Марка </t>
  </si>
  <si>
    <t>ГАЗ-САЗ</t>
  </si>
  <si>
    <t>МАЗ</t>
  </si>
  <si>
    <t>Горбаченко С.А.</t>
  </si>
  <si>
    <t>Итого</t>
  </si>
  <si>
    <t>Белоусов Сергей Викторович</t>
  </si>
  <si>
    <t>Зайцев В.А.</t>
  </si>
  <si>
    <t>сурепица</t>
  </si>
  <si>
    <t>Зайцев Владимир Александрович</t>
  </si>
  <si>
    <t>Ермоленко Антон Александрович</t>
  </si>
  <si>
    <t>Старотиторов Александр Николаевич</t>
  </si>
  <si>
    <t>пшеница</t>
  </si>
  <si>
    <t>тритикале</t>
  </si>
  <si>
    <t>Горбаченко Сергей Анатольевич</t>
  </si>
  <si>
    <t>рожь</t>
  </si>
  <si>
    <t>Марка комбайна</t>
  </si>
  <si>
    <t>МАЗ-457</t>
  </si>
  <si>
    <t>Варганов Андрей Николаевич</t>
  </si>
  <si>
    <t>Белоусов Александр Владимирович</t>
  </si>
  <si>
    <t>Скоробогатый Владимир Николаевич</t>
  </si>
  <si>
    <t>Водители</t>
  </si>
  <si>
    <t>зернобоб</t>
  </si>
  <si>
    <t>ячмень</t>
  </si>
  <si>
    <t>овес</t>
  </si>
  <si>
    <t>итого</t>
  </si>
  <si>
    <t>Варганов Н.А.</t>
  </si>
  <si>
    <t>Жмурко Д.В.</t>
  </si>
  <si>
    <t>тонн</t>
  </si>
  <si>
    <t>га</t>
  </si>
  <si>
    <t>Аксёнчиков А.А.</t>
  </si>
  <si>
    <t>Привлечённый 1</t>
  </si>
  <si>
    <t>Привлечённый 2</t>
  </si>
  <si>
    <t>Привлечённый 3</t>
  </si>
  <si>
    <t>Ермоленко А.В.</t>
  </si>
  <si>
    <t>т</t>
  </si>
  <si>
    <t>Дата</t>
  </si>
  <si>
    <t>Комбайнёры</t>
  </si>
  <si>
    <t>№</t>
  </si>
  <si>
    <t>реестр</t>
  </si>
  <si>
    <t>июнь</t>
  </si>
  <si>
    <t>просо</t>
  </si>
  <si>
    <t>гречиха</t>
  </si>
  <si>
    <t>Сурепица</t>
  </si>
  <si>
    <t>рапс</t>
  </si>
  <si>
    <t>Кроме того</t>
  </si>
  <si>
    <t>Рапс</t>
  </si>
  <si>
    <t>Пшеница</t>
  </si>
  <si>
    <t>Тритикале</t>
  </si>
  <si>
    <t>Рожь</t>
  </si>
  <si>
    <t>Ячмень</t>
  </si>
  <si>
    <t>Зернобобовые</t>
  </si>
  <si>
    <t>01.07</t>
  </si>
  <si>
    <t>02.07</t>
  </si>
  <si>
    <t>11.07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</si>
  <si>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</si>
  <si>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</si>
  <si>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</si>
  <si>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</si>
  <si>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</si>
  <si>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</si>
  <si>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</si>
  <si>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</si>
  <si>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12.07</t>
  </si>
  <si>
    <t>13.07</t>
  </si>
  <si>
    <t>14.07</t>
  </si>
  <si>
    <t>15.07</t>
  </si>
  <si>
    <t>13.08</t>
  </si>
  <si>
    <t>12.08</t>
  </si>
  <si>
    <t>16.07</t>
  </si>
  <si>
    <t>17.07</t>
  </si>
  <si>
    <t>18.07</t>
  </si>
  <si>
    <t>19.07</t>
  </si>
  <si>
    <t>20.07</t>
  </si>
  <si>
    <t>21.07</t>
  </si>
  <si>
    <t>22.07</t>
  </si>
  <si>
    <t>23.07</t>
  </si>
  <si>
    <t>24.07</t>
  </si>
  <si>
    <t>25.07</t>
  </si>
  <si>
    <t>26.07</t>
  </si>
  <si>
    <t>27.07</t>
  </si>
  <si>
    <t>28.07</t>
  </si>
  <si>
    <t>29.07</t>
  </si>
  <si>
    <t>30.07</t>
  </si>
  <si>
    <t>31.07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</si>
  <si>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</si>
  <si>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</si>
  <si>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</si>
  <si>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</si>
  <si>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</si>
  <si>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</si>
  <si>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</si>
  <si>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</si>
  <si>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</si>
  <si>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</si>
  <si>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</si>
  <si>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14.08</t>
  </si>
  <si>
    <t>15.08</t>
  </si>
  <si>
    <t>16.08</t>
  </si>
  <si>
    <t>17.08</t>
  </si>
  <si>
    <t>18.08</t>
  </si>
  <si>
    <t>19.08</t>
  </si>
  <si>
    <t>20.08</t>
  </si>
  <si>
    <t>21.08</t>
  </si>
  <si>
    <t>22.08</t>
  </si>
  <si>
    <t>23.08</t>
  </si>
  <si>
    <t>24.08</t>
  </si>
  <si>
    <t>25.08</t>
  </si>
  <si>
    <t>26.08</t>
  </si>
  <si>
    <t>27.08</t>
  </si>
  <si>
    <t>28.08</t>
  </si>
  <si>
    <t>29.08</t>
  </si>
  <si>
    <t>30.08</t>
  </si>
  <si>
    <t>31.08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</si>
  <si>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</si>
  <si>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</si>
  <si>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</si>
  <si>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</si>
  <si>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</si>
  <si>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</si>
  <si>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</si>
  <si>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</si>
  <si>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</si>
  <si>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</si>
  <si>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</si>
  <si>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</si>
  <si>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13.09</t>
  </si>
  <si>
    <t>14.09</t>
  </si>
  <si>
    <t>15.09</t>
  </si>
  <si>
    <t>16.09</t>
  </si>
  <si>
    <t>17.09</t>
  </si>
  <si>
    <t>18.09</t>
  </si>
  <si>
    <t>19.09</t>
  </si>
  <si>
    <t>20.09</t>
  </si>
  <si>
    <t>21.09</t>
  </si>
  <si>
    <t>22.09</t>
  </si>
  <si>
    <t>23.09</t>
  </si>
  <si>
    <t>24.09</t>
  </si>
  <si>
    <t>25.09</t>
  </si>
  <si>
    <t>26.09</t>
  </si>
  <si>
    <t>27.09</t>
  </si>
  <si>
    <t>28.09</t>
  </si>
  <si>
    <t>29.09</t>
  </si>
  <si>
    <t>30.09</t>
  </si>
  <si>
    <t>10.06</t>
  </si>
  <si>
    <t>11.06</t>
  </si>
  <si>
    <t>12.06</t>
  </si>
  <si>
    <t>13.06</t>
  </si>
  <si>
    <t>14.06</t>
  </si>
  <si>
    <t>15.06</t>
  </si>
  <si>
    <t>16.06</t>
  </si>
  <si>
    <t>17.06</t>
  </si>
  <si>
    <t>18.06</t>
  </si>
  <si>
    <t>19.06</t>
  </si>
  <si>
    <t>20.06</t>
  </si>
  <si>
    <t>21.06</t>
  </si>
  <si>
    <t>22.06</t>
  </si>
  <si>
    <t>23.06</t>
  </si>
  <si>
    <t>24.06</t>
  </si>
  <si>
    <t>25.06</t>
  </si>
  <si>
    <t>26.06</t>
  </si>
  <si>
    <t>27.06</t>
  </si>
  <si>
    <t>28.06</t>
  </si>
  <si>
    <t>29.06</t>
  </si>
  <si>
    <t>30.06</t>
  </si>
  <si>
    <t>Овёс</t>
  </si>
  <si>
    <t xml:space="preserve"> </t>
  </si>
  <si>
    <t>44+43</t>
  </si>
  <si>
    <r>
      <t>урож</t>
    </r>
    <r>
      <rPr>
        <sz val="8"/>
        <color theme="1"/>
        <rFont val="Calibri"/>
        <family val="2"/>
        <charset val="204"/>
        <scheme val="minor"/>
      </rPr>
      <t xml:space="preserve"> ц/га</t>
    </r>
  </si>
  <si>
    <t>Гречиха</t>
  </si>
  <si>
    <t>Рапс+сурепица Свод</t>
  </si>
  <si>
    <t>Зерновые Свод</t>
  </si>
  <si>
    <t>Просо</t>
  </si>
  <si>
    <t>Чиканов Андрей Алексеевич</t>
  </si>
  <si>
    <t>4377 ЕК-3</t>
  </si>
  <si>
    <t>1942 ЕК-3</t>
  </si>
  <si>
    <t>1940 ЕК-3</t>
  </si>
  <si>
    <t>1939 ЕК-3</t>
  </si>
  <si>
    <t>КЗС-12</t>
  </si>
  <si>
    <r>
      <t>Поставь "</t>
    </r>
    <r>
      <rPr>
        <b/>
        <sz val="11"/>
        <color rgb="FFFF0000"/>
        <rFont val="Calibri"/>
        <family val="2"/>
        <charset val="204"/>
        <scheme val="minor"/>
      </rPr>
      <t>1</t>
    </r>
    <r>
      <rPr>
        <b/>
        <sz val="11"/>
        <rFont val="Calibri"/>
        <family val="2"/>
        <charset val="204"/>
        <scheme val="minor"/>
      </rPr>
      <t>" в этой строке на отчётную дату</t>
    </r>
  </si>
  <si>
    <t>Определение объёма перевозки за последний день:</t>
  </si>
  <si>
    <t>Определение намолота за последний день:</t>
  </si>
  <si>
    <t>МАЗ-5551</t>
  </si>
  <si>
    <t>ГАЗ-САЗ-35071</t>
  </si>
  <si>
    <t>МАЗ-457043</t>
  </si>
  <si>
    <t>МАЗ-551605</t>
  </si>
  <si>
    <t>Наименование организации</t>
  </si>
  <si>
    <t>ОАО Калининский</t>
  </si>
  <si>
    <t>Срок эксплу-атации, лет</t>
  </si>
  <si>
    <t>1000 и более тонн-</t>
  </si>
  <si>
    <t>По намолоту среди молодёжных экипажей</t>
  </si>
  <si>
    <t>На отвозке зерна</t>
  </si>
  <si>
    <t>Ермоленко Александр Владимирович</t>
  </si>
  <si>
    <t>Марка</t>
  </si>
  <si>
    <t>Грузоподъ ёмность, т</t>
  </si>
  <si>
    <t>Перевезено зерна, т</t>
  </si>
  <si>
    <r>
      <t>по состоянию на</t>
    </r>
    <r>
      <rPr>
        <u/>
        <sz val="16"/>
        <color theme="1"/>
        <rFont val="Times New Roman"/>
        <family val="1"/>
        <charset val="204"/>
      </rPr>
      <t xml:space="preserve"> </t>
    </r>
  </si>
  <si>
    <t>Расценка, руб/т</t>
  </si>
  <si>
    <t>Расценка,                               руб/т</t>
  </si>
  <si>
    <r>
      <t xml:space="preserve">З/плата </t>
    </r>
    <r>
      <rPr>
        <b/>
        <sz val="13"/>
        <color theme="1"/>
        <rFont val="Times New Roman"/>
        <family val="1"/>
        <charset val="204"/>
      </rPr>
      <t>за день</t>
    </r>
    <r>
      <rPr>
        <sz val="13"/>
        <color theme="1"/>
        <rFont val="Times New Roman"/>
        <family val="1"/>
        <charset val="204"/>
      </rPr>
      <t>, руб</t>
    </r>
  </si>
  <si>
    <r>
      <t xml:space="preserve">З/плата </t>
    </r>
    <r>
      <rPr>
        <b/>
        <sz val="13"/>
        <color theme="1"/>
        <rFont val="Times New Roman"/>
        <family val="1"/>
        <charset val="204"/>
      </rPr>
      <t>за день</t>
    </r>
    <r>
      <rPr>
        <sz val="13"/>
        <color theme="1"/>
        <rFont val="Times New Roman"/>
        <family val="1"/>
        <charset val="204"/>
      </rPr>
      <t>,                           руб</t>
    </r>
  </si>
  <si>
    <r>
      <t xml:space="preserve">о ходе уборки зерновых по </t>
    </r>
    <r>
      <rPr>
        <b/>
        <sz val="17"/>
        <color theme="1"/>
        <rFont val="Times New Roman"/>
        <family val="1"/>
        <charset val="204"/>
      </rPr>
      <t>ОАО "Калининский"</t>
    </r>
  </si>
  <si>
    <t>СВЕДЕНИЯ О ПЕРЕДОВИКАХ на уборке зерновых по ОАО "Калининский"</t>
  </si>
  <si>
    <t>По намолоту среди комбайнёров</t>
  </si>
  <si>
    <t>Убрано, га</t>
  </si>
  <si>
    <t>всего</t>
  </si>
  <si>
    <t>в т.ч. рапса</t>
  </si>
  <si>
    <t>Намолот   зерна, тонн</t>
  </si>
  <si>
    <t>в т.ч. рапс</t>
  </si>
  <si>
    <t>На отвозке зерна  среди молодых водителей</t>
  </si>
  <si>
    <t>Всего водителей, перевёзших 1000 и более тон зерна -</t>
  </si>
  <si>
    <t>На сушильных агрегатах</t>
  </si>
  <si>
    <t>Ф.И.О. машиниста, обслуживающего агрегат</t>
  </si>
  <si>
    <t>Концевой Сергей Викторович</t>
  </si>
  <si>
    <t>Марка агрегата</t>
  </si>
  <si>
    <t>КЗС-25</t>
  </si>
  <si>
    <t>Высушено тонн</t>
  </si>
  <si>
    <t>Всего высушивших на сушильных агрегатах 1000 и более тонн зерна-</t>
  </si>
  <si>
    <t>Наименование хозяйства</t>
  </si>
  <si>
    <t>ОАО "Калининский"</t>
  </si>
  <si>
    <t>Убрано зерновых в % к общей площади</t>
  </si>
  <si>
    <t>Урожайность, ц/га</t>
  </si>
  <si>
    <t>Ф.И.О. руководителя и председателя профкома</t>
  </si>
  <si>
    <t>урож ц/га</t>
  </si>
  <si>
    <t>Ермоленко А. В.</t>
  </si>
  <si>
    <t>с нач</t>
  </si>
  <si>
    <t>с рапсом</t>
  </si>
  <si>
    <t>Овес</t>
  </si>
  <si>
    <t>Ц/га</t>
  </si>
  <si>
    <t>% уборки</t>
  </si>
  <si>
    <t>Культура</t>
  </si>
  <si>
    <t>убрано</t>
  </si>
  <si>
    <t>всего к уборке</t>
  </si>
  <si>
    <t xml:space="preserve">оста-лось </t>
  </si>
  <si>
    <t>За день</t>
  </si>
  <si>
    <t>Всего</t>
  </si>
  <si>
    <t>Добшиков Г.И.</t>
  </si>
  <si>
    <t>Борщевский Г.Н.</t>
  </si>
  <si>
    <t>по состоянию на утро</t>
  </si>
  <si>
    <t>Чиканов Ан</t>
  </si>
  <si>
    <t>Намо-</t>
  </si>
  <si>
    <t>лот</t>
  </si>
  <si>
    <t>Марка ком-байна</t>
  </si>
  <si>
    <r>
      <t>урож</t>
    </r>
    <r>
      <rPr>
        <sz val="8"/>
        <rFont val="Calibri"/>
        <family val="2"/>
        <charset val="204"/>
        <scheme val="minor"/>
      </rPr>
      <t xml:space="preserve"> ц/га</t>
    </r>
  </si>
  <si>
    <t>Дней до 31.08</t>
  </si>
  <si>
    <t>17.04.1994г.р.</t>
  </si>
  <si>
    <t>Отработано часов</t>
  </si>
  <si>
    <t>Ермоленко Антон</t>
  </si>
  <si>
    <r>
      <t>Плащадь,</t>
    </r>
    <r>
      <rPr>
        <b/>
        <sz val="17"/>
        <color rgb="FFFF0000"/>
        <rFont val="Times New Roman"/>
        <family val="1"/>
        <charset val="204"/>
      </rPr>
      <t xml:space="preserve"> га</t>
    </r>
  </si>
  <si>
    <t xml:space="preserve">   </t>
  </si>
  <si>
    <t>КЗС-12А</t>
  </si>
  <si>
    <t>МАЗ-457041</t>
  </si>
  <si>
    <t>Лепенков</t>
  </si>
  <si>
    <t>Обновить сведения</t>
  </si>
  <si>
    <t>Сидельников Сергей Александрович</t>
  </si>
  <si>
    <t>Сидельников Николай Сергеевич</t>
  </si>
  <si>
    <t>Бондаренко Николай Александрович</t>
  </si>
  <si>
    <t>Сидельников С.А.</t>
  </si>
  <si>
    <t>Ячмень Озимый</t>
  </si>
  <si>
    <t>оз ячмень</t>
  </si>
  <si>
    <t>Ячмень яр</t>
  </si>
  <si>
    <t>Ячмень оз</t>
  </si>
  <si>
    <t>Варганов Анд.Ник.</t>
  </si>
  <si>
    <t>Белоусов С.Викт.</t>
  </si>
  <si>
    <t>Белоусов А.Влад.</t>
  </si>
  <si>
    <t>Сидельников Ник. С.</t>
  </si>
  <si>
    <r>
      <rPr>
        <b/>
        <sz val="15"/>
        <color rgb="FFFF0000"/>
        <rFont val="Calibri"/>
        <family val="2"/>
        <charset val="204"/>
        <scheme val="minor"/>
      </rPr>
      <t>Скачать</t>
    </r>
    <r>
      <rPr>
        <b/>
        <sz val="15"/>
        <color theme="10"/>
        <rFont val="Calibri"/>
        <family val="2"/>
        <charset val="204"/>
        <scheme val="minor"/>
      </rPr>
      <t xml:space="preserve"> сведения в XLS файл</t>
    </r>
  </si>
  <si>
    <t>Бондаренко Н.А.</t>
  </si>
  <si>
    <t>Намолот , т</t>
  </si>
  <si>
    <t>зерно</t>
  </si>
  <si>
    <t>В том числе</t>
  </si>
  <si>
    <t>Перевезено, т</t>
  </si>
  <si>
    <t>Годунов Николай Игоревич</t>
  </si>
  <si>
    <r>
      <t xml:space="preserve">По урожайности среди хозяйств района </t>
    </r>
    <r>
      <rPr>
        <b/>
        <sz val="15"/>
        <color rgb="FFFF0000"/>
        <rFont val="Times New Roman"/>
        <family val="1"/>
        <charset val="204"/>
      </rPr>
      <t>(без рапса)</t>
    </r>
  </si>
  <si>
    <t>22</t>
  </si>
  <si>
    <r>
      <t xml:space="preserve">Информация </t>
    </r>
    <r>
      <rPr>
        <sz val="18"/>
        <color theme="1"/>
        <rFont val="Times New Roman"/>
        <family val="1"/>
        <charset val="204"/>
      </rPr>
      <t>о ходе уборки   и на сайте</t>
    </r>
    <r>
      <rPr>
        <b/>
        <sz val="18"/>
        <color theme="1"/>
        <rFont val="Times New Roman"/>
        <family val="1"/>
        <charset val="204"/>
      </rPr>
      <t xml:space="preserve">  pererost.by</t>
    </r>
  </si>
  <si>
    <t xml:space="preserve">  www.pererost.by</t>
  </si>
  <si>
    <t>на сайт :</t>
  </si>
  <si>
    <t>https://www.pererost.by/</t>
  </si>
  <si>
    <t>12</t>
  </si>
  <si>
    <t>31</t>
  </si>
  <si>
    <t>32</t>
  </si>
  <si>
    <t>33</t>
  </si>
  <si>
    <t>35</t>
  </si>
  <si>
    <t>89</t>
  </si>
  <si>
    <t>Корма</t>
  </si>
  <si>
    <t xml:space="preserve">Скоробогатый Кирилл  Владимирович </t>
  </si>
  <si>
    <t>Середа Д.</t>
  </si>
  <si>
    <t>Скоробогатый К.В.</t>
  </si>
  <si>
    <t>Середа Д.С.</t>
  </si>
  <si>
    <t>Кайдунов</t>
  </si>
  <si>
    <t>Черноморченко Алексей Александрович</t>
  </si>
  <si>
    <t>Дергачёва Надежда Леонидовна</t>
  </si>
  <si>
    <t>Экипажей, намолотивших</t>
  </si>
  <si>
    <t>В.Ч. Варганов Ан. Сам-но 10 га 23,2 т</t>
  </si>
  <si>
    <t>Бужан В.В.</t>
  </si>
  <si>
    <t>Кайдунов Анд Вяч</t>
  </si>
  <si>
    <t>Кайдунов А.В.</t>
  </si>
  <si>
    <t>36</t>
  </si>
  <si>
    <t>158</t>
  </si>
  <si>
    <t>147</t>
  </si>
  <si>
    <t>169</t>
  </si>
  <si>
    <t>Чиканов Анд.</t>
  </si>
  <si>
    <t>168</t>
  </si>
  <si>
    <t>46</t>
  </si>
  <si>
    <t>Васьковцов</t>
  </si>
  <si>
    <t>170</t>
  </si>
  <si>
    <t>201</t>
  </si>
  <si>
    <t>204</t>
  </si>
  <si>
    <t>205</t>
  </si>
  <si>
    <t>Ермоленко Вас</t>
  </si>
  <si>
    <t>Чуянов П.А.</t>
  </si>
  <si>
    <t>206</t>
  </si>
  <si>
    <t>203</t>
  </si>
  <si>
    <t>%  от  первого</t>
  </si>
  <si>
    <t>Ермоленко В.В. ( Не с начала )</t>
  </si>
  <si>
    <t>Кайдунов Андрей Вячеславович</t>
  </si>
  <si>
    <t>Ермоленко Вас.Викт</t>
  </si>
  <si>
    <t>Некрасов С.Н.</t>
  </si>
  <si>
    <t>Ермоленко В.В.</t>
  </si>
  <si>
    <t>210</t>
  </si>
  <si>
    <t>209</t>
  </si>
  <si>
    <t>42</t>
  </si>
  <si>
    <t>43</t>
  </si>
  <si>
    <t>45</t>
  </si>
  <si>
    <t>50</t>
  </si>
  <si>
    <t>51</t>
  </si>
  <si>
    <t>267</t>
  </si>
  <si>
    <t>269</t>
  </si>
  <si>
    <t>271</t>
  </si>
  <si>
    <t>264</t>
  </si>
  <si>
    <t>268</t>
  </si>
  <si>
    <t>261</t>
  </si>
  <si>
    <t>53</t>
  </si>
  <si>
    <t>47</t>
  </si>
  <si>
    <t>44</t>
  </si>
  <si>
    <t>48</t>
  </si>
  <si>
    <t>263</t>
  </si>
  <si>
    <t>262</t>
  </si>
  <si>
    <t>августа</t>
  </si>
  <si>
    <t>августа 2024 года</t>
  </si>
  <si>
    <t>Самойленко Петр Григорьевич</t>
  </si>
  <si>
    <t>274</t>
  </si>
  <si>
    <t>277</t>
  </si>
  <si>
    <t>276</t>
  </si>
  <si>
    <t>275</t>
  </si>
  <si>
    <t>Скобликов</t>
  </si>
  <si>
    <t>285</t>
  </si>
  <si>
    <t>280</t>
  </si>
  <si>
    <t>279</t>
  </si>
  <si>
    <t>278</t>
  </si>
  <si>
    <t>330</t>
  </si>
  <si>
    <t>331</t>
  </si>
  <si>
    <t>332</t>
  </si>
  <si>
    <t>339</t>
  </si>
  <si>
    <t>308</t>
  </si>
  <si>
    <t>54</t>
  </si>
  <si>
    <t>317</t>
  </si>
  <si>
    <t>323</t>
  </si>
  <si>
    <t>322</t>
  </si>
  <si>
    <t>329</t>
  </si>
  <si>
    <t>328</t>
  </si>
  <si>
    <t>309</t>
  </si>
  <si>
    <t>306</t>
  </si>
  <si>
    <t>304</t>
  </si>
  <si>
    <t>303</t>
  </si>
  <si>
    <t>302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</si>
  <si>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</si>
  <si>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301</t>
  </si>
  <si>
    <t>300</t>
  </si>
  <si>
    <t>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</si>
</sst>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* #,##0.00\ _₽_-;\-* #,##0.00\ _₽_-;_-* &quot;-&quot;??\ _₽_-;_-@_-"/>
    <numFmt numFmtId="165" formatCode="0.0"/>
    <numFmt numFmtId="166" formatCode="_-* #,##0.0\ _₽_-;\-* #,##0.0\ _₽_-;_-* &quot;-&quot;??\ _₽_-;_-@_-"/>
    <numFmt numFmtId="167" formatCode="_-* #,##0.00_-;\-* #,##0.00_-;_-* &quot;-&quot;;_-@_-"/>
    <numFmt numFmtId="168" formatCode="_-* #,##0.0_-;\-* #,##0.0_-;_-* &quot;-&quot;;_-@_-"/>
    <numFmt numFmtId="169" formatCode="_-* #,##0_-;\-* #,##0_-;_-* &quot;-&quot;;_-@_-"/>
    <numFmt numFmtId="170" formatCode="_-* #,##0\ _₽_-;\-* #,##0\ _₽_-;_-* &quot;-&quot;?\ _₽_-;_-@_-"/>
    <numFmt numFmtId="171" formatCode="0.0%"/>
    <numFmt numFmtId="172" formatCode="_-* #,##0.0\ _₽_-;\-* #,##0.0\ _₽_-;_-* &quot;-&quot;?\ _₽_-;_-@_-"/>
    <numFmt numFmtId="173" formatCode="_-* #,##0.000_-;\-* #,##0.000_-;_-* &quot;-&quot;;_-@_-"/>
    <numFmt numFmtId="174" formatCode="_-* #,##0\ _₽_-;\-* #,##0\ _₽_-;_-* &quot;-&quot;??\ _₽_-;_-@_-"/>
  </numFmts>
  <fonts count="7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u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0"/>
      <color theme="1"/>
      <name val="Andalus"/>
      <family val="1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9"/>
      <color theme="1"/>
      <name val="Times New Roman"/>
      <family val="1"/>
      <charset val="204"/>
    </font>
    <font>
      <b/>
      <sz val="36"/>
      <color theme="8" tint="-0.499984740745262"/>
      <name val="Times New Roman"/>
      <family val="1"/>
      <charset val="204"/>
    </font>
    <font>
      <b/>
      <sz val="15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7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5"/>
      <color rgb="FFFF0000"/>
      <name val="Times New Roman"/>
      <family val="1"/>
      <charset val="204"/>
    </font>
    <font>
      <sz val="19"/>
      <name val="Times New Roman"/>
      <family val="1"/>
      <charset val="204"/>
    </font>
    <font>
      <b/>
      <sz val="17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Andalus"/>
      <family val="1"/>
    </font>
    <font>
      <b/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3"/>
      <color theme="1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20"/>
      <color theme="1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0"/>
      <color rgb="FFFF0000"/>
      <name val="Andalus"/>
      <family val="1"/>
    </font>
    <font>
      <b/>
      <sz val="10"/>
      <color rgb="FFC00000"/>
      <name val="Andalus"/>
      <family val="1"/>
    </font>
    <font>
      <sz val="11"/>
      <color rgb="FF7030A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15"/>
      <color theme="10"/>
      <name val="Calibri"/>
      <family val="2"/>
      <charset val="204"/>
      <scheme val="minor"/>
    </font>
    <font>
      <b/>
      <sz val="15"/>
      <color rgb="FFFF0000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8"/>
      <name val="Andalus"/>
      <family val="1"/>
    </font>
    <font>
      <b/>
      <sz val="8"/>
      <color theme="1"/>
      <name val="Andalus"/>
      <family val="1"/>
    </font>
    <font>
      <b/>
      <sz val="16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3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slantDashDot">
        <color rgb="FF7030A0"/>
      </left>
      <right/>
      <top style="slantDashDot">
        <color rgb="FF7030A0"/>
      </top>
      <bottom/>
      <diagonal/>
    </border>
    <border>
      <left/>
      <right style="slantDashDot">
        <color rgb="FF7030A0"/>
      </right>
      <top style="slantDashDot">
        <color rgb="FF7030A0"/>
      </top>
      <bottom/>
      <diagonal/>
    </border>
    <border>
      <left style="slantDashDot">
        <color rgb="FF7030A0"/>
      </left>
      <right/>
      <top/>
      <bottom style="slantDashDot">
        <color rgb="FF7030A0"/>
      </bottom>
      <diagonal/>
    </border>
    <border>
      <left/>
      <right style="slantDashDot">
        <color rgb="FF7030A0"/>
      </right>
      <top/>
      <bottom style="slantDashDot">
        <color rgb="FF7030A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5">
    <xf numFmtId="0" fontId="0" fillId="0" borderId="0"/>
    <xf numFmtId="0" fontId="4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2" fillId="0" borderId="0" applyNumberFormat="0" applyFill="0" applyBorder="0" applyAlignment="0" applyProtection="0"/>
  </cellStyleXfs>
  <cellXfs count="106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0" fillId="0" borderId="1" xfId="0" applyFill="1" applyBorder="1"/>
    <xf numFmtId="0" fontId="8" fillId="0" borderId="1" xfId="0" applyFont="1" applyBorder="1" applyAlignment="1">
      <alignment horizontal="center"/>
    </xf>
    <xf numFmtId="0" fontId="1" fillId="0" borderId="16" xfId="0" applyFont="1" applyBorder="1"/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/>
    <xf numFmtId="0" fontId="6" fillId="0" borderId="0" xfId="0" applyFont="1" applyBorder="1" applyAlignment="1"/>
    <xf numFmtId="0" fontId="7" fillId="0" borderId="2" xfId="0" applyFont="1" applyFill="1" applyBorder="1"/>
    <xf numFmtId="0" fontId="12" fillId="0" borderId="0" xfId="0" applyFont="1"/>
    <xf numFmtId="0" fontId="14" fillId="0" borderId="1" xfId="0" applyFont="1" applyBorder="1"/>
    <xf numFmtId="0" fontId="14" fillId="0" borderId="0" xfId="0" applyFont="1"/>
    <xf numFmtId="0" fontId="0" fillId="0" borderId="0" xfId="0" applyFont="1" applyAlignment="1">
      <alignment horizontal="center"/>
    </xf>
    <xf numFmtId="1" fontId="13" fillId="0" borderId="1" xfId="0" applyNumberFormat="1" applyFont="1" applyFill="1" applyBorder="1"/>
    <xf numFmtId="0" fontId="16" fillId="0" borderId="1" xfId="0" applyFont="1" applyBorder="1"/>
    <xf numFmtId="16" fontId="16" fillId="0" borderId="1" xfId="0" applyNumberFormat="1" applyFont="1" applyBorder="1"/>
    <xf numFmtId="0" fontId="16" fillId="0" borderId="0" xfId="0" applyFont="1"/>
    <xf numFmtId="0" fontId="0" fillId="5" borderId="1" xfId="0" applyFill="1" applyBorder="1"/>
    <xf numFmtId="0" fontId="0" fillId="5" borderId="2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0" fontId="14" fillId="0" borderId="1" xfId="0" applyFont="1" applyFill="1" applyBorder="1"/>
    <xf numFmtId="0" fontId="1" fillId="0" borderId="1" xfId="0" applyFont="1" applyFill="1" applyBorder="1"/>
    <xf numFmtId="0" fontId="0" fillId="0" borderId="0" xfId="0" applyFill="1"/>
    <xf numFmtId="0" fontId="0" fillId="0" borderId="0" xfId="0" applyBorder="1"/>
    <xf numFmtId="165" fontId="0" fillId="0" borderId="0" xfId="0" applyNumberFormat="1"/>
    <xf numFmtId="165" fontId="0" fillId="4" borderId="1" xfId="0" applyNumberFormat="1" applyFont="1" applyFill="1" applyBorder="1"/>
    <xf numFmtId="165" fontId="0" fillId="0" borderId="1" xfId="0" applyNumberFormat="1" applyFont="1" applyBorder="1"/>
    <xf numFmtId="165" fontId="0" fillId="0" borderId="1" xfId="0" applyNumberFormat="1" applyFont="1" applyFill="1" applyBorder="1"/>
    <xf numFmtId="0" fontId="0" fillId="0" borderId="3" xfId="0" applyBorder="1"/>
    <xf numFmtId="165" fontId="0" fillId="4" borderId="3" xfId="0" applyNumberFormat="1" applyFill="1" applyBorder="1"/>
    <xf numFmtId="165" fontId="0" fillId="0" borderId="3" xfId="0" applyNumberFormat="1" applyBorder="1"/>
    <xf numFmtId="165" fontId="0" fillId="0" borderId="3" xfId="0" applyNumberFormat="1" applyFill="1" applyBorder="1"/>
    <xf numFmtId="0" fontId="0" fillId="0" borderId="22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16" fontId="0" fillId="0" borderId="23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165" fontId="0" fillId="0" borderId="9" xfId="0" applyNumberFormat="1" applyBorder="1"/>
    <xf numFmtId="16" fontId="0" fillId="0" borderId="30" xfId="0" applyNumberFormat="1" applyFill="1" applyBorder="1" applyAlignment="1">
      <alignment horizontal="center"/>
    </xf>
    <xf numFmtId="165" fontId="0" fillId="3" borderId="31" xfId="0" applyNumberFormat="1" applyFill="1" applyBorder="1"/>
    <xf numFmtId="165" fontId="0" fillId="0" borderId="32" xfId="0" applyNumberFormat="1" applyFill="1" applyBorder="1"/>
    <xf numFmtId="165" fontId="0" fillId="0" borderId="4" xfId="0" applyNumberFormat="1" applyFont="1" applyBorder="1"/>
    <xf numFmtId="165" fontId="0" fillId="3" borderId="33" xfId="0" applyNumberFormat="1" applyFont="1" applyFill="1" applyBorder="1"/>
    <xf numFmtId="165" fontId="0" fillId="0" borderId="34" xfId="0" applyNumberFormat="1" applyFont="1" applyFill="1" applyBorder="1"/>
    <xf numFmtId="0" fontId="0" fillId="0" borderId="12" xfId="0" applyBorder="1"/>
    <xf numFmtId="165" fontId="0" fillId="4" borderId="12" xfId="0" applyNumberFormat="1" applyFill="1" applyBorder="1"/>
    <xf numFmtId="165" fontId="0" fillId="0" borderId="12" xfId="0" applyNumberFormat="1" applyBorder="1"/>
    <xf numFmtId="165" fontId="0" fillId="0" borderId="14" xfId="0" applyNumberFormat="1" applyBorder="1"/>
    <xf numFmtId="165" fontId="0" fillId="3" borderId="35" xfId="0" applyNumberFormat="1" applyFill="1" applyBorder="1"/>
    <xf numFmtId="165" fontId="0" fillId="0" borderId="12" xfId="0" applyNumberFormat="1" applyFill="1" applyBorder="1"/>
    <xf numFmtId="165" fontId="0" fillId="0" borderId="36" xfId="0" applyNumberFormat="1" applyFill="1" applyBorder="1"/>
    <xf numFmtId="0" fontId="0" fillId="0" borderId="2" xfId="0" applyBorder="1"/>
    <xf numFmtId="0" fontId="17" fillId="0" borderId="26" xfId="0" applyFont="1" applyFill="1" applyBorder="1" applyAlignment="1">
      <alignment horizontal="center"/>
    </xf>
    <xf numFmtId="0" fontId="19" fillId="0" borderId="24" xfId="0" applyFont="1" applyFill="1" applyBorder="1" applyAlignment="1">
      <alignment horizontal="center"/>
    </xf>
    <xf numFmtId="0" fontId="14" fillId="0" borderId="2" xfId="0" applyFont="1" applyBorder="1"/>
    <xf numFmtId="0" fontId="1" fillId="0" borderId="2" xfId="0" applyFont="1" applyBorder="1"/>
    <xf numFmtId="165" fontId="0" fillId="4" borderId="2" xfId="0" applyNumberFormat="1" applyFont="1" applyFill="1" applyBorder="1"/>
    <xf numFmtId="165" fontId="0" fillId="0" borderId="2" xfId="0" applyNumberFormat="1" applyFont="1" applyBorder="1"/>
    <xf numFmtId="165" fontId="0" fillId="0" borderId="8" xfId="0" applyNumberFormat="1" applyFont="1" applyBorder="1"/>
    <xf numFmtId="165" fontId="0" fillId="3" borderId="27" xfId="0" applyNumberFormat="1" applyFont="1" applyFill="1" applyBorder="1"/>
    <xf numFmtId="165" fontId="0" fillId="0" borderId="2" xfId="0" applyNumberFormat="1" applyFont="1" applyFill="1" applyBorder="1"/>
    <xf numFmtId="165" fontId="0" fillId="0" borderId="28" xfId="0" applyNumberFormat="1" applyFont="1" applyFill="1" applyBorder="1"/>
    <xf numFmtId="0" fontId="14" fillId="0" borderId="3" xfId="0" applyFont="1" applyBorder="1"/>
    <xf numFmtId="165" fontId="0" fillId="4" borderId="3" xfId="0" applyNumberFormat="1" applyFont="1" applyFill="1" applyBorder="1"/>
    <xf numFmtId="165" fontId="0" fillId="0" borderId="3" xfId="0" applyNumberFormat="1" applyFont="1" applyBorder="1"/>
    <xf numFmtId="165" fontId="0" fillId="0" borderId="9" xfId="0" applyNumberFormat="1" applyFont="1" applyBorder="1"/>
    <xf numFmtId="165" fontId="0" fillId="3" borderId="31" xfId="0" applyNumberFormat="1" applyFont="1" applyFill="1" applyBorder="1"/>
    <xf numFmtId="165" fontId="0" fillId="0" borderId="3" xfId="0" applyNumberFormat="1" applyFont="1" applyFill="1" applyBorder="1"/>
    <xf numFmtId="165" fontId="0" fillId="0" borderId="32" xfId="0" applyNumberFormat="1" applyFont="1" applyFill="1" applyBorder="1"/>
    <xf numFmtId="0" fontId="0" fillId="0" borderId="37" xfId="0" applyFont="1" applyBorder="1" applyAlignment="1">
      <alignment horizontal="center"/>
    </xf>
    <xf numFmtId="0" fontId="14" fillId="0" borderId="16" xfId="0" applyFont="1" applyBorder="1"/>
    <xf numFmtId="0" fontId="0" fillId="0" borderId="16" xfId="0" applyBorder="1"/>
    <xf numFmtId="165" fontId="0" fillId="4" borderId="16" xfId="0" applyNumberFormat="1" applyFont="1" applyFill="1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165" fontId="0" fillId="3" borderId="38" xfId="0" applyNumberFormat="1" applyFont="1" applyFill="1" applyBorder="1"/>
    <xf numFmtId="165" fontId="0" fillId="0" borderId="16" xfId="0" applyNumberFormat="1" applyFont="1" applyFill="1" applyBorder="1"/>
    <xf numFmtId="165" fontId="0" fillId="0" borderId="39" xfId="0" applyNumberFormat="1" applyFont="1" applyFill="1" applyBorder="1"/>
    <xf numFmtId="0" fontId="0" fillId="0" borderId="41" xfId="0" applyFont="1" applyBorder="1" applyAlignment="1">
      <alignment horizontal="center"/>
    </xf>
    <xf numFmtId="0" fontId="14" fillId="0" borderId="12" xfId="0" applyFont="1" applyBorder="1"/>
    <xf numFmtId="0" fontId="0" fillId="0" borderId="12" xfId="0" applyFill="1" applyBorder="1"/>
    <xf numFmtId="165" fontId="0" fillId="4" borderId="12" xfId="0" applyNumberFormat="1" applyFont="1" applyFill="1" applyBorder="1"/>
    <xf numFmtId="165" fontId="0" fillId="0" borderId="12" xfId="0" applyNumberFormat="1" applyFont="1" applyBorder="1"/>
    <xf numFmtId="165" fontId="0" fillId="0" borderId="14" xfId="0" applyNumberFormat="1" applyFont="1" applyBorder="1"/>
    <xf numFmtId="165" fontId="0" fillId="3" borderId="35" xfId="0" applyNumberFormat="1" applyFont="1" applyFill="1" applyBorder="1"/>
    <xf numFmtId="165" fontId="0" fillId="0" borderId="12" xfId="0" applyNumberFormat="1" applyFont="1" applyFill="1" applyBorder="1"/>
    <xf numFmtId="165" fontId="0" fillId="0" borderId="36" xfId="0" applyNumberFormat="1" applyFont="1" applyFill="1" applyBorder="1"/>
    <xf numFmtId="0" fontId="1" fillId="0" borderId="3" xfId="0" applyFont="1" applyBorder="1"/>
    <xf numFmtId="0" fontId="1" fillId="0" borderId="12" xfId="0" applyFont="1" applyBorder="1"/>
    <xf numFmtId="1" fontId="20" fillId="0" borderId="23" xfId="0" applyNumberFormat="1" applyFont="1" applyFill="1" applyBorder="1" applyAlignment="1">
      <alignment horizontal="center"/>
    </xf>
    <xf numFmtId="1" fontId="20" fillId="0" borderId="25" xfId="0" applyNumberFormat="1" applyFont="1" applyFill="1" applyBorder="1" applyAlignment="1">
      <alignment horizontal="center"/>
    </xf>
    <xf numFmtId="1" fontId="20" fillId="0" borderId="29" xfId="0" applyNumberFormat="1" applyFont="1" applyFill="1" applyBorder="1" applyAlignment="1">
      <alignment horizontal="center"/>
    </xf>
    <xf numFmtId="1" fontId="20" fillId="0" borderId="30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5" fontId="0" fillId="7" borderId="31" xfId="0" applyNumberFormat="1" applyFill="1" applyBorder="1"/>
    <xf numFmtId="165" fontId="0" fillId="7" borderId="35" xfId="0" applyNumberFormat="1" applyFill="1" applyBorder="1"/>
    <xf numFmtId="167" fontId="0" fillId="0" borderId="0" xfId="0" applyNumberFormat="1"/>
    <xf numFmtId="167" fontId="0" fillId="0" borderId="0" xfId="0" applyNumberFormat="1" applyFont="1" applyAlignment="1">
      <alignment horizontal="center"/>
    </xf>
    <xf numFmtId="167" fontId="0" fillId="0" borderId="3" xfId="2" applyNumberFormat="1" applyFont="1" applyBorder="1"/>
    <xf numFmtId="167" fontId="0" fillId="0" borderId="12" xfId="2" applyNumberFormat="1" applyFont="1" applyBorder="1"/>
    <xf numFmtId="167" fontId="0" fillId="0" borderId="1" xfId="0" applyNumberFormat="1" applyBorder="1"/>
    <xf numFmtId="167" fontId="0" fillId="0" borderId="2" xfId="0" applyNumberFormat="1" applyBorder="1"/>
    <xf numFmtId="167" fontId="0" fillId="0" borderId="16" xfId="0" applyNumberFormat="1" applyBorder="1"/>
    <xf numFmtId="167" fontId="0" fillId="0" borderId="12" xfId="0" applyNumberFormat="1" applyBorder="1"/>
    <xf numFmtId="167" fontId="0" fillId="0" borderId="3" xfId="0" applyNumberFormat="1" applyBorder="1"/>
    <xf numFmtId="165" fontId="0" fillId="8" borderId="33" xfId="0" applyNumberFormat="1" applyFont="1" applyFill="1" applyBorder="1"/>
    <xf numFmtId="165" fontId="0" fillId="8" borderId="27" xfId="0" applyNumberFormat="1" applyFont="1" applyFill="1" applyBorder="1"/>
    <xf numFmtId="165" fontId="0" fillId="8" borderId="38" xfId="0" applyNumberFormat="1" applyFont="1" applyFill="1" applyBorder="1"/>
    <xf numFmtId="165" fontId="0" fillId="8" borderId="35" xfId="0" applyNumberFormat="1" applyFont="1" applyFill="1" applyBorder="1"/>
    <xf numFmtId="165" fontId="0" fillId="8" borderId="31" xfId="0" applyNumberFormat="1" applyFont="1" applyFill="1" applyBorder="1"/>
    <xf numFmtId="168" fontId="16" fillId="0" borderId="3" xfId="0" applyNumberFormat="1" applyFont="1" applyBorder="1"/>
    <xf numFmtId="168" fontId="16" fillId="0" borderId="3" xfId="2" applyNumberFormat="1" applyFont="1" applyBorder="1"/>
    <xf numFmtId="168" fontId="16" fillId="0" borderId="0" xfId="0" applyNumberFormat="1" applyFont="1"/>
    <xf numFmtId="168" fontId="16" fillId="0" borderId="12" xfId="0" applyNumberFormat="1" applyFont="1" applyBorder="1"/>
    <xf numFmtId="168" fontId="16" fillId="0" borderId="12" xfId="2" applyNumberFormat="1" applyFont="1" applyBorder="1"/>
    <xf numFmtId="168" fontId="16" fillId="4" borderId="12" xfId="2" applyNumberFormat="1" applyFont="1" applyFill="1" applyBorder="1"/>
    <xf numFmtId="168" fontId="16" fillId="0" borderId="14" xfId="2" applyNumberFormat="1" applyFont="1" applyBorder="1"/>
    <xf numFmtId="168" fontId="16" fillId="3" borderId="35" xfId="2" applyNumberFormat="1" applyFont="1" applyFill="1" applyBorder="1"/>
    <xf numFmtId="168" fontId="16" fillId="0" borderId="12" xfId="2" applyNumberFormat="1" applyFont="1" applyFill="1" applyBorder="1"/>
    <xf numFmtId="168" fontId="16" fillId="0" borderId="36" xfId="2" applyNumberFormat="1" applyFont="1" applyFill="1" applyBorder="1"/>
    <xf numFmtId="168" fontId="16" fillId="7" borderId="35" xfId="2" applyNumberFormat="1" applyFont="1" applyFill="1" applyBorder="1"/>
    <xf numFmtId="168" fontId="22" fillId="0" borderId="3" xfId="0" applyNumberFormat="1" applyFont="1" applyBorder="1"/>
    <xf numFmtId="168" fontId="22" fillId="0" borderId="3" xfId="2" applyNumberFormat="1" applyFont="1" applyBorder="1"/>
    <xf numFmtId="168" fontId="22" fillId="4" borderId="3" xfId="2" applyNumberFormat="1" applyFont="1" applyFill="1" applyBorder="1"/>
    <xf numFmtId="168" fontId="22" fillId="0" borderId="9" xfId="2" applyNumberFormat="1" applyFont="1" applyBorder="1"/>
    <xf numFmtId="168" fontId="22" fillId="3" borderId="31" xfId="2" applyNumberFormat="1" applyFont="1" applyFill="1" applyBorder="1"/>
    <xf numFmtId="168" fontId="22" fillId="0" borderId="3" xfId="2" applyNumberFormat="1" applyFont="1" applyFill="1" applyBorder="1"/>
    <xf numFmtId="168" fontId="22" fillId="0" borderId="32" xfId="2" applyNumberFormat="1" applyFont="1" applyFill="1" applyBorder="1"/>
    <xf numFmtId="168" fontId="22" fillId="7" borderId="31" xfId="2" applyNumberFormat="1" applyFont="1" applyFill="1" applyBorder="1"/>
    <xf numFmtId="168" fontId="22" fillId="0" borderId="0" xfId="0" applyNumberFormat="1" applyFont="1"/>
    <xf numFmtId="168" fontId="22" fillId="0" borderId="3" xfId="0" applyNumberFormat="1" applyFont="1" applyBorder="1" applyAlignment="1">
      <alignment horizontal="center"/>
    </xf>
    <xf numFmtId="168" fontId="22" fillId="0" borderId="3" xfId="0" applyNumberFormat="1" applyFont="1" applyFill="1" applyBorder="1"/>
    <xf numFmtId="168" fontId="22" fillId="4" borderId="3" xfId="0" applyNumberFormat="1" applyFont="1" applyFill="1" applyBorder="1"/>
    <xf numFmtId="168" fontId="22" fillId="0" borderId="9" xfId="0" applyNumberFormat="1" applyFont="1" applyBorder="1"/>
    <xf numFmtId="168" fontId="22" fillId="3" borderId="31" xfId="0" applyNumberFormat="1" applyFont="1" applyFill="1" applyBorder="1"/>
    <xf numFmtId="168" fontId="22" fillId="0" borderId="32" xfId="0" applyNumberFormat="1" applyFont="1" applyFill="1" applyBorder="1"/>
    <xf numFmtId="168" fontId="22" fillId="8" borderId="31" xfId="0" applyNumberFormat="1" applyFont="1" applyFill="1" applyBorder="1"/>
    <xf numFmtId="168" fontId="22" fillId="0" borderId="0" xfId="0" applyNumberFormat="1" applyFont="1" applyAlignment="1">
      <alignment horizontal="center"/>
    </xf>
    <xf numFmtId="49" fontId="0" fillId="0" borderId="22" xfId="0" applyNumberFormat="1" applyFont="1" applyFill="1" applyBorder="1" applyAlignment="1">
      <alignment horizontal="center"/>
    </xf>
    <xf numFmtId="49" fontId="15" fillId="0" borderId="23" xfId="0" applyNumberFormat="1" applyFont="1" applyFill="1" applyBorder="1" applyAlignment="1">
      <alignment horizontal="center"/>
    </xf>
    <xf numFmtId="49" fontId="19" fillId="0" borderId="24" xfId="0" applyNumberFormat="1" applyFont="1" applyFill="1" applyBorder="1" applyAlignment="1">
      <alignment horizontal="center"/>
    </xf>
    <xf numFmtId="49" fontId="17" fillId="0" borderId="26" xfId="0" applyNumberFormat="1" applyFont="1" applyFill="1" applyBorder="1" applyAlignment="1">
      <alignment horizontal="center"/>
    </xf>
    <xf numFmtId="49" fontId="0" fillId="0" borderId="23" xfId="0" applyNumberFormat="1" applyFill="1" applyBorder="1" applyAlignment="1">
      <alignment horizontal="center"/>
    </xf>
    <xf numFmtId="49" fontId="20" fillId="0" borderId="23" xfId="0" applyNumberFormat="1" applyFont="1" applyFill="1" applyBorder="1" applyAlignment="1">
      <alignment horizontal="center"/>
    </xf>
    <xf numFmtId="49" fontId="20" fillId="0" borderId="25" xfId="0" applyNumberFormat="1" applyFont="1" applyFill="1" applyBorder="1" applyAlignment="1">
      <alignment horizontal="center"/>
    </xf>
    <xf numFmtId="49" fontId="20" fillId="0" borderId="29" xfId="0" applyNumberFormat="1" applyFont="1" applyFill="1" applyBorder="1" applyAlignment="1">
      <alignment horizontal="center"/>
    </xf>
    <xf numFmtId="49" fontId="20" fillId="0" borderId="30" xfId="0" applyNumberFormat="1" applyFon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168" fontId="16" fillId="0" borderId="0" xfId="2" applyNumberFormat="1" applyFont="1" applyFill="1" applyBorder="1"/>
    <xf numFmtId="168" fontId="16" fillId="0" borderId="0" xfId="0" applyNumberFormat="1" applyFont="1" applyFill="1" applyBorder="1" applyAlignment="1">
      <alignment horizontal="center"/>
    </xf>
    <xf numFmtId="168" fontId="21" fillId="0" borderId="0" xfId="0" applyNumberFormat="1" applyFont="1" applyFill="1" applyBorder="1" applyAlignment="1">
      <alignment horizontal="left"/>
    </xf>
    <xf numFmtId="168" fontId="16" fillId="0" borderId="0" xfId="0" applyNumberFormat="1" applyFont="1" applyFill="1" applyBorder="1"/>
    <xf numFmtId="168" fontId="23" fillId="0" borderId="0" xfId="2" applyNumberFormat="1" applyFont="1" applyFill="1" applyBorder="1"/>
    <xf numFmtId="168" fontId="16" fillId="0" borderId="0" xfId="0" applyNumberFormat="1" applyFont="1" applyFill="1"/>
    <xf numFmtId="168" fontId="16" fillId="0" borderId="15" xfId="0" applyNumberFormat="1" applyFont="1" applyBorder="1" applyAlignment="1"/>
    <xf numFmtId="165" fontId="16" fillId="0" borderId="13" xfId="0" applyNumberFormat="1" applyFont="1" applyBorder="1" applyAlignment="1">
      <alignment horizontal="left"/>
    </xf>
    <xf numFmtId="168" fontId="0" fillId="4" borderId="3" xfId="0" applyNumberFormat="1" applyFill="1" applyBorder="1"/>
    <xf numFmtId="168" fontId="0" fillId="0" borderId="3" xfId="0" applyNumberFormat="1" applyBorder="1"/>
    <xf numFmtId="168" fontId="0" fillId="0" borderId="9" xfId="0" applyNumberFormat="1" applyBorder="1"/>
    <xf numFmtId="168" fontId="0" fillId="3" borderId="31" xfId="0" applyNumberFormat="1" applyFill="1" applyBorder="1"/>
    <xf numFmtId="168" fontId="0" fillId="0" borderId="3" xfId="0" applyNumberFormat="1" applyFill="1" applyBorder="1"/>
    <xf numFmtId="168" fontId="0" fillId="0" borderId="32" xfId="0" applyNumberFormat="1" applyFill="1" applyBorder="1"/>
    <xf numFmtId="168" fontId="0" fillId="7" borderId="31" xfId="0" applyNumberFormat="1" applyFill="1" applyBorder="1"/>
    <xf numFmtId="168" fontId="0" fillId="4" borderId="12" xfId="0" applyNumberFormat="1" applyFill="1" applyBorder="1"/>
    <xf numFmtId="168" fontId="0" fillId="0" borderId="12" xfId="0" applyNumberFormat="1" applyBorder="1"/>
    <xf numFmtId="168" fontId="0" fillId="0" borderId="14" xfId="0" applyNumberFormat="1" applyBorder="1"/>
    <xf numFmtId="168" fontId="0" fillId="3" borderId="35" xfId="0" applyNumberFormat="1" applyFill="1" applyBorder="1"/>
    <xf numFmtId="168" fontId="0" fillId="0" borderId="12" xfId="0" applyNumberFormat="1" applyFill="1" applyBorder="1"/>
    <xf numFmtId="168" fontId="0" fillId="0" borderId="36" xfId="0" applyNumberFormat="1" applyFill="1" applyBorder="1"/>
    <xf numFmtId="168" fontId="0" fillId="7" borderId="35" xfId="0" applyNumberFormat="1" applyFill="1" applyBorder="1"/>
    <xf numFmtId="168" fontId="0" fillId="4" borderId="1" xfId="0" applyNumberFormat="1" applyFont="1" applyFill="1" applyBorder="1"/>
    <xf numFmtId="168" fontId="0" fillId="0" borderId="1" xfId="0" applyNumberFormat="1" applyFont="1" applyBorder="1"/>
    <xf numFmtId="168" fontId="0" fillId="0" borderId="4" xfId="0" applyNumberFormat="1" applyFont="1" applyBorder="1"/>
    <xf numFmtId="168" fontId="0" fillId="3" borderId="33" xfId="0" applyNumberFormat="1" applyFont="1" applyFill="1" applyBorder="1"/>
    <xf numFmtId="168" fontId="0" fillId="0" borderId="1" xfId="0" applyNumberFormat="1" applyFont="1" applyFill="1" applyBorder="1"/>
    <xf numFmtId="168" fontId="0" fillId="0" borderId="34" xfId="0" applyNumberFormat="1" applyFont="1" applyFill="1" applyBorder="1"/>
    <xf numFmtId="168" fontId="0" fillId="8" borderId="33" xfId="0" applyNumberFormat="1" applyFont="1" applyFill="1" applyBorder="1"/>
    <xf numFmtId="168" fontId="0" fillId="4" borderId="2" xfId="0" applyNumberFormat="1" applyFont="1" applyFill="1" applyBorder="1"/>
    <xf numFmtId="168" fontId="0" fillId="0" borderId="2" xfId="0" applyNumberFormat="1" applyFont="1" applyBorder="1"/>
    <xf numFmtId="168" fontId="0" fillId="0" borderId="8" xfId="0" applyNumberFormat="1" applyFont="1" applyBorder="1"/>
    <xf numFmtId="168" fontId="0" fillId="3" borderId="27" xfId="0" applyNumberFormat="1" applyFont="1" applyFill="1" applyBorder="1"/>
    <xf numFmtId="168" fontId="0" fillId="0" borderId="2" xfId="0" applyNumberFormat="1" applyFont="1" applyFill="1" applyBorder="1"/>
    <xf numFmtId="168" fontId="0" fillId="0" borderId="28" xfId="0" applyNumberFormat="1" applyFont="1" applyFill="1" applyBorder="1"/>
    <xf numFmtId="168" fontId="0" fillId="8" borderId="27" xfId="0" applyNumberFormat="1" applyFont="1" applyFill="1" applyBorder="1"/>
    <xf numFmtId="168" fontId="0" fillId="4" borderId="16" xfId="0" applyNumberFormat="1" applyFont="1" applyFill="1" applyBorder="1"/>
    <xf numFmtId="168" fontId="0" fillId="0" borderId="16" xfId="0" applyNumberFormat="1" applyFont="1" applyBorder="1"/>
    <xf numFmtId="168" fontId="0" fillId="0" borderId="17" xfId="0" applyNumberFormat="1" applyFont="1" applyBorder="1"/>
    <xf numFmtId="168" fontId="0" fillId="3" borderId="38" xfId="0" applyNumberFormat="1" applyFont="1" applyFill="1" applyBorder="1"/>
    <xf numFmtId="168" fontId="0" fillId="0" borderId="16" xfId="0" applyNumberFormat="1" applyFont="1" applyFill="1" applyBorder="1"/>
    <xf numFmtId="168" fontId="0" fillId="0" borderId="39" xfId="0" applyNumberFormat="1" applyFont="1" applyFill="1" applyBorder="1"/>
    <xf numFmtId="168" fontId="0" fillId="8" borderId="38" xfId="0" applyNumberFormat="1" applyFont="1" applyFill="1" applyBorder="1"/>
    <xf numFmtId="168" fontId="0" fillId="4" borderId="12" xfId="0" applyNumberFormat="1" applyFont="1" applyFill="1" applyBorder="1"/>
    <xf numFmtId="168" fontId="0" fillId="0" borderId="12" xfId="0" applyNumberFormat="1" applyFont="1" applyBorder="1"/>
    <xf numFmtId="168" fontId="0" fillId="0" borderId="14" xfId="0" applyNumberFormat="1" applyFont="1" applyBorder="1"/>
    <xf numFmtId="168" fontId="0" fillId="3" borderId="35" xfId="0" applyNumberFormat="1" applyFont="1" applyFill="1" applyBorder="1"/>
    <xf numFmtId="168" fontId="0" fillId="0" borderId="12" xfId="0" applyNumberFormat="1" applyFont="1" applyFill="1" applyBorder="1"/>
    <xf numFmtId="168" fontId="0" fillId="0" borderId="36" xfId="0" applyNumberFormat="1" applyFont="1" applyFill="1" applyBorder="1"/>
    <xf numFmtId="168" fontId="0" fillId="8" borderId="35" xfId="0" applyNumberFormat="1" applyFont="1" applyFill="1" applyBorder="1"/>
    <xf numFmtId="168" fontId="0" fillId="4" borderId="3" xfId="0" applyNumberFormat="1" applyFont="1" applyFill="1" applyBorder="1"/>
    <xf numFmtId="168" fontId="0" fillId="0" borderId="3" xfId="0" applyNumberFormat="1" applyFont="1" applyBorder="1"/>
    <xf numFmtId="168" fontId="0" fillId="0" borderId="9" xfId="0" applyNumberFormat="1" applyFont="1" applyBorder="1"/>
    <xf numFmtId="168" fontId="0" fillId="3" borderId="31" xfId="0" applyNumberFormat="1" applyFont="1" applyFill="1" applyBorder="1"/>
    <xf numFmtId="168" fontId="0" fillId="0" borderId="3" xfId="0" applyNumberFormat="1" applyFont="1" applyFill="1" applyBorder="1"/>
    <xf numFmtId="168" fontId="0" fillId="0" borderId="32" xfId="0" applyNumberFormat="1" applyFont="1" applyFill="1" applyBorder="1"/>
    <xf numFmtId="168" fontId="0" fillId="8" borderId="31" xfId="0" applyNumberFormat="1" applyFont="1" applyFill="1" applyBorder="1"/>
    <xf numFmtId="168" fontId="16" fillId="0" borderId="1" xfId="0" applyNumberFormat="1" applyFont="1" applyBorder="1"/>
    <xf numFmtId="168" fontId="16" fillId="0" borderId="2" xfId="0" applyNumberFormat="1" applyFont="1" applyBorder="1"/>
    <xf numFmtId="168" fontId="16" fillId="0" borderId="16" xfId="0" applyNumberFormat="1" applyFont="1" applyBorder="1"/>
    <xf numFmtId="168" fontId="0" fillId="5" borderId="1" xfId="0" applyNumberFormat="1" applyFill="1" applyBorder="1"/>
    <xf numFmtId="168" fontId="0" fillId="6" borderId="1" xfId="0" applyNumberFormat="1" applyFill="1" applyBorder="1"/>
    <xf numFmtId="168" fontId="0" fillId="0" borderId="1" xfId="0" applyNumberFormat="1" applyBorder="1"/>
    <xf numFmtId="168" fontId="13" fillId="0" borderId="1" xfId="0" applyNumberFormat="1" applyFont="1" applyBorder="1"/>
    <xf numFmtId="168" fontId="13" fillId="6" borderId="1" xfId="0" applyNumberFormat="1" applyFont="1" applyFill="1" applyBorder="1"/>
    <xf numFmtId="0" fontId="0" fillId="5" borderId="0" xfId="0" applyFill="1" applyBorder="1" applyAlignment="1">
      <alignment horizontal="left"/>
    </xf>
    <xf numFmtId="168" fontId="0" fillId="5" borderId="3" xfId="0" applyNumberFormat="1" applyFill="1" applyBorder="1" applyAlignment="1">
      <alignment horizontal="left" wrapText="1"/>
    </xf>
    <xf numFmtId="168" fontId="13" fillId="5" borderId="2" xfId="0" applyNumberFormat="1" applyFont="1" applyFill="1" applyBorder="1" applyAlignment="1">
      <alignment horizontal="left" wrapText="1"/>
    </xf>
    <xf numFmtId="168" fontId="1" fillId="0" borderId="1" xfId="0" applyNumberFormat="1" applyFont="1" applyFill="1" applyBorder="1"/>
    <xf numFmtId="168" fontId="0" fillId="0" borderId="1" xfId="0" applyNumberFormat="1" applyFill="1" applyBorder="1"/>
    <xf numFmtId="168" fontId="13" fillId="0" borderId="1" xfId="0" applyNumberFormat="1" applyFont="1" applyFill="1" applyBorder="1"/>
    <xf numFmtId="0" fontId="0" fillId="5" borderId="2" xfId="0" applyFill="1" applyBorder="1" applyAlignment="1"/>
    <xf numFmtId="0" fontId="0" fillId="5" borderId="3" xfId="0" applyFill="1" applyBorder="1" applyAlignment="1"/>
    <xf numFmtId="0" fontId="25" fillId="10" borderId="0" xfId="0" applyFont="1" applyFill="1"/>
    <xf numFmtId="0" fontId="26" fillId="0" borderId="0" xfId="0" applyFont="1"/>
    <xf numFmtId="0" fontId="0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Fill="1" applyBorder="1"/>
    <xf numFmtId="168" fontId="0" fillId="0" borderId="0" xfId="0" applyNumberFormat="1" applyFill="1" applyBorder="1"/>
    <xf numFmtId="168" fontId="13" fillId="0" borderId="0" xfId="0" applyNumberFormat="1" applyFont="1" applyFill="1" applyBorder="1"/>
    <xf numFmtId="1" fontId="13" fillId="0" borderId="0" xfId="0" applyNumberFormat="1" applyFont="1" applyFill="1" applyBorder="1"/>
    <xf numFmtId="0" fontId="14" fillId="10" borderId="1" xfId="0" applyFont="1" applyFill="1" applyBorder="1"/>
    <xf numFmtId="0" fontId="27" fillId="0" borderId="0" xfId="0" applyFont="1"/>
    <xf numFmtId="0" fontId="0" fillId="0" borderId="44" xfId="0" applyFill="1" applyBorder="1"/>
    <xf numFmtId="0" fontId="0" fillId="0" borderId="44" xfId="0" applyBorder="1"/>
    <xf numFmtId="168" fontId="0" fillId="0" borderId="44" xfId="0" applyNumberFormat="1" applyFill="1" applyBorder="1"/>
    <xf numFmtId="168" fontId="0" fillId="0" borderId="19" xfId="0" applyNumberFormat="1" applyFill="1" applyBorder="1"/>
    <xf numFmtId="168" fontId="0" fillId="0" borderId="45" xfId="0" applyNumberFormat="1" applyFill="1" applyBorder="1"/>
    <xf numFmtId="0" fontId="0" fillId="0" borderId="7" xfId="0" applyFill="1" applyBorder="1"/>
    <xf numFmtId="0" fontId="0" fillId="0" borderId="7" xfId="0" applyBorder="1"/>
    <xf numFmtId="168" fontId="0" fillId="0" borderId="7" xfId="0" applyNumberFormat="1" applyFill="1" applyBorder="1"/>
    <xf numFmtId="168" fontId="0" fillId="0" borderId="20" xfId="0" applyNumberFormat="1" applyFill="1" applyBorder="1"/>
    <xf numFmtId="0" fontId="7" fillId="0" borderId="3" xfId="0" applyFont="1" applyFill="1" applyBorder="1"/>
    <xf numFmtId="0" fontId="7" fillId="9" borderId="3" xfId="0" applyFont="1" applyFill="1" applyBorder="1"/>
    <xf numFmtId="0" fontId="7" fillId="0" borderId="10" xfId="0" applyFont="1" applyFill="1" applyBorder="1"/>
    <xf numFmtId="0" fontId="7" fillId="9" borderId="2" xfId="0" applyFont="1" applyFill="1" applyBorder="1"/>
    <xf numFmtId="0" fontId="7" fillId="9" borderId="10" xfId="0" applyFont="1" applyFill="1" applyBorder="1"/>
    <xf numFmtId="0" fontId="1" fillId="0" borderId="6" xfId="0" applyFont="1" applyBorder="1" applyAlignment="1"/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165" fontId="28" fillId="0" borderId="0" xfId="0" applyNumberFormat="1" applyFont="1" applyFill="1" applyBorder="1" applyAlignment="1">
      <alignment horizontal="center"/>
    </xf>
    <xf numFmtId="0" fontId="28" fillId="0" borderId="0" xfId="0" applyFont="1" applyFill="1" applyBorder="1"/>
    <xf numFmtId="0" fontId="28" fillId="0" borderId="0" xfId="0" applyFont="1" applyFill="1" applyBorder="1" applyAlignment="1">
      <alignment horizontal="right"/>
    </xf>
    <xf numFmtId="165" fontId="28" fillId="0" borderId="0" xfId="0" applyNumberFormat="1" applyFont="1" applyFill="1" applyBorder="1" applyAlignment="1">
      <alignment horizontal="left"/>
    </xf>
    <xf numFmtId="0" fontId="28" fillId="5" borderId="7" xfId="0" applyFont="1" applyFill="1" applyBorder="1" applyAlignment="1">
      <alignment horizontal="center"/>
    </xf>
    <xf numFmtId="0" fontId="7" fillId="0" borderId="6" xfId="0" applyFont="1" applyBorder="1" applyAlignment="1"/>
    <xf numFmtId="0" fontId="7" fillId="0" borderId="1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165" fontId="30" fillId="0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right"/>
    </xf>
    <xf numFmtId="0" fontId="7" fillId="0" borderId="0" xfId="0" applyFont="1"/>
    <xf numFmtId="0" fontId="11" fillId="0" borderId="1" xfId="0" applyFont="1" applyBorder="1" applyAlignment="1">
      <alignment horizontal="center" wrapText="1"/>
    </xf>
    <xf numFmtId="0" fontId="9" fillId="0" borderId="1" xfId="0" applyFont="1" applyBorder="1"/>
    <xf numFmtId="0" fontId="9" fillId="0" borderId="6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8" fontId="12" fillId="0" borderId="1" xfId="0" applyNumberFormat="1" applyFont="1" applyFill="1" applyBorder="1" applyAlignment="1">
      <alignment horizontal="center"/>
    </xf>
    <xf numFmtId="0" fontId="3" fillId="9" borderId="1" xfId="0" applyFont="1" applyFill="1" applyBorder="1"/>
    <xf numFmtId="0" fontId="3" fillId="0" borderId="1" xfId="0" applyFont="1" applyFill="1" applyBorder="1"/>
    <xf numFmtId="0" fontId="6" fillId="0" borderId="0" xfId="0" applyFont="1" applyBorder="1" applyAlignment="1">
      <alignment horizontal="right"/>
    </xf>
    <xf numFmtId="0" fontId="11" fillId="0" borderId="1" xfId="0" applyFont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 wrapText="1"/>
    </xf>
    <xf numFmtId="0" fontId="29" fillId="0" borderId="0" xfId="0" applyFont="1" applyAlignment="1"/>
    <xf numFmtId="0" fontId="29" fillId="0" borderId="0" xfId="0" applyFont="1"/>
    <xf numFmtId="0" fontId="29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3" fillId="0" borderId="19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165" fontId="30" fillId="0" borderId="6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wrapText="1"/>
    </xf>
    <xf numFmtId="0" fontId="2" fillId="5" borderId="7" xfId="0" applyFont="1" applyFill="1" applyBorder="1"/>
    <xf numFmtId="0" fontId="7" fillId="0" borderId="1" xfId="0" applyFont="1" applyBorder="1" applyAlignment="1">
      <alignment vertical="top" wrapText="1"/>
    </xf>
    <xf numFmtId="165" fontId="1" fillId="0" borderId="0" xfId="0" applyNumberFormat="1" applyFont="1"/>
    <xf numFmtId="0" fontId="29" fillId="0" borderId="0" xfId="0" applyFont="1" applyAlignment="1">
      <alignment horizontal="left"/>
    </xf>
    <xf numFmtId="0" fontId="0" fillId="5" borderId="6" xfId="0" applyFill="1" applyBorder="1"/>
    <xf numFmtId="0" fontId="0" fillId="0" borderId="6" xfId="0" applyBorder="1"/>
    <xf numFmtId="168" fontId="0" fillId="0" borderId="2" xfId="0" applyNumberFormat="1" applyBorder="1"/>
    <xf numFmtId="169" fontId="0" fillId="0" borderId="3" xfId="0" applyNumberFormat="1" applyBorder="1"/>
    <xf numFmtId="0" fontId="29" fillId="0" borderId="0" xfId="0" applyFont="1" applyFill="1" applyBorder="1"/>
    <xf numFmtId="0" fontId="31" fillId="0" borderId="0" xfId="0" applyFont="1" applyBorder="1" applyAlignment="1">
      <alignment horizontal="left"/>
    </xf>
    <xf numFmtId="0" fontId="1" fillId="5" borderId="0" xfId="0" applyFont="1" applyFill="1"/>
    <xf numFmtId="0" fontId="32" fillId="5" borderId="0" xfId="0" applyFont="1" applyFill="1" applyAlignment="1">
      <alignment horizontal="center" vertical="top"/>
    </xf>
    <xf numFmtId="168" fontId="12" fillId="0" borderId="1" xfId="0" applyNumberFormat="1" applyFont="1" applyFill="1" applyBorder="1" applyAlignment="1"/>
    <xf numFmtId="168" fontId="12" fillId="9" borderId="1" xfId="0" applyNumberFormat="1" applyFont="1" applyFill="1" applyBorder="1" applyAlignment="1"/>
    <xf numFmtId="165" fontId="12" fillId="0" borderId="1" xfId="0" applyNumberFormat="1" applyFont="1" applyFill="1" applyBorder="1" applyAlignment="1"/>
    <xf numFmtId="0" fontId="2" fillId="5" borderId="7" xfId="0" applyFont="1" applyFill="1" applyBorder="1" applyAlignment="1">
      <alignment horizontal="center"/>
    </xf>
    <xf numFmtId="0" fontId="33" fillId="0" borderId="0" xfId="0" applyFont="1" applyFill="1" applyBorder="1"/>
    <xf numFmtId="0" fontId="34" fillId="0" borderId="0" xfId="0" applyFont="1"/>
    <xf numFmtId="0" fontId="35" fillId="5" borderId="7" xfId="0" applyFont="1" applyFill="1" applyBorder="1" applyAlignment="1">
      <alignment horizontal="center"/>
    </xf>
    <xf numFmtId="169" fontId="0" fillId="0" borderId="1" xfId="0" applyNumberFormat="1" applyBorder="1"/>
    <xf numFmtId="0" fontId="0" fillId="0" borderId="8" xfId="0" applyBorder="1" applyAlignment="1"/>
    <xf numFmtId="0" fontId="0" fillId="0" borderId="19" xfId="0" applyBorder="1" applyAlignment="1"/>
    <xf numFmtId="0" fontId="0" fillId="0" borderId="9" xfId="0" applyBorder="1" applyAlignment="1"/>
    <xf numFmtId="0" fontId="0" fillId="0" borderId="20" xfId="0" applyBorder="1" applyAlignment="1"/>
    <xf numFmtId="0" fontId="11" fillId="0" borderId="1" xfId="0" applyFont="1" applyBorder="1" applyAlignment="1">
      <alignment horizontal="center" vertical="top"/>
    </xf>
    <xf numFmtId="168" fontId="7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2" fillId="0" borderId="4" xfId="0" applyFont="1" applyBorder="1" applyAlignment="1"/>
    <xf numFmtId="0" fontId="0" fillId="0" borderId="0" xfId="0" applyAlignment="1">
      <alignment horizontal="center"/>
    </xf>
    <xf numFmtId="0" fontId="29" fillId="0" borderId="1" xfId="0" applyFont="1" applyBorder="1" applyAlignment="1">
      <alignment horizontal="left"/>
    </xf>
    <xf numFmtId="0" fontId="29" fillId="9" borderId="4" xfId="0" applyFont="1" applyFill="1" applyBorder="1" applyAlignment="1">
      <alignment horizontal="left"/>
    </xf>
    <xf numFmtId="0" fontId="29" fillId="9" borderId="6" xfId="0" applyFont="1" applyFill="1" applyBorder="1" applyAlignment="1">
      <alignment horizontal="left"/>
    </xf>
    <xf numFmtId="0" fontId="32" fillId="5" borderId="0" xfId="0" applyFont="1" applyFill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0" fillId="0" borderId="0" xfId="0" applyFont="1"/>
    <xf numFmtId="0" fontId="37" fillId="0" borderId="1" xfId="0" applyFont="1" applyBorder="1" applyAlignment="1">
      <alignment horizontal="left" indent="1"/>
    </xf>
    <xf numFmtId="0" fontId="2" fillId="0" borderId="0" xfId="0" applyFont="1" applyFill="1" applyBorder="1" applyAlignment="1"/>
    <xf numFmtId="168" fontId="3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vertical="center"/>
    </xf>
    <xf numFmtId="168" fontId="7" fillId="0" borderId="0" xfId="0" applyNumberFormat="1" applyFont="1" applyFill="1" applyBorder="1" applyAlignment="1">
      <alignment vertical="center"/>
    </xf>
    <xf numFmtId="0" fontId="36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left"/>
    </xf>
    <xf numFmtId="168" fontId="36" fillId="0" borderId="0" xfId="0" applyNumberFormat="1" applyFont="1" applyFill="1" applyBorder="1" applyAlignment="1">
      <alignment horizontal="center" vertical="center"/>
    </xf>
    <xf numFmtId="165" fontId="37" fillId="0" borderId="0" xfId="0" applyNumberFormat="1" applyFont="1" applyFill="1" applyBorder="1" applyAlignment="1">
      <alignment horizontal="center" vertical="center"/>
    </xf>
    <xf numFmtId="168" fontId="36" fillId="0" borderId="0" xfId="0" applyNumberFormat="1" applyFont="1" applyFill="1" applyBorder="1" applyAlignment="1">
      <alignment vertical="center"/>
    </xf>
    <xf numFmtId="165" fontId="38" fillId="0" borderId="1" xfId="0" applyNumberFormat="1" applyFont="1" applyFill="1" applyBorder="1"/>
    <xf numFmtId="165" fontId="38" fillId="0" borderId="2" xfId="0" applyNumberFormat="1" applyFont="1" applyFill="1" applyBorder="1"/>
    <xf numFmtId="165" fontId="38" fillId="0" borderId="16" xfId="0" applyNumberFormat="1" applyFont="1" applyFill="1" applyBorder="1"/>
    <xf numFmtId="165" fontId="38" fillId="0" borderId="12" xfId="0" applyNumberFormat="1" applyFont="1" applyFill="1" applyBorder="1"/>
    <xf numFmtId="165" fontId="38" fillId="0" borderId="3" xfId="0" applyNumberFormat="1" applyFont="1" applyFill="1" applyBorder="1"/>
    <xf numFmtId="168" fontId="39" fillId="0" borderId="3" xfId="0" applyNumberFormat="1" applyFont="1" applyFill="1" applyBorder="1"/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37" fillId="7" borderId="1" xfId="0" applyFont="1" applyFill="1" applyBorder="1" applyAlignment="1">
      <alignment horizontal="left"/>
    </xf>
    <xf numFmtId="0" fontId="37" fillId="0" borderId="1" xfId="0" applyFont="1" applyBorder="1" applyAlignment="1">
      <alignment horizontal="left"/>
    </xf>
    <xf numFmtId="170" fontId="23" fillId="0" borderId="0" xfId="0" applyNumberFormat="1" applyFont="1"/>
    <xf numFmtId="170" fontId="22" fillId="0" borderId="0" xfId="0" applyNumberFormat="1" applyFont="1"/>
    <xf numFmtId="0" fontId="7" fillId="0" borderId="0" xfId="0" applyFont="1" applyAlignment="1">
      <alignment horizontal="right"/>
    </xf>
    <xf numFmtId="0" fontId="38" fillId="0" borderId="41" xfId="0" applyFont="1" applyBorder="1" applyAlignment="1">
      <alignment horizontal="center"/>
    </xf>
    <xf numFmtId="0" fontId="38" fillId="0" borderId="12" xfId="0" applyFont="1" applyBorder="1"/>
    <xf numFmtId="167" fontId="38" fillId="0" borderId="12" xfId="0" applyNumberFormat="1" applyFont="1" applyBorder="1"/>
    <xf numFmtId="165" fontId="38" fillId="4" borderId="12" xfId="0" applyNumberFormat="1" applyFont="1" applyFill="1" applyBorder="1"/>
    <xf numFmtId="165" fontId="38" fillId="0" borderId="12" xfId="0" applyNumberFormat="1" applyFont="1" applyBorder="1"/>
    <xf numFmtId="165" fontId="38" fillId="0" borderId="14" xfId="0" applyNumberFormat="1" applyFont="1" applyBorder="1"/>
    <xf numFmtId="165" fontId="38" fillId="3" borderId="35" xfId="0" applyNumberFormat="1" applyFont="1" applyFill="1" applyBorder="1"/>
    <xf numFmtId="165" fontId="38" fillId="0" borderId="36" xfId="0" applyNumberFormat="1" applyFont="1" applyFill="1" applyBorder="1"/>
    <xf numFmtId="165" fontId="38" fillId="8" borderId="35" xfId="0" applyNumberFormat="1" applyFont="1" applyFill="1" applyBorder="1"/>
    <xf numFmtId="0" fontId="38" fillId="0" borderId="0" xfId="0" applyFont="1"/>
    <xf numFmtId="0" fontId="43" fillId="0" borderId="0" xfId="0" applyFont="1" applyFill="1" applyBorder="1" applyAlignment="1">
      <alignment horizontal="left"/>
    </xf>
    <xf numFmtId="0" fontId="1" fillId="0" borderId="3" xfId="0" applyFont="1" applyBorder="1" applyAlignment="1"/>
    <xf numFmtId="168" fontId="6" fillId="0" borderId="1" xfId="0" applyNumberFormat="1" applyFont="1" applyBorder="1" applyAlignment="1">
      <alignment horizontal="center" vertical="center"/>
    </xf>
    <xf numFmtId="168" fontId="12" fillId="2" borderId="1" xfId="0" applyNumberFormat="1" applyFont="1" applyFill="1" applyBorder="1" applyAlignment="1">
      <alignment horizontal="center" vertical="center"/>
    </xf>
    <xf numFmtId="168" fontId="12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vertical="center"/>
    </xf>
    <xf numFmtId="168" fontId="6" fillId="2" borderId="1" xfId="0" applyNumberFormat="1" applyFont="1" applyFill="1" applyBorder="1" applyAlignment="1">
      <alignment vertical="center"/>
    </xf>
    <xf numFmtId="168" fontId="6" fillId="0" borderId="1" xfId="0" applyNumberFormat="1" applyFont="1" applyBorder="1" applyAlignment="1">
      <alignment vertical="center"/>
    </xf>
    <xf numFmtId="0" fontId="12" fillId="0" borderId="10" xfId="0" applyFont="1" applyBorder="1" applyAlignment="1">
      <alignment horizontal="center" vertical="top" wrapText="1"/>
    </xf>
    <xf numFmtId="0" fontId="38" fillId="0" borderId="3" xfId="0" applyFont="1" applyBorder="1"/>
    <xf numFmtId="166" fontId="38" fillId="0" borderId="3" xfId="2" applyNumberFormat="1" applyFont="1" applyBorder="1"/>
    <xf numFmtId="165" fontId="38" fillId="2" borderId="31" xfId="0" applyNumberFormat="1" applyFont="1" applyFill="1" applyBorder="1"/>
    <xf numFmtId="165" fontId="38" fillId="0" borderId="32" xfId="0" applyNumberFormat="1" applyFont="1" applyFill="1" applyBorder="1"/>
    <xf numFmtId="165" fontId="38" fillId="3" borderId="31" xfId="0" applyNumberFormat="1" applyFont="1" applyFill="1" applyBorder="1"/>
    <xf numFmtId="165" fontId="38" fillId="0" borderId="3" xfId="0" applyNumberFormat="1" applyFont="1" applyBorder="1"/>
    <xf numFmtId="165" fontId="38" fillId="0" borderId="32" xfId="0" applyNumberFormat="1" applyFont="1" applyBorder="1"/>
    <xf numFmtId="166" fontId="38" fillId="0" borderId="12" xfId="2" applyNumberFormat="1" applyFont="1" applyBorder="1"/>
    <xf numFmtId="165" fontId="38" fillId="2" borderId="35" xfId="0" applyNumberFormat="1" applyFont="1" applyFill="1" applyBorder="1"/>
    <xf numFmtId="165" fontId="38" fillId="0" borderId="36" xfId="0" applyNumberFormat="1" applyFont="1" applyBorder="1"/>
    <xf numFmtId="165" fontId="38" fillId="0" borderId="34" xfId="0" applyNumberFormat="1" applyFont="1" applyFill="1" applyBorder="1"/>
    <xf numFmtId="2" fontId="38" fillId="2" borderId="31" xfId="0" applyNumberFormat="1" applyFont="1" applyFill="1" applyBorder="1"/>
    <xf numFmtId="168" fontId="39" fillId="0" borderId="15" xfId="0" applyNumberFormat="1" applyFont="1" applyBorder="1" applyAlignment="1"/>
    <xf numFmtId="0" fontId="39" fillId="0" borderId="3" xfId="0" applyFont="1" applyBorder="1"/>
    <xf numFmtId="167" fontId="39" fillId="0" borderId="3" xfId="2" applyNumberFormat="1" applyFont="1" applyBorder="1"/>
    <xf numFmtId="168" fontId="39" fillId="2" borderId="31" xfId="2" applyNumberFormat="1" applyFont="1" applyFill="1" applyBorder="1"/>
    <xf numFmtId="168" fontId="39" fillId="0" borderId="3" xfId="2" applyNumberFormat="1" applyFont="1" applyFill="1" applyBorder="1"/>
    <xf numFmtId="168" fontId="39" fillId="0" borderId="32" xfId="2" applyNumberFormat="1" applyFont="1" applyFill="1" applyBorder="1"/>
    <xf numFmtId="168" fontId="39" fillId="3" borderId="31" xfId="2" applyNumberFormat="1" applyFont="1" applyFill="1" applyBorder="1"/>
    <xf numFmtId="168" fontId="39" fillId="0" borderId="3" xfId="2" applyNumberFormat="1" applyFont="1" applyBorder="1"/>
    <xf numFmtId="168" fontId="39" fillId="0" borderId="32" xfId="2" applyNumberFormat="1" applyFont="1" applyBorder="1"/>
    <xf numFmtId="168" fontId="39" fillId="0" borderId="1" xfId="2" applyNumberFormat="1" applyFont="1" applyFill="1" applyBorder="1"/>
    <xf numFmtId="168" fontId="39" fillId="0" borderId="34" xfId="2" applyNumberFormat="1" applyFont="1" applyFill="1" applyBorder="1"/>
    <xf numFmtId="168" fontId="39" fillId="0" borderId="0" xfId="0" applyNumberFormat="1" applyFont="1"/>
    <xf numFmtId="0" fontId="39" fillId="0" borderId="0" xfId="0" applyFont="1"/>
    <xf numFmtId="165" fontId="46" fillId="0" borderId="13" xfId="0" applyNumberFormat="1" applyFont="1" applyBorder="1" applyAlignment="1">
      <alignment horizontal="left"/>
    </xf>
    <xf numFmtId="0" fontId="46" fillId="0" borderId="12" xfId="0" applyFont="1" applyBorder="1"/>
    <xf numFmtId="168" fontId="46" fillId="0" borderId="12" xfId="2" applyNumberFormat="1" applyFont="1" applyBorder="1"/>
    <xf numFmtId="168" fontId="46" fillId="2" borderId="35" xfId="2" applyNumberFormat="1" applyFont="1" applyFill="1" applyBorder="1"/>
    <xf numFmtId="168" fontId="46" fillId="0" borderId="12" xfId="2" applyNumberFormat="1" applyFont="1" applyFill="1" applyBorder="1"/>
    <xf numFmtId="168" fontId="46" fillId="0" borderId="36" xfId="2" applyNumberFormat="1" applyFont="1" applyFill="1" applyBorder="1"/>
    <xf numFmtId="168" fontId="46" fillId="3" borderId="35" xfId="2" applyNumberFormat="1" applyFont="1" applyFill="1" applyBorder="1"/>
    <xf numFmtId="168" fontId="46" fillId="0" borderId="36" xfId="2" applyNumberFormat="1" applyFont="1" applyBorder="1"/>
    <xf numFmtId="169" fontId="46" fillId="3" borderId="35" xfId="2" applyNumberFormat="1" applyFont="1" applyFill="1" applyBorder="1"/>
    <xf numFmtId="169" fontId="46" fillId="0" borderId="12" xfId="2" applyNumberFormat="1" applyFont="1" applyBorder="1"/>
    <xf numFmtId="169" fontId="46" fillId="0" borderId="36" xfId="2" applyNumberFormat="1" applyFont="1" applyBorder="1"/>
    <xf numFmtId="169" fontId="46" fillId="2" borderId="35" xfId="2" applyNumberFormat="1" applyFont="1" applyFill="1" applyBorder="1"/>
    <xf numFmtId="168" fontId="46" fillId="0" borderId="1" xfId="2" applyNumberFormat="1" applyFont="1" applyFill="1" applyBorder="1"/>
    <xf numFmtId="168" fontId="46" fillId="0" borderId="34" xfId="2" applyNumberFormat="1" applyFont="1" applyFill="1" applyBorder="1"/>
    <xf numFmtId="168" fontId="46" fillId="0" borderId="0" xfId="0" applyNumberFormat="1" applyFont="1"/>
    <xf numFmtId="0" fontId="46" fillId="0" borderId="0" xfId="0" applyFont="1"/>
    <xf numFmtId="0" fontId="38" fillId="0" borderId="1" xfId="0" applyFont="1" applyBorder="1" applyAlignment="1">
      <alignment horizontal="center"/>
    </xf>
    <xf numFmtId="0" fontId="38" fillId="0" borderId="1" xfId="0" applyFont="1" applyBorder="1"/>
    <xf numFmtId="165" fontId="38" fillId="2" borderId="33" xfId="0" applyNumberFormat="1" applyFont="1" applyFill="1" applyBorder="1"/>
    <xf numFmtId="165" fontId="38" fillId="3" borderId="33" xfId="0" applyNumberFormat="1" applyFont="1" applyFill="1" applyBorder="1"/>
    <xf numFmtId="165" fontId="38" fillId="0" borderId="1" xfId="0" applyNumberFormat="1" applyFont="1" applyBorder="1"/>
    <xf numFmtId="165" fontId="38" fillId="0" borderId="34" xfId="0" applyNumberFormat="1" applyFont="1" applyBorder="1"/>
    <xf numFmtId="0" fontId="38" fillId="0" borderId="2" xfId="0" applyFont="1" applyBorder="1" applyAlignment="1">
      <alignment horizontal="center"/>
    </xf>
    <xf numFmtId="0" fontId="38" fillId="0" borderId="2" xfId="0" applyFont="1" applyBorder="1"/>
    <xf numFmtId="165" fontId="38" fillId="2" borderId="27" xfId="0" applyNumberFormat="1" applyFont="1" applyFill="1" applyBorder="1"/>
    <xf numFmtId="165" fontId="38" fillId="0" borderId="28" xfId="0" applyNumberFormat="1" applyFont="1" applyFill="1" applyBorder="1"/>
    <xf numFmtId="165" fontId="38" fillId="3" borderId="27" xfId="0" applyNumberFormat="1" applyFont="1" applyFill="1" applyBorder="1"/>
    <xf numFmtId="165" fontId="38" fillId="0" borderId="2" xfId="0" applyNumberFormat="1" applyFont="1" applyBorder="1"/>
    <xf numFmtId="165" fontId="38" fillId="0" borderId="28" xfId="0" applyNumberFormat="1" applyFont="1" applyBorder="1"/>
    <xf numFmtId="0" fontId="38" fillId="0" borderId="37" xfId="0" applyFont="1" applyBorder="1" applyAlignment="1">
      <alignment horizontal="center"/>
    </xf>
    <xf numFmtId="0" fontId="38" fillId="0" borderId="16" xfId="0" applyFont="1" applyBorder="1"/>
    <xf numFmtId="165" fontId="38" fillId="2" borderId="38" xfId="0" applyNumberFormat="1" applyFont="1" applyFill="1" applyBorder="1"/>
    <xf numFmtId="165" fontId="38" fillId="0" borderId="39" xfId="0" applyNumberFormat="1" applyFont="1" applyFill="1" applyBorder="1"/>
    <xf numFmtId="165" fontId="38" fillId="3" borderId="38" xfId="0" applyNumberFormat="1" applyFont="1" applyFill="1" applyBorder="1"/>
    <xf numFmtId="165" fontId="38" fillId="0" borderId="16" xfId="0" applyNumberFormat="1" applyFont="1" applyBorder="1"/>
    <xf numFmtId="165" fontId="38" fillId="0" borderId="39" xfId="0" applyNumberFormat="1" applyFont="1" applyBorder="1"/>
    <xf numFmtId="165" fontId="38" fillId="2" borderId="40" xfId="0" applyNumberFormat="1" applyFont="1" applyFill="1" applyBorder="1"/>
    <xf numFmtId="165" fontId="38" fillId="0" borderId="6" xfId="0" applyNumberFormat="1" applyFont="1" applyFill="1" applyBorder="1"/>
    <xf numFmtId="165" fontId="38" fillId="2" borderId="42" xfId="0" applyNumberFormat="1" applyFont="1" applyFill="1" applyBorder="1"/>
    <xf numFmtId="0" fontId="38" fillId="0" borderId="3" xfId="0" applyFont="1" applyBorder="1" applyAlignment="1">
      <alignment horizontal="center"/>
    </xf>
    <xf numFmtId="0" fontId="41" fillId="0" borderId="3" xfId="0" applyFont="1" applyBorder="1"/>
    <xf numFmtId="0" fontId="38" fillId="0" borderId="12" xfId="0" applyFont="1" applyFill="1" applyBorder="1"/>
    <xf numFmtId="0" fontId="38" fillId="0" borderId="3" xfId="0" applyFont="1" applyFill="1" applyBorder="1"/>
    <xf numFmtId="167" fontId="38" fillId="0" borderId="3" xfId="2" applyNumberFormat="1" applyFont="1" applyBorder="1"/>
    <xf numFmtId="165" fontId="38" fillId="4" borderId="3" xfId="0" applyNumberFormat="1" applyFont="1" applyFill="1" applyBorder="1"/>
    <xf numFmtId="165" fontId="38" fillId="0" borderId="9" xfId="0" applyNumberFormat="1" applyFont="1" applyBorder="1"/>
    <xf numFmtId="165" fontId="38" fillId="7" borderId="31" xfId="0" applyNumberFormat="1" applyFont="1" applyFill="1" applyBorder="1"/>
    <xf numFmtId="167" fontId="38" fillId="0" borderId="12" xfId="2" applyNumberFormat="1" applyFont="1" applyBorder="1"/>
    <xf numFmtId="165" fontId="38" fillId="7" borderId="35" xfId="0" applyNumberFormat="1" applyFont="1" applyFill="1" applyBorder="1"/>
    <xf numFmtId="168" fontId="46" fillId="0" borderId="15" xfId="0" applyNumberFormat="1" applyFont="1" applyBorder="1" applyAlignment="1"/>
    <xf numFmtId="167" fontId="46" fillId="0" borderId="0" xfId="0" applyNumberFormat="1" applyFont="1"/>
    <xf numFmtId="167" fontId="46" fillId="0" borderId="12" xfId="0" applyNumberFormat="1" applyFont="1" applyBorder="1"/>
    <xf numFmtId="168" fontId="46" fillId="4" borderId="12" xfId="2" applyNumberFormat="1" applyFont="1" applyFill="1" applyBorder="1"/>
    <xf numFmtId="168" fontId="46" fillId="0" borderId="14" xfId="2" applyNumberFormat="1" applyFont="1" applyBorder="1"/>
    <xf numFmtId="168" fontId="46" fillId="7" borderId="35" xfId="2" applyNumberFormat="1" applyFont="1" applyFill="1" applyBorder="1"/>
    <xf numFmtId="167" fontId="38" fillId="0" borderId="1" xfId="0" applyNumberFormat="1" applyFont="1" applyBorder="1"/>
    <xf numFmtId="165" fontId="38" fillId="4" borderId="1" xfId="0" applyNumberFormat="1" applyFont="1" applyFill="1" applyBorder="1"/>
    <xf numFmtId="165" fontId="38" fillId="0" borderId="4" xfId="0" applyNumberFormat="1" applyFont="1" applyBorder="1"/>
    <xf numFmtId="165" fontId="38" fillId="8" borderId="33" xfId="0" applyNumberFormat="1" applyFont="1" applyFill="1" applyBorder="1"/>
    <xf numFmtId="167" fontId="38" fillId="0" borderId="2" xfId="0" applyNumberFormat="1" applyFont="1" applyBorder="1"/>
    <xf numFmtId="165" fontId="38" fillId="4" borderId="2" xfId="0" applyNumberFormat="1" applyFont="1" applyFill="1" applyBorder="1"/>
    <xf numFmtId="165" fontId="38" fillId="0" borderId="8" xfId="0" applyNumberFormat="1" applyFont="1" applyBorder="1"/>
    <xf numFmtId="165" fontId="38" fillId="8" borderId="27" xfId="0" applyNumberFormat="1" applyFont="1" applyFill="1" applyBorder="1"/>
    <xf numFmtId="167" fontId="38" fillId="0" borderId="16" xfId="0" applyNumberFormat="1" applyFont="1" applyBorder="1"/>
    <xf numFmtId="165" fontId="38" fillId="4" borderId="16" xfId="0" applyNumberFormat="1" applyFont="1" applyFill="1" applyBorder="1"/>
    <xf numFmtId="165" fontId="38" fillId="0" borderId="17" xfId="0" applyNumberFormat="1" applyFont="1" applyBorder="1"/>
    <xf numFmtId="165" fontId="38" fillId="8" borderId="38" xfId="0" applyNumberFormat="1" applyFont="1" applyFill="1" applyBorder="1"/>
    <xf numFmtId="167" fontId="38" fillId="0" borderId="3" xfId="0" applyNumberFormat="1" applyFont="1" applyBorder="1"/>
    <xf numFmtId="165" fontId="38" fillId="8" borderId="31" xfId="0" applyNumberFormat="1" applyFont="1" applyFill="1" applyBorder="1"/>
    <xf numFmtId="167" fontId="38" fillId="0" borderId="3" xfId="0" applyNumberFormat="1" applyFont="1" applyBorder="1" applyAlignment="1">
      <alignment horizontal="center"/>
    </xf>
    <xf numFmtId="167" fontId="41" fillId="0" borderId="3" xfId="0" applyNumberFormat="1" applyFont="1" applyBorder="1"/>
    <xf numFmtId="167" fontId="38" fillId="0" borderId="3" xfId="0" applyNumberFormat="1" applyFont="1" applyFill="1" applyBorder="1"/>
    <xf numFmtId="167" fontId="38" fillId="0" borderId="9" xfId="0" applyNumberFormat="1" applyFont="1" applyBorder="1"/>
    <xf numFmtId="167" fontId="38" fillId="3" borderId="31" xfId="0" applyNumberFormat="1" applyFont="1" applyFill="1" applyBorder="1"/>
    <xf numFmtId="167" fontId="38" fillId="0" borderId="32" xfId="0" applyNumberFormat="1" applyFont="1" applyFill="1" applyBorder="1"/>
    <xf numFmtId="167" fontId="38" fillId="0" borderId="0" xfId="0" applyNumberFormat="1" applyFont="1"/>
    <xf numFmtId="49" fontId="38" fillId="0" borderId="22" xfId="0" applyNumberFormat="1" applyFont="1" applyFill="1" applyBorder="1" applyAlignment="1">
      <alignment horizontal="center"/>
    </xf>
    <xf numFmtId="49" fontId="47" fillId="0" borderId="23" xfId="0" applyNumberFormat="1" applyFont="1" applyFill="1" applyBorder="1" applyAlignment="1">
      <alignment horizontal="center"/>
    </xf>
    <xf numFmtId="49" fontId="47" fillId="0" borderId="24" xfId="0" applyNumberFormat="1" applyFont="1" applyFill="1" applyBorder="1" applyAlignment="1">
      <alignment horizontal="center"/>
    </xf>
    <xf numFmtId="49" fontId="27" fillId="0" borderId="26" xfId="0" applyNumberFormat="1" applyFont="1" applyFill="1" applyBorder="1" applyAlignment="1">
      <alignment horizontal="center"/>
    </xf>
    <xf numFmtId="49" fontId="38" fillId="0" borderId="23" xfId="0" applyNumberFormat="1" applyFont="1" applyFill="1" applyBorder="1" applyAlignment="1">
      <alignment horizontal="center"/>
    </xf>
    <xf numFmtId="49" fontId="49" fillId="0" borderId="23" xfId="0" applyNumberFormat="1" applyFont="1" applyFill="1" applyBorder="1" applyAlignment="1">
      <alignment horizontal="center"/>
    </xf>
    <xf numFmtId="49" fontId="49" fillId="0" borderId="25" xfId="0" applyNumberFormat="1" applyFont="1" applyFill="1" applyBorder="1" applyAlignment="1">
      <alignment horizontal="center"/>
    </xf>
    <xf numFmtId="49" fontId="49" fillId="0" borderId="29" xfId="0" applyNumberFormat="1" applyFont="1" applyFill="1" applyBorder="1" applyAlignment="1">
      <alignment horizontal="center"/>
    </xf>
    <xf numFmtId="49" fontId="49" fillId="0" borderId="30" xfId="0" applyNumberFormat="1" applyFont="1" applyFill="1" applyBorder="1" applyAlignment="1">
      <alignment horizontal="center"/>
    </xf>
    <xf numFmtId="49" fontId="38" fillId="0" borderId="0" xfId="0" applyNumberFormat="1" applyFont="1" applyFill="1" applyAlignment="1">
      <alignment horizontal="center"/>
    </xf>
    <xf numFmtId="1" fontId="38" fillId="3" borderId="35" xfId="0" applyNumberFormat="1" applyFont="1" applyFill="1" applyBorder="1"/>
    <xf numFmtId="1" fontId="38" fillId="0" borderId="12" xfId="0" applyNumberFormat="1" applyFont="1" applyFill="1" applyBorder="1"/>
    <xf numFmtId="1" fontId="38" fillId="0" borderId="36" xfId="0" applyNumberFormat="1" applyFont="1" applyFill="1" applyBorder="1"/>
    <xf numFmtId="1" fontId="38" fillId="7" borderId="35" xfId="0" applyNumberFormat="1" applyFont="1" applyFill="1" applyBorder="1"/>
    <xf numFmtId="168" fontId="39" fillId="0" borderId="3" xfId="0" applyNumberFormat="1" applyFont="1" applyBorder="1"/>
    <xf numFmtId="168" fontId="39" fillId="4" borderId="3" xfId="2" applyNumberFormat="1" applyFont="1" applyFill="1" applyBorder="1"/>
    <xf numFmtId="168" fontId="39" fillId="0" borderId="9" xfId="2" applyNumberFormat="1" applyFont="1" applyBorder="1"/>
    <xf numFmtId="168" fontId="39" fillId="7" borderId="31" xfId="2" applyNumberFormat="1" applyFont="1" applyFill="1" applyBorder="1"/>
    <xf numFmtId="168" fontId="46" fillId="0" borderId="12" xfId="0" applyNumberFormat="1" applyFont="1" applyBorder="1"/>
    <xf numFmtId="169" fontId="46" fillId="0" borderId="12" xfId="2" applyNumberFormat="1" applyFont="1" applyFill="1" applyBorder="1"/>
    <xf numFmtId="169" fontId="46" fillId="0" borderId="36" xfId="2" applyNumberFormat="1" applyFont="1" applyFill="1" applyBorder="1"/>
    <xf numFmtId="169" fontId="46" fillId="7" borderId="35" xfId="2" applyNumberFormat="1" applyFont="1" applyFill="1" applyBorder="1"/>
    <xf numFmtId="168" fontId="46" fillId="0" borderId="0" xfId="0" applyNumberFormat="1" applyFont="1" applyFill="1" applyBorder="1" applyAlignment="1">
      <alignment horizontal="center"/>
    </xf>
    <xf numFmtId="168" fontId="50" fillId="0" borderId="0" xfId="0" applyNumberFormat="1" applyFont="1" applyFill="1" applyBorder="1" applyAlignment="1">
      <alignment horizontal="left"/>
    </xf>
    <xf numFmtId="168" fontId="46" fillId="0" borderId="0" xfId="0" applyNumberFormat="1" applyFont="1" applyFill="1" applyBorder="1"/>
    <xf numFmtId="168" fontId="46" fillId="0" borderId="0" xfId="2" applyNumberFormat="1" applyFont="1" applyFill="1" applyBorder="1"/>
    <xf numFmtId="168" fontId="48" fillId="0" borderId="0" xfId="2" applyNumberFormat="1" applyFont="1" applyFill="1" applyBorder="1"/>
    <xf numFmtId="168" fontId="46" fillId="0" borderId="0" xfId="0" applyNumberFormat="1" applyFont="1" applyFill="1"/>
    <xf numFmtId="168" fontId="39" fillId="0" borderId="3" xfId="0" applyNumberFormat="1" applyFont="1" applyBorder="1" applyAlignment="1">
      <alignment horizontal="center"/>
    </xf>
    <xf numFmtId="168" fontId="39" fillId="4" borderId="3" xfId="0" applyNumberFormat="1" applyFont="1" applyFill="1" applyBorder="1"/>
    <xf numFmtId="168" fontId="39" fillId="0" borderId="9" xfId="0" applyNumberFormat="1" applyFont="1" applyBorder="1"/>
    <xf numFmtId="168" fontId="39" fillId="3" borderId="31" xfId="0" applyNumberFormat="1" applyFont="1" applyFill="1" applyBorder="1"/>
    <xf numFmtId="168" fontId="39" fillId="0" borderId="32" xfId="0" applyNumberFormat="1" applyFont="1" applyFill="1" applyBorder="1"/>
    <xf numFmtId="168" fontId="39" fillId="8" borderId="31" xfId="0" applyNumberFormat="1" applyFont="1" applyFill="1" applyBorder="1"/>
    <xf numFmtId="165" fontId="27" fillId="3" borderId="35" xfId="0" applyNumberFormat="1" applyFont="1" applyFill="1" applyBorder="1"/>
    <xf numFmtId="165" fontId="27" fillId="0" borderId="12" xfId="0" applyNumberFormat="1" applyFont="1" applyFill="1" applyBorder="1"/>
    <xf numFmtId="165" fontId="27" fillId="0" borderId="36" xfId="0" applyNumberFormat="1" applyFont="1" applyFill="1" applyBorder="1"/>
    <xf numFmtId="168" fontId="39" fillId="0" borderId="0" xfId="0" applyNumberFormat="1" applyFont="1" applyAlignment="1">
      <alignment horizontal="center"/>
    </xf>
    <xf numFmtId="168" fontId="39" fillId="0" borderId="0" xfId="0" applyNumberFormat="1" applyFont="1" applyFill="1"/>
    <xf numFmtId="165" fontId="29" fillId="0" borderId="5" xfId="0" applyNumberFormat="1" applyFont="1" applyBorder="1" applyAlignment="1">
      <alignment horizontal="center"/>
    </xf>
    <xf numFmtId="172" fontId="14" fillId="0" borderId="15" xfId="0" applyNumberFormat="1" applyFont="1" applyBorder="1" applyAlignment="1"/>
    <xf numFmtId="172" fontId="14" fillId="0" borderId="13" xfId="0" applyNumberFormat="1" applyFont="1" applyBorder="1" applyAlignment="1"/>
    <xf numFmtId="170" fontId="14" fillId="0" borderId="0" xfId="0" applyNumberFormat="1" applyFont="1"/>
    <xf numFmtId="0" fontId="16" fillId="0" borderId="6" xfId="0" applyFont="1" applyBorder="1"/>
    <xf numFmtId="16" fontId="9" fillId="0" borderId="0" xfId="0" applyNumberFormat="1" applyFont="1" applyBorder="1"/>
    <xf numFmtId="165" fontId="51" fillId="3" borderId="35" xfId="0" applyNumberFormat="1" applyFont="1" applyFill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/>
    <xf numFmtId="0" fontId="1" fillId="0" borderId="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8" fontId="38" fillId="0" borderId="3" xfId="2" applyNumberFormat="1" applyFont="1" applyBorder="1"/>
    <xf numFmtId="168" fontId="38" fillId="0" borderId="12" xfId="2" applyNumberFormat="1" applyFont="1" applyBorder="1"/>
    <xf numFmtId="0" fontId="6" fillId="0" borderId="0" xfId="0" applyFont="1" applyAlignment="1">
      <alignment horizontal="center"/>
    </xf>
    <xf numFmtId="168" fontId="12" fillId="7" borderId="1" xfId="2" applyNumberFormat="1" applyFont="1" applyFill="1" applyBorder="1" applyAlignment="1">
      <alignment horizontal="center"/>
    </xf>
    <xf numFmtId="169" fontId="12" fillId="7" borderId="1" xfId="0" applyNumberFormat="1" applyFont="1" applyFill="1" applyBorder="1" applyAlignment="1">
      <alignment horizontal="center"/>
    </xf>
    <xf numFmtId="169" fontId="12" fillId="7" borderId="1" xfId="2" applyNumberFormat="1" applyFont="1" applyFill="1" applyBorder="1" applyAlignment="1">
      <alignment horizontal="center"/>
    </xf>
    <xf numFmtId="168" fontId="12" fillId="0" borderId="1" xfId="2" applyNumberFormat="1" applyFont="1" applyBorder="1" applyAlignment="1">
      <alignment horizontal="center"/>
    </xf>
    <xf numFmtId="169" fontId="12" fillId="0" borderId="1" xfId="0" applyNumberFormat="1" applyFont="1" applyBorder="1" applyAlignment="1">
      <alignment horizontal="center"/>
    </xf>
    <xf numFmtId="169" fontId="12" fillId="0" borderId="1" xfId="2" applyNumberFormat="1" applyFont="1" applyBorder="1" applyAlignment="1">
      <alignment horizontal="center"/>
    </xf>
    <xf numFmtId="0" fontId="0" fillId="5" borderId="2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168" fontId="38" fillId="0" borderId="1" xfId="0" applyNumberFormat="1" applyFont="1" applyBorder="1"/>
    <xf numFmtId="168" fontId="46" fillId="0" borderId="16" xfId="0" applyNumberFormat="1" applyFont="1" applyBorder="1"/>
    <xf numFmtId="168" fontId="38" fillId="0" borderId="12" xfId="0" applyNumberFormat="1" applyFont="1" applyBorder="1"/>
    <xf numFmtId="168" fontId="38" fillId="0" borderId="3" xfId="0" applyNumberFormat="1" applyFont="1" applyBorder="1"/>
    <xf numFmtId="168" fontId="38" fillId="0" borderId="2" xfId="0" applyNumberFormat="1" applyFont="1" applyBorder="1"/>
    <xf numFmtId="168" fontId="38" fillId="0" borderId="16" xfId="0" applyNumberFormat="1" applyFont="1" applyBorder="1"/>
    <xf numFmtId="0" fontId="1" fillId="0" borderId="44" xfId="0" applyFont="1" applyBorder="1"/>
    <xf numFmtId="166" fontId="1" fillId="0" borderId="0" xfId="0" applyNumberFormat="1" applyFont="1"/>
    <xf numFmtId="0" fontId="53" fillId="0" borderId="0" xfId="4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12" fillId="0" borderId="9" xfId="0" applyFont="1" applyBorder="1" applyAlignment="1"/>
    <xf numFmtId="0" fontId="12" fillId="0" borderId="7" xfId="0" applyFont="1" applyBorder="1" applyAlignment="1"/>
    <xf numFmtId="0" fontId="1" fillId="0" borderId="0" xfId="0" applyFont="1" applyBorder="1"/>
    <xf numFmtId="168" fontId="7" fillId="0" borderId="3" xfId="0" applyNumberFormat="1" applyFont="1" applyFill="1" applyBorder="1" applyAlignment="1">
      <alignment horizontal="center"/>
    </xf>
    <xf numFmtId="0" fontId="1" fillId="0" borderId="51" xfId="0" applyFont="1" applyBorder="1"/>
    <xf numFmtId="0" fontId="42" fillId="7" borderId="8" xfId="0" applyFont="1" applyFill="1" applyBorder="1" applyAlignment="1">
      <alignment vertical="center"/>
    </xf>
    <xf numFmtId="0" fontId="42" fillId="7" borderId="19" xfId="0" applyFont="1" applyFill="1" applyBorder="1" applyAlignment="1">
      <alignment vertical="center"/>
    </xf>
    <xf numFmtId="0" fontId="42" fillId="7" borderId="47" xfId="0" applyFont="1" applyFill="1" applyBorder="1" applyAlignment="1">
      <alignment vertical="center"/>
    </xf>
    <xf numFmtId="0" fontId="0" fillId="5" borderId="3" xfId="0" applyFill="1" applyBorder="1" applyAlignment="1">
      <alignment horizontal="left" wrapText="1"/>
    </xf>
    <xf numFmtId="169" fontId="0" fillId="0" borderId="2" xfId="0" applyNumberFormat="1" applyBorder="1"/>
    <xf numFmtId="0" fontId="42" fillId="0" borderId="10" xfId="0" applyFont="1" applyFill="1" applyBorder="1"/>
    <xf numFmtId="0" fontId="54" fillId="7" borderId="46" xfId="0" applyFont="1" applyFill="1" applyBorder="1" applyAlignment="1">
      <alignment vertical="center"/>
    </xf>
    <xf numFmtId="1" fontId="12" fillId="2" borderId="1" xfId="0" applyNumberFormat="1" applyFont="1" applyFill="1" applyBorder="1" applyAlignment="1">
      <alignment horizontal="center" vertical="center"/>
    </xf>
    <xf numFmtId="0" fontId="11" fillId="0" borderId="3" xfId="0" applyFont="1" applyBorder="1" applyAlignment="1"/>
    <xf numFmtId="0" fontId="7" fillId="0" borderId="1" xfId="0" applyFont="1" applyBorder="1" applyAlignment="1">
      <alignment vertical="center"/>
    </xf>
    <xf numFmtId="9" fontId="7" fillId="0" borderId="12" xfId="0" applyNumberFormat="1" applyFont="1" applyBorder="1" applyAlignment="1">
      <alignment vertical="center"/>
    </xf>
    <xf numFmtId="0" fontId="7" fillId="7" borderId="3" xfId="0" applyFont="1" applyFill="1" applyBorder="1" applyAlignment="1">
      <alignment vertical="center"/>
    </xf>
    <xf numFmtId="9" fontId="7" fillId="7" borderId="12" xfId="0" applyNumberFormat="1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7" borderId="16" xfId="0" applyFont="1" applyFill="1" applyBorder="1" applyAlignment="1">
      <alignment vertical="center"/>
    </xf>
    <xf numFmtId="0" fontId="7" fillId="0" borderId="16" xfId="0" applyFont="1" applyBorder="1"/>
    <xf numFmtId="9" fontId="7" fillId="0" borderId="12" xfId="0" applyNumberFormat="1" applyFont="1" applyBorder="1"/>
    <xf numFmtId="9" fontId="7" fillId="0" borderId="2" xfId="0" applyNumberFormat="1" applyFont="1" applyBorder="1"/>
    <xf numFmtId="0" fontId="7" fillId="7" borderId="1" xfId="0" applyFont="1" applyFill="1" applyBorder="1"/>
    <xf numFmtId="9" fontId="7" fillId="7" borderId="12" xfId="0" applyNumberFormat="1" applyFont="1" applyFill="1" applyBorder="1"/>
    <xf numFmtId="168" fontId="6" fillId="0" borderId="1" xfId="0" applyNumberFormat="1" applyFont="1" applyFill="1" applyBorder="1" applyAlignment="1">
      <alignment horizontal="center" vertical="center"/>
    </xf>
    <xf numFmtId="168" fontId="6" fillId="0" borderId="12" xfId="0" applyNumberFormat="1" applyFont="1" applyFill="1" applyBorder="1" applyAlignment="1">
      <alignment horizontal="center" vertical="center"/>
    </xf>
    <xf numFmtId="168" fontId="6" fillId="7" borderId="3" xfId="0" applyNumberFormat="1" applyFont="1" applyFill="1" applyBorder="1" applyAlignment="1">
      <alignment horizontal="center" vertical="center"/>
    </xf>
    <xf numFmtId="168" fontId="6" fillId="7" borderId="12" xfId="0" applyNumberFormat="1" applyFont="1" applyFill="1" applyBorder="1" applyAlignment="1">
      <alignment horizontal="center" vertical="center"/>
    </xf>
    <xf numFmtId="168" fontId="6" fillId="7" borderId="16" xfId="0" applyNumberFormat="1" applyFont="1" applyFill="1" applyBorder="1" applyAlignment="1">
      <alignment horizontal="center" vertical="center"/>
    </xf>
    <xf numFmtId="168" fontId="6" fillId="0" borderId="16" xfId="0" applyNumberFormat="1" applyFont="1" applyFill="1" applyBorder="1" applyAlignment="1">
      <alignment horizontal="center"/>
    </xf>
    <xf numFmtId="168" fontId="6" fillId="0" borderId="2" xfId="0" applyNumberFormat="1" applyFont="1" applyFill="1" applyBorder="1" applyAlignment="1">
      <alignment horizontal="center"/>
    </xf>
    <xf numFmtId="0" fontId="30" fillId="0" borderId="0" xfId="0" applyFont="1" applyAlignment="1">
      <alignment horizontal="right"/>
    </xf>
    <xf numFmtId="171" fontId="30" fillId="0" borderId="0" xfId="3" applyNumberFormat="1" applyFont="1" applyAlignment="1"/>
    <xf numFmtId="0" fontId="37" fillId="0" borderId="0" xfId="0" applyFont="1" applyBorder="1" applyAlignment="1">
      <alignment horizontal="left" indent="1"/>
    </xf>
    <xf numFmtId="168" fontId="12" fillId="0" borderId="0" xfId="2" applyNumberFormat="1" applyFont="1" applyBorder="1" applyAlignment="1">
      <alignment horizontal="center"/>
    </xf>
    <xf numFmtId="1" fontId="35" fillId="0" borderId="0" xfId="0" applyNumberFormat="1" applyFont="1" applyBorder="1" applyAlignment="1">
      <alignment horizontal="center"/>
    </xf>
    <xf numFmtId="169" fontId="12" fillId="0" borderId="0" xfId="0" applyNumberFormat="1" applyFont="1" applyBorder="1" applyAlignment="1">
      <alignment horizontal="center"/>
    </xf>
    <xf numFmtId="0" fontId="30" fillId="0" borderId="0" xfId="0" applyFont="1" applyAlignment="1"/>
    <xf numFmtId="0" fontId="29" fillId="0" borderId="48" xfId="0" applyFont="1" applyFill="1" applyBorder="1" applyAlignment="1">
      <alignment vertical="center"/>
    </xf>
    <xf numFmtId="0" fontId="29" fillId="0" borderId="49" xfId="0" applyFont="1" applyFill="1" applyBorder="1" applyAlignment="1">
      <alignment vertical="center"/>
    </xf>
    <xf numFmtId="0" fontId="29" fillId="0" borderId="46" xfId="0" applyFont="1" applyFill="1" applyBorder="1" applyAlignment="1">
      <alignment vertical="center"/>
    </xf>
    <xf numFmtId="0" fontId="29" fillId="0" borderId="47" xfId="0" applyFont="1" applyFill="1" applyBorder="1" applyAlignment="1">
      <alignment vertical="center"/>
    </xf>
    <xf numFmtId="167" fontId="22" fillId="0" borderId="0" xfId="0" applyNumberFormat="1" applyFont="1" applyAlignment="1">
      <alignment horizontal="center"/>
    </xf>
    <xf numFmtId="167" fontId="22" fillId="0" borderId="0" xfId="0" applyNumberFormat="1" applyFont="1"/>
    <xf numFmtId="173" fontId="16" fillId="0" borderId="1" xfId="0" applyNumberFormat="1" applyFont="1" applyBorder="1"/>
    <xf numFmtId="173" fontId="16" fillId="0" borderId="2" xfId="0" applyNumberFormat="1" applyFont="1" applyBorder="1"/>
    <xf numFmtId="173" fontId="16" fillId="0" borderId="16" xfId="0" applyNumberFormat="1" applyFont="1" applyBorder="1"/>
    <xf numFmtId="173" fontId="16" fillId="0" borderId="12" xfId="0" applyNumberFormat="1" applyFont="1" applyBorder="1"/>
    <xf numFmtId="173" fontId="16" fillId="0" borderId="3" xfId="0" applyNumberFormat="1" applyFont="1" applyBorder="1"/>
    <xf numFmtId="167" fontId="0" fillId="3" borderId="33" xfId="0" applyNumberFormat="1" applyFont="1" applyFill="1" applyBorder="1"/>
    <xf numFmtId="167" fontId="0" fillId="0" borderId="1" xfId="0" applyNumberFormat="1" applyFont="1" applyFill="1" applyBorder="1"/>
    <xf numFmtId="167" fontId="0" fillId="0" borderId="34" xfId="0" applyNumberFormat="1" applyFont="1" applyFill="1" applyBorder="1"/>
    <xf numFmtId="167" fontId="0" fillId="8" borderId="33" xfId="0" applyNumberFormat="1" applyFont="1" applyFill="1" applyBorder="1"/>
    <xf numFmtId="167" fontId="0" fillId="5" borderId="3" xfId="0" applyNumberFormat="1" applyFill="1" applyBorder="1" applyAlignment="1">
      <alignment horizontal="left" wrapText="1"/>
    </xf>
    <xf numFmtId="167" fontId="13" fillId="5" borderId="2" xfId="0" applyNumberFormat="1" applyFont="1" applyFill="1" applyBorder="1" applyAlignment="1">
      <alignment horizontal="left" wrapText="1"/>
    </xf>
    <xf numFmtId="165" fontId="12" fillId="2" borderId="1" xfId="0" applyNumberFormat="1" applyFont="1" applyFill="1" applyBorder="1" applyAlignment="1">
      <alignment horizontal="center" vertical="center"/>
    </xf>
    <xf numFmtId="165" fontId="30" fillId="2" borderId="3" xfId="0" applyNumberFormat="1" applyFont="1" applyFill="1" applyBorder="1" applyAlignment="1">
      <alignment horizontal="center"/>
    </xf>
    <xf numFmtId="2" fontId="0" fillId="0" borderId="0" xfId="0" applyNumberFormat="1"/>
    <xf numFmtId="0" fontId="42" fillId="0" borderId="3" xfId="0" applyFont="1" applyFill="1" applyBorder="1"/>
    <xf numFmtId="0" fontId="6" fillId="0" borderId="0" xfId="0" applyFont="1" applyAlignment="1">
      <alignment horizontal="center"/>
    </xf>
    <xf numFmtId="165" fontId="51" fillId="0" borderId="36" xfId="0" applyNumberFormat="1" applyFont="1" applyFill="1" applyBorder="1"/>
    <xf numFmtId="165" fontId="51" fillId="7" borderId="35" xfId="0" applyNumberFormat="1" applyFont="1" applyFill="1" applyBorder="1"/>
    <xf numFmtId="165" fontId="51" fillId="0" borderId="12" xfId="0" applyNumberFormat="1" applyFont="1" applyFill="1" applyBorder="1"/>
    <xf numFmtId="171" fontId="10" fillId="0" borderId="0" xfId="3" applyNumberFormat="1" applyFont="1" applyAlignment="1"/>
    <xf numFmtId="0" fontId="51" fillId="0" borderId="0" xfId="0" applyFont="1"/>
    <xf numFmtId="165" fontId="56" fillId="0" borderId="12" xfId="0" applyNumberFormat="1" applyFont="1" applyFill="1" applyBorder="1"/>
    <xf numFmtId="165" fontId="56" fillId="0" borderId="36" xfId="0" applyNumberFormat="1" applyFont="1" applyFill="1" applyBorder="1"/>
    <xf numFmtId="165" fontId="56" fillId="7" borderId="35" xfId="0" applyNumberFormat="1" applyFont="1" applyFill="1" applyBorder="1"/>
    <xf numFmtId="49" fontId="57" fillId="0" borderId="29" xfId="0" applyNumberFormat="1" applyFont="1" applyFill="1" applyBorder="1" applyAlignment="1">
      <alignment horizontal="center"/>
    </xf>
    <xf numFmtId="49" fontId="57" fillId="0" borderId="23" xfId="0" applyNumberFormat="1" applyFont="1" applyFill="1" applyBorder="1" applyAlignment="1">
      <alignment horizontal="center"/>
    </xf>
    <xf numFmtId="49" fontId="57" fillId="0" borderId="30" xfId="0" applyNumberFormat="1" applyFont="1" applyFill="1" applyBorder="1" applyAlignment="1">
      <alignment horizontal="center"/>
    </xf>
    <xf numFmtId="165" fontId="24" fillId="0" borderId="3" xfId="0" applyNumberFormat="1" applyFont="1" applyFill="1" applyBorder="1"/>
    <xf numFmtId="165" fontId="24" fillId="0" borderId="32" xfId="0" applyNumberFormat="1" applyFont="1" applyFill="1" applyBorder="1"/>
    <xf numFmtId="165" fontId="24" fillId="0" borderId="12" xfId="0" applyNumberFormat="1" applyFont="1" applyFill="1" applyBorder="1"/>
    <xf numFmtId="165" fontId="24" fillId="0" borderId="36" xfId="0" applyNumberFormat="1" applyFont="1" applyFill="1" applyBorder="1"/>
    <xf numFmtId="49" fontId="58" fillId="0" borderId="29" xfId="0" applyNumberFormat="1" applyFont="1" applyFill="1" applyBorder="1" applyAlignment="1">
      <alignment horizontal="center"/>
    </xf>
    <xf numFmtId="49" fontId="58" fillId="0" borderId="30" xfId="0" applyNumberFormat="1" applyFont="1" applyFill="1" applyBorder="1" applyAlignment="1">
      <alignment horizontal="center"/>
    </xf>
    <xf numFmtId="165" fontId="59" fillId="3" borderId="31" xfId="0" applyNumberFormat="1" applyFont="1" applyFill="1" applyBorder="1"/>
    <xf numFmtId="165" fontId="59" fillId="3" borderId="35" xfId="0" applyNumberFormat="1" applyFont="1" applyFill="1" applyBorder="1"/>
    <xf numFmtId="165" fontId="59" fillId="7" borderId="31" xfId="0" applyNumberFormat="1" applyFont="1" applyFill="1" applyBorder="1"/>
    <xf numFmtId="165" fontId="59" fillId="7" borderId="35" xfId="0" applyNumberFormat="1" applyFont="1" applyFill="1" applyBorder="1"/>
    <xf numFmtId="165" fontId="59" fillId="0" borderId="3" xfId="0" applyNumberFormat="1" applyFont="1" applyFill="1" applyBorder="1"/>
    <xf numFmtId="165" fontId="59" fillId="0" borderId="12" xfId="0" applyNumberFormat="1" applyFont="1" applyFill="1" applyBorder="1"/>
    <xf numFmtId="165" fontId="59" fillId="0" borderId="32" xfId="0" applyNumberFormat="1" applyFont="1" applyFill="1" applyBorder="1"/>
    <xf numFmtId="165" fontId="59" fillId="0" borderId="36" xfId="0" applyNumberFormat="1" applyFont="1" applyFill="1" applyBorder="1"/>
    <xf numFmtId="165" fontId="60" fillId="3" borderId="35" xfId="0" applyNumberFormat="1" applyFont="1" applyFill="1" applyBorder="1"/>
    <xf numFmtId="165" fontId="60" fillId="0" borderId="12" xfId="0" applyNumberFormat="1" applyFont="1" applyFill="1" applyBorder="1"/>
    <xf numFmtId="2" fontId="59" fillId="0" borderId="3" xfId="0" applyNumberFormat="1" applyFont="1" applyFill="1" applyBorder="1"/>
    <xf numFmtId="168" fontId="61" fillId="0" borderId="12" xfId="2" applyNumberFormat="1" applyFont="1" applyBorder="1"/>
    <xf numFmtId="165" fontId="62" fillId="3" borderId="35" xfId="0" applyNumberFormat="1" applyFont="1" applyFill="1" applyBorder="1"/>
    <xf numFmtId="165" fontId="62" fillId="7" borderId="35" xfId="0" applyNumberFormat="1" applyFont="1" applyFill="1" applyBorder="1"/>
    <xf numFmtId="165" fontId="12" fillId="0" borderId="1" xfId="0" applyNumberFormat="1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168" fontId="6" fillId="0" borderId="13" xfId="0" applyNumberFormat="1" applyFont="1" applyFill="1" applyBorder="1" applyAlignment="1">
      <alignment vertical="center"/>
    </xf>
    <xf numFmtId="168" fontId="6" fillId="0" borderId="16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168" fontId="6" fillId="0" borderId="3" xfId="0" applyNumberFormat="1" applyFont="1" applyFill="1" applyBorder="1" applyAlignment="1">
      <alignment horizontal="center" vertical="center"/>
    </xf>
    <xf numFmtId="9" fontId="7" fillId="0" borderId="12" xfId="0" applyNumberFormat="1" applyFont="1" applyFill="1" applyBorder="1" applyAlignment="1">
      <alignment vertical="center"/>
    </xf>
    <xf numFmtId="9" fontId="42" fillId="7" borderId="12" xfId="0" applyNumberFormat="1" applyFont="1" applyFill="1" applyBorder="1" applyAlignment="1">
      <alignment vertical="center"/>
    </xf>
    <xf numFmtId="9" fontId="42" fillId="0" borderId="12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165" fontId="46" fillId="0" borderId="15" xfId="0" applyNumberFormat="1" applyFont="1" applyBorder="1" applyAlignment="1"/>
    <xf numFmtId="165" fontId="46" fillId="0" borderId="3" xfId="0" applyNumberFormat="1" applyFont="1" applyBorder="1"/>
    <xf numFmtId="165" fontId="46" fillId="0" borderId="3" xfId="2" applyNumberFormat="1" applyFont="1" applyBorder="1"/>
    <xf numFmtId="165" fontId="46" fillId="4" borderId="3" xfId="2" applyNumberFormat="1" applyFont="1" applyFill="1" applyBorder="1"/>
    <xf numFmtId="165" fontId="46" fillId="0" borderId="9" xfId="2" applyNumberFormat="1" applyFont="1" applyBorder="1"/>
    <xf numFmtId="165" fontId="46" fillId="3" borderId="31" xfId="2" applyNumberFormat="1" applyFont="1" applyFill="1" applyBorder="1"/>
    <xf numFmtId="165" fontId="46" fillId="0" borderId="3" xfId="2" applyNumberFormat="1" applyFont="1" applyFill="1" applyBorder="1"/>
    <xf numFmtId="165" fontId="46" fillId="0" borderId="32" xfId="2" applyNumberFormat="1" applyFont="1" applyFill="1" applyBorder="1"/>
    <xf numFmtId="165" fontId="46" fillId="7" borderId="31" xfId="2" applyNumberFormat="1" applyFont="1" applyFill="1" applyBorder="1"/>
    <xf numFmtId="165" fontId="46" fillId="0" borderId="0" xfId="0" applyNumberFormat="1" applyFont="1"/>
    <xf numFmtId="165" fontId="29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167" fontId="65" fillId="0" borderId="1" xfId="0" applyNumberFormat="1" applyFont="1" applyBorder="1" applyAlignment="1">
      <alignment vertical="center"/>
    </xf>
    <xf numFmtId="165" fontId="12" fillId="0" borderId="0" xfId="0" applyNumberFormat="1" applyFont="1" applyBorder="1" applyAlignment="1">
      <alignment horizontal="center"/>
    </xf>
    <xf numFmtId="169" fontId="12" fillId="0" borderId="0" xfId="2" applyNumberFormat="1" applyFont="1" applyBorder="1" applyAlignment="1">
      <alignment horizontal="center"/>
    </xf>
    <xf numFmtId="169" fontId="12" fillId="0" borderId="1" xfId="0" applyNumberFormat="1" applyFont="1" applyBorder="1" applyAlignment="1">
      <alignment horizontal="center" vertical="center"/>
    </xf>
    <xf numFmtId="1" fontId="30" fillId="0" borderId="3" xfId="0" applyNumberFormat="1" applyFont="1" applyBorder="1" applyAlignment="1">
      <alignment horizontal="center"/>
    </xf>
    <xf numFmtId="165" fontId="56" fillId="3" borderId="35" xfId="0" applyNumberFormat="1" applyFont="1" applyFill="1" applyBorder="1"/>
    <xf numFmtId="165" fontId="6" fillId="0" borderId="1" xfId="0" applyNumberFormat="1" applyFont="1" applyBorder="1" applyAlignment="1">
      <alignment horizontal="center"/>
    </xf>
    <xf numFmtId="1" fontId="30" fillId="2" borderId="1" xfId="0" applyNumberFormat="1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2" fillId="7" borderId="1" xfId="0" applyNumberFormat="1" applyFont="1" applyFill="1" applyBorder="1" applyAlignment="1">
      <alignment horizontal="center"/>
    </xf>
    <xf numFmtId="0" fontId="1" fillId="13" borderId="0" xfId="0" applyFont="1" applyFill="1"/>
    <xf numFmtId="0" fontId="66" fillId="13" borderId="0" xfId="0" applyFont="1" applyFill="1" applyBorder="1" applyAlignment="1">
      <alignment horizontal="center" wrapText="1"/>
    </xf>
    <xf numFmtId="0" fontId="25" fillId="5" borderId="0" xfId="0" applyFont="1" applyFill="1" applyAlignment="1">
      <alignment vertical="center"/>
    </xf>
    <xf numFmtId="0" fontId="55" fillId="14" borderId="56" xfId="4" applyFont="1" applyFill="1" applyBorder="1" applyAlignment="1">
      <alignment vertical="center"/>
    </xf>
    <xf numFmtId="0" fontId="55" fillId="14" borderId="57" xfId="4" applyFont="1" applyFill="1" applyBorder="1" applyAlignment="1">
      <alignment vertical="center"/>
    </xf>
    <xf numFmtId="49" fontId="67" fillId="0" borderId="29" xfId="0" applyNumberFormat="1" applyFont="1" applyFill="1" applyBorder="1" applyAlignment="1">
      <alignment horizontal="center" wrapText="1"/>
    </xf>
    <xf numFmtId="49" fontId="67" fillId="0" borderId="29" xfId="0" applyNumberFormat="1" applyFont="1" applyFill="1" applyBorder="1" applyAlignment="1">
      <alignment horizontal="center" vertical="top" wrapText="1"/>
    </xf>
    <xf numFmtId="49" fontId="68" fillId="0" borderId="29" xfId="0" applyNumberFormat="1" applyFont="1" applyFill="1" applyBorder="1" applyAlignment="1">
      <alignment vertical="center" wrapText="1"/>
    </xf>
    <xf numFmtId="49" fontId="68" fillId="0" borderId="23" xfId="0" applyNumberFormat="1" applyFont="1" applyFill="1" applyBorder="1" applyAlignment="1">
      <alignment vertical="center" wrapText="1"/>
    </xf>
    <xf numFmtId="49" fontId="68" fillId="0" borderId="30" xfId="0" applyNumberFormat="1" applyFont="1" applyFill="1" applyBorder="1" applyAlignment="1">
      <alignment vertical="center" wrapText="1"/>
    </xf>
    <xf numFmtId="0" fontId="3" fillId="8" borderId="1" xfId="0" applyFont="1" applyFill="1" applyBorder="1"/>
    <xf numFmtId="168" fontId="12" fillId="8" borderId="1" xfId="0" applyNumberFormat="1" applyFont="1" applyFill="1" applyBorder="1" applyAlignment="1"/>
    <xf numFmtId="165" fontId="70" fillId="3" borderId="31" xfId="0" applyNumberFormat="1" applyFont="1" applyFill="1" applyBorder="1"/>
    <xf numFmtId="168" fontId="61" fillId="0" borderId="36" xfId="2" applyNumberFormat="1" applyFont="1" applyFill="1" applyBorder="1"/>
    <xf numFmtId="168" fontId="61" fillId="0" borderId="12" xfId="2" applyNumberFormat="1" applyFont="1" applyFill="1" applyBorder="1"/>
    <xf numFmtId="168" fontId="61" fillId="3" borderId="35" xfId="2" applyNumberFormat="1" applyFont="1" applyFill="1" applyBorder="1"/>
    <xf numFmtId="168" fontId="61" fillId="7" borderId="35" xfId="2" applyNumberFormat="1" applyFont="1" applyFill="1" applyBorder="1"/>
    <xf numFmtId="169" fontId="61" fillId="3" borderId="35" xfId="2" applyNumberFormat="1" applyFont="1" applyFill="1" applyBorder="1"/>
    <xf numFmtId="2" fontId="56" fillId="0" borderId="12" xfId="0" applyNumberFormat="1" applyFont="1" applyFill="1" applyBorder="1"/>
    <xf numFmtId="2" fontId="56" fillId="0" borderId="36" xfId="0" applyNumberFormat="1" applyFont="1" applyFill="1" applyBorder="1"/>
    <xf numFmtId="168" fontId="38" fillId="3" borderId="31" xfId="0" applyNumberFormat="1" applyFont="1" applyFill="1" applyBorder="1"/>
    <xf numFmtId="168" fontId="38" fillId="8" borderId="31" xfId="0" applyNumberFormat="1" applyFont="1" applyFill="1" applyBorder="1"/>
    <xf numFmtId="168" fontId="38" fillId="4" borderId="3" xfId="0" applyNumberFormat="1" applyFont="1" applyFill="1" applyBorder="1"/>
    <xf numFmtId="169" fontId="16" fillId="4" borderId="12" xfId="2" applyNumberFormat="1" applyFont="1" applyFill="1" applyBorder="1"/>
    <xf numFmtId="0" fontId="6" fillId="0" borderId="0" xfId="0" applyFont="1" applyAlignment="1">
      <alignment horizontal="center"/>
    </xf>
    <xf numFmtId="0" fontId="1" fillId="0" borderId="0" xfId="0" applyFont="1" applyAlignment="1">
      <alignment wrapText="1"/>
    </xf>
    <xf numFmtId="1" fontId="51" fillId="3" borderId="35" xfId="0" applyNumberFormat="1" applyFont="1" applyFill="1" applyBorder="1"/>
    <xf numFmtId="1" fontId="51" fillId="0" borderId="12" xfId="0" applyNumberFormat="1" applyFont="1" applyFill="1" applyBorder="1"/>
    <xf numFmtId="1" fontId="51" fillId="0" borderId="36" xfId="0" applyNumberFormat="1" applyFont="1" applyFill="1" applyBorder="1"/>
    <xf numFmtId="1" fontId="51" fillId="7" borderId="35" xfId="0" applyNumberFormat="1" applyFont="1" applyFill="1" applyBorder="1"/>
    <xf numFmtId="9" fontId="8" fillId="0" borderId="1" xfId="3" applyFont="1" applyBorder="1" applyAlignment="1">
      <alignment horizontal="center" vertical="center"/>
    </xf>
    <xf numFmtId="9" fontId="8" fillId="0" borderId="1" xfId="3" applyFont="1" applyBorder="1"/>
    <xf numFmtId="9" fontId="8" fillId="0" borderId="1" xfId="3" applyFont="1" applyFill="1" applyBorder="1"/>
    <xf numFmtId="9" fontId="8" fillId="9" borderId="1" xfId="3" applyFont="1" applyFill="1" applyBorder="1"/>
    <xf numFmtId="171" fontId="8" fillId="9" borderId="1" xfId="3" applyNumberFormat="1" applyFont="1" applyFill="1" applyBorder="1"/>
    <xf numFmtId="165" fontId="51" fillId="0" borderId="1" xfId="0" applyNumberFormat="1" applyFont="1" applyFill="1" applyBorder="1"/>
    <xf numFmtId="165" fontId="51" fillId="0" borderId="2" xfId="0" applyNumberFormat="1" applyFont="1" applyFill="1" applyBorder="1"/>
    <xf numFmtId="165" fontId="51" fillId="0" borderId="16" xfId="0" applyNumberFormat="1" applyFont="1" applyFill="1" applyBorder="1"/>
    <xf numFmtId="165" fontId="51" fillId="0" borderId="3" xfId="0" applyNumberFormat="1" applyFont="1" applyFill="1" applyBorder="1"/>
    <xf numFmtId="1" fontId="35" fillId="0" borderId="1" xfId="0" applyNumberFormat="1" applyFont="1" applyBorder="1" applyAlignment="1">
      <alignment horizontal="center"/>
    </xf>
    <xf numFmtId="1" fontId="35" fillId="7" borderId="1" xfId="0" applyNumberFormat="1" applyFont="1" applyFill="1" applyBorder="1" applyAlignment="1">
      <alignment horizontal="center"/>
    </xf>
    <xf numFmtId="1" fontId="29" fillId="0" borderId="1" xfId="0" applyNumberFormat="1" applyFont="1" applyBorder="1" applyAlignment="1">
      <alignment horizontal="center"/>
    </xf>
    <xf numFmtId="0" fontId="0" fillId="5" borderId="2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51" fillId="5" borderId="2" xfId="0" applyFont="1" applyFill="1" applyBorder="1" applyAlignment="1"/>
    <xf numFmtId="0" fontId="51" fillId="5" borderId="2" xfId="0" applyFont="1" applyFill="1" applyBorder="1" applyAlignment="1">
      <alignment horizontal="left" wrapText="1"/>
    </xf>
    <xf numFmtId="0" fontId="51" fillId="5" borderId="3" xfId="0" applyFont="1" applyFill="1" applyBorder="1" applyAlignment="1"/>
    <xf numFmtId="0" fontId="51" fillId="5" borderId="3" xfId="0" applyFont="1" applyFill="1" applyBorder="1" applyAlignment="1">
      <alignment horizontal="left" wrapText="1"/>
    </xf>
    <xf numFmtId="1" fontId="1" fillId="0" borderId="0" xfId="0" applyNumberFormat="1" applyFont="1"/>
    <xf numFmtId="167" fontId="46" fillId="7" borderId="35" xfId="2" applyNumberFormat="1" applyFont="1" applyFill="1" applyBorder="1"/>
    <xf numFmtId="168" fontId="46" fillId="15" borderId="35" xfId="2" applyNumberFormat="1" applyFont="1" applyFill="1" applyBorder="1"/>
    <xf numFmtId="168" fontId="46" fillId="15" borderId="12" xfId="2" applyNumberFormat="1" applyFont="1" applyFill="1" applyBorder="1"/>
    <xf numFmtId="0" fontId="7" fillId="0" borderId="1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center"/>
    </xf>
    <xf numFmtId="1" fontId="29" fillId="0" borderId="45" xfId="0" applyNumberFormat="1" applyFont="1" applyFill="1" applyBorder="1" applyAlignment="1">
      <alignment horizontal="center"/>
    </xf>
    <xf numFmtId="165" fontId="30" fillId="0" borderId="10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4" fillId="0" borderId="2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165" fontId="30" fillId="0" borderId="2" xfId="0" applyNumberFormat="1" applyFont="1" applyFill="1" applyBorder="1" applyAlignment="1">
      <alignment horizontal="center"/>
    </xf>
    <xf numFmtId="165" fontId="30" fillId="0" borderId="3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29" fillId="0" borderId="19" xfId="0" applyNumberFormat="1" applyFont="1" applyFill="1" applyBorder="1" applyAlignment="1">
      <alignment horizontal="center"/>
    </xf>
    <xf numFmtId="1" fontId="29" fillId="0" borderId="20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165" fontId="29" fillId="0" borderId="19" xfId="0" applyNumberFormat="1" applyFont="1" applyFill="1" applyBorder="1" applyAlignment="1">
      <alignment horizontal="center"/>
    </xf>
    <xf numFmtId="165" fontId="29" fillId="0" borderId="20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9" borderId="8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9" fillId="0" borderId="2" xfId="0" applyNumberFormat="1" applyFont="1" applyFill="1" applyBorder="1" applyAlignment="1">
      <alignment horizontal="center" vertical="center"/>
    </xf>
    <xf numFmtId="165" fontId="29" fillId="0" borderId="10" xfId="0" applyNumberFormat="1" applyFont="1" applyFill="1" applyBorder="1" applyAlignment="1">
      <alignment horizontal="center" vertical="center"/>
    </xf>
    <xf numFmtId="165" fontId="29" fillId="0" borderId="3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165" fontId="30" fillId="0" borderId="2" xfId="0" applyNumberFormat="1" applyFont="1" applyFill="1" applyBorder="1" applyAlignment="1">
      <alignment horizontal="center" vertical="center"/>
    </xf>
    <xf numFmtId="165" fontId="30" fillId="0" borderId="10" xfId="0" applyNumberFormat="1" applyFont="1" applyFill="1" applyBorder="1" applyAlignment="1">
      <alignment horizontal="center" vertical="center"/>
    </xf>
    <xf numFmtId="165" fontId="30" fillId="0" borderId="3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171" fontId="25" fillId="0" borderId="1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indent="2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9" fillId="0" borderId="4" xfId="0" applyFont="1" applyBorder="1" applyAlignment="1">
      <alignment horizontal="left"/>
    </xf>
    <xf numFmtId="0" fontId="29" fillId="0" borderId="6" xfId="0" applyFont="1" applyBorder="1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65" fontId="30" fillId="7" borderId="2" xfId="0" applyNumberFormat="1" applyFont="1" applyFill="1" applyBorder="1" applyAlignment="1">
      <alignment horizontal="center" vertical="center"/>
    </xf>
    <xf numFmtId="165" fontId="30" fillId="7" borderId="13" xfId="0" applyNumberFormat="1" applyFont="1" applyFill="1" applyBorder="1" applyAlignment="1">
      <alignment horizontal="center" vertical="center"/>
    </xf>
    <xf numFmtId="165" fontId="29" fillId="7" borderId="2" xfId="0" applyNumberFormat="1" applyFont="1" applyFill="1" applyBorder="1" applyAlignment="1">
      <alignment horizontal="center" vertical="center"/>
    </xf>
    <xf numFmtId="165" fontId="29" fillId="7" borderId="13" xfId="0" applyNumberFormat="1" applyFont="1" applyFill="1" applyBorder="1" applyAlignment="1">
      <alignment horizontal="center" vertical="center"/>
    </xf>
    <xf numFmtId="165" fontId="30" fillId="0" borderId="10" xfId="0" applyNumberFormat="1" applyFont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7" fillId="7" borderId="46" xfId="0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5" fillId="3" borderId="52" xfId="4" applyFont="1" applyFill="1" applyBorder="1" applyAlignment="1">
      <alignment horizontal="center" vertical="center" wrapText="1"/>
    </xf>
    <xf numFmtId="0" fontId="55" fillId="3" borderId="53" xfId="4" applyFont="1" applyFill="1" applyBorder="1" applyAlignment="1">
      <alignment horizontal="center" vertical="center" wrapText="1"/>
    </xf>
    <xf numFmtId="0" fontId="55" fillId="3" borderId="54" xfId="4" applyFont="1" applyFill="1" applyBorder="1" applyAlignment="1">
      <alignment horizontal="center" vertical="center" wrapText="1"/>
    </xf>
    <xf numFmtId="0" fontId="55" fillId="3" borderId="55" xfId="4" applyFont="1" applyFill="1" applyBorder="1" applyAlignment="1">
      <alignment horizontal="center" vertical="center" wrapText="1"/>
    </xf>
    <xf numFmtId="0" fontId="63" fillId="2" borderId="8" xfId="4" applyFont="1" applyFill="1" applyBorder="1" applyAlignment="1">
      <alignment horizontal="center" vertical="center" wrapText="1"/>
    </xf>
    <xf numFmtId="0" fontId="63" fillId="2" borderId="19" xfId="4" applyFont="1" applyFill="1" applyBorder="1" applyAlignment="1">
      <alignment horizontal="center" vertical="center" wrapText="1"/>
    </xf>
    <xf numFmtId="0" fontId="63" fillId="2" borderId="9" xfId="4" applyFont="1" applyFill="1" applyBorder="1" applyAlignment="1">
      <alignment horizontal="center" vertical="center" wrapText="1"/>
    </xf>
    <xf numFmtId="0" fontId="63" fillId="2" borderId="20" xfId="4" applyFont="1" applyFill="1" applyBorder="1" applyAlignment="1">
      <alignment horizontal="center" vertical="center" wrapText="1"/>
    </xf>
    <xf numFmtId="165" fontId="30" fillId="0" borderId="15" xfId="0" applyNumberFormat="1" applyFont="1" applyBorder="1" applyAlignment="1">
      <alignment horizontal="center" vertical="center"/>
    </xf>
    <xf numFmtId="165" fontId="30" fillId="0" borderId="13" xfId="0" applyNumberFormat="1" applyFont="1" applyBorder="1" applyAlignment="1">
      <alignment horizontal="center" vertical="center"/>
    </xf>
    <xf numFmtId="165" fontId="29" fillId="0" borderId="13" xfId="0" applyNumberFormat="1" applyFont="1" applyFill="1" applyBorder="1" applyAlignment="1">
      <alignment horizontal="center" vertical="center"/>
    </xf>
    <xf numFmtId="165" fontId="30" fillId="0" borderId="49" xfId="0" applyNumberFormat="1" applyFont="1" applyBorder="1" applyAlignment="1">
      <alignment horizontal="center" vertical="center"/>
    </xf>
    <xf numFmtId="165" fontId="30" fillId="0" borderId="47" xfId="0" applyNumberFormat="1" applyFont="1" applyBorder="1" applyAlignment="1">
      <alignment horizontal="center" vertical="center"/>
    </xf>
    <xf numFmtId="165" fontId="30" fillId="0" borderId="13" xfId="0" applyNumberFormat="1" applyFont="1" applyFill="1" applyBorder="1" applyAlignment="1">
      <alignment horizontal="center" vertical="center"/>
    </xf>
    <xf numFmtId="165" fontId="30" fillId="7" borderId="15" xfId="0" applyNumberFormat="1" applyFont="1" applyFill="1" applyBorder="1" applyAlignment="1">
      <alignment horizontal="center" vertical="center"/>
    </xf>
    <xf numFmtId="165" fontId="29" fillId="0" borderId="10" xfId="0" applyNumberFormat="1" applyFont="1" applyBorder="1" applyAlignment="1">
      <alignment horizontal="center"/>
    </xf>
    <xf numFmtId="0" fontId="29" fillId="0" borderId="46" xfId="0" applyFont="1" applyFill="1" applyBorder="1" applyAlignment="1">
      <alignment horizontal="left"/>
    </xf>
    <xf numFmtId="0" fontId="29" fillId="0" borderId="47" xfId="0" applyFont="1" applyFill="1" applyBorder="1" applyAlignment="1">
      <alignment horizontal="left"/>
    </xf>
    <xf numFmtId="0" fontId="29" fillId="0" borderId="9" xfId="0" applyFont="1" applyFill="1" applyBorder="1" applyAlignment="1">
      <alignment horizontal="left"/>
    </xf>
    <xf numFmtId="0" fontId="29" fillId="0" borderId="20" xfId="0" applyFont="1" applyFill="1" applyBorder="1" applyAlignment="1">
      <alignment horizontal="left"/>
    </xf>
    <xf numFmtId="1" fontId="30" fillId="2" borderId="10" xfId="2" applyNumberFormat="1" applyFont="1" applyFill="1" applyBorder="1" applyAlignment="1">
      <alignment horizontal="center" vertical="center"/>
    </xf>
    <xf numFmtId="1" fontId="30" fillId="2" borderId="13" xfId="2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45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52" fillId="14" borderId="57" xfId="4" applyFill="1" applyBorder="1" applyAlignment="1">
      <alignment horizontal="center" vertical="center"/>
    </xf>
    <xf numFmtId="0" fontId="52" fillId="14" borderId="58" xfId="4" applyFill="1" applyBorder="1" applyAlignment="1">
      <alignment horizontal="center" vertical="center"/>
    </xf>
    <xf numFmtId="0" fontId="29" fillId="7" borderId="2" xfId="2" applyNumberFormat="1" applyFont="1" applyFill="1" applyBorder="1" applyAlignment="1">
      <alignment horizontal="center" vertical="center"/>
    </xf>
    <xf numFmtId="0" fontId="29" fillId="7" borderId="13" xfId="2" applyNumberFormat="1" applyFont="1" applyFill="1" applyBorder="1" applyAlignment="1">
      <alignment horizontal="center" vertical="center"/>
    </xf>
    <xf numFmtId="9" fontId="45" fillId="0" borderId="15" xfId="3" applyFont="1" applyBorder="1" applyAlignment="1">
      <alignment horizontal="center" vertical="center"/>
    </xf>
    <xf numFmtId="9" fontId="45" fillId="0" borderId="13" xfId="3" applyFont="1" applyBorder="1" applyAlignment="1">
      <alignment horizontal="center" vertical="center"/>
    </xf>
    <xf numFmtId="0" fontId="29" fillId="0" borderId="4" xfId="0" applyFont="1" applyFill="1" applyBorder="1" applyAlignment="1">
      <alignment horizontal="left"/>
    </xf>
    <xf numFmtId="0" fontId="29" fillId="0" borderId="6" xfId="0" applyFont="1" applyFill="1" applyBorder="1" applyAlignment="1">
      <alignment horizontal="left"/>
    </xf>
    <xf numFmtId="0" fontId="29" fillId="7" borderId="9" xfId="0" applyFont="1" applyFill="1" applyBorder="1" applyAlignment="1">
      <alignment horizontal="left"/>
    </xf>
    <xf numFmtId="0" fontId="29" fillId="7" borderId="20" xfId="0" applyFont="1" applyFill="1" applyBorder="1" applyAlignment="1">
      <alignment horizontal="left"/>
    </xf>
    <xf numFmtId="0" fontId="12" fillId="0" borderId="4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9" fontId="45" fillId="0" borderId="1" xfId="3" applyFont="1" applyBorder="1" applyAlignment="1">
      <alignment horizontal="center" vertical="center"/>
    </xf>
    <xf numFmtId="9" fontId="45" fillId="0" borderId="12" xfId="3" applyFont="1" applyBorder="1" applyAlignment="1">
      <alignment horizontal="center" vertical="center"/>
    </xf>
    <xf numFmtId="165" fontId="30" fillId="7" borderId="10" xfId="0" applyNumberFormat="1" applyFont="1" applyFill="1" applyBorder="1" applyAlignment="1">
      <alignment horizontal="center" vertical="center"/>
    </xf>
    <xf numFmtId="165" fontId="29" fillId="7" borderId="10" xfId="0" applyNumberFormat="1" applyFont="1" applyFill="1" applyBorder="1" applyAlignment="1">
      <alignment horizontal="center" vertical="center"/>
    </xf>
    <xf numFmtId="165" fontId="29" fillId="0" borderId="15" xfId="0" applyNumberFormat="1" applyFont="1" applyBorder="1" applyAlignment="1">
      <alignment horizontal="center" vertical="center"/>
    </xf>
    <xf numFmtId="165" fontId="29" fillId="0" borderId="13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65" fontId="29" fillId="7" borderId="1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" fontId="30" fillId="2" borderId="2" xfId="2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29" fillId="0" borderId="15" xfId="2" applyNumberFormat="1" applyFont="1" applyBorder="1" applyAlignment="1">
      <alignment horizontal="center" vertical="center"/>
    </xf>
    <xf numFmtId="0" fontId="29" fillId="0" borderId="13" xfId="2" applyNumberFormat="1" applyFont="1" applyBorder="1" applyAlignment="1">
      <alignment horizontal="center" vertical="center"/>
    </xf>
    <xf numFmtId="1" fontId="30" fillId="2" borderId="15" xfId="2" applyNumberFormat="1" applyFont="1" applyFill="1" applyBorder="1" applyAlignment="1">
      <alignment horizontal="center" vertical="center"/>
    </xf>
    <xf numFmtId="9" fontId="45" fillId="7" borderId="1" xfId="3" applyFont="1" applyFill="1" applyBorder="1" applyAlignment="1">
      <alignment horizontal="center" vertical="center"/>
    </xf>
    <xf numFmtId="9" fontId="45" fillId="7" borderId="12" xfId="3" applyFont="1" applyFill="1" applyBorder="1" applyAlignment="1">
      <alignment horizontal="center" vertical="center"/>
    </xf>
    <xf numFmtId="9" fontId="45" fillId="7" borderId="15" xfId="3" applyFont="1" applyFill="1" applyBorder="1" applyAlignment="1">
      <alignment horizontal="center" vertical="center"/>
    </xf>
    <xf numFmtId="9" fontId="45" fillId="7" borderId="13" xfId="3" applyFont="1" applyFill="1" applyBorder="1" applyAlignment="1">
      <alignment horizontal="center" vertical="center"/>
    </xf>
    <xf numFmtId="9" fontId="45" fillId="0" borderId="10" xfId="3" applyFont="1" applyFill="1" applyBorder="1" applyAlignment="1">
      <alignment horizontal="center" vertical="center"/>
    </xf>
    <xf numFmtId="9" fontId="45" fillId="0" borderId="13" xfId="3" applyFont="1" applyFill="1" applyBorder="1" applyAlignment="1">
      <alignment horizontal="center" vertical="center"/>
    </xf>
    <xf numFmtId="165" fontId="29" fillId="0" borderId="2" xfId="0" applyNumberFormat="1" applyFont="1" applyBorder="1" applyAlignment="1">
      <alignment horizontal="center" vertical="center"/>
    </xf>
    <xf numFmtId="165" fontId="30" fillId="0" borderId="2" xfId="0" applyNumberFormat="1" applyFont="1" applyBorder="1" applyAlignment="1">
      <alignment horizontal="center" vertical="center"/>
    </xf>
    <xf numFmtId="0" fontId="29" fillId="7" borderId="15" xfId="2" applyNumberFormat="1" applyFont="1" applyFill="1" applyBorder="1" applyAlignment="1">
      <alignment horizontal="center" vertical="center"/>
    </xf>
    <xf numFmtId="0" fontId="29" fillId="0" borderId="2" xfId="2" applyNumberFormat="1" applyFont="1" applyBorder="1" applyAlignment="1">
      <alignment horizontal="center" vertical="center"/>
    </xf>
    <xf numFmtId="0" fontId="29" fillId="7" borderId="10" xfId="2" applyNumberFormat="1" applyFont="1" applyFill="1" applyBorder="1" applyAlignment="1">
      <alignment horizontal="center" vertical="center"/>
    </xf>
    <xf numFmtId="0" fontId="29" fillId="0" borderId="10" xfId="2" applyNumberFormat="1" applyFont="1" applyFill="1" applyBorder="1" applyAlignment="1">
      <alignment horizontal="center" vertical="center"/>
    </xf>
    <xf numFmtId="0" fontId="29" fillId="0" borderId="13" xfId="2" applyNumberFormat="1" applyFont="1" applyFill="1" applyBorder="1" applyAlignment="1">
      <alignment horizontal="center" vertical="center"/>
    </xf>
    <xf numFmtId="9" fontId="8" fillId="0" borderId="15" xfId="3" applyFont="1" applyFill="1" applyBorder="1" applyAlignment="1">
      <alignment horizontal="center" vertical="center"/>
    </xf>
    <xf numFmtId="9" fontId="8" fillId="0" borderId="13" xfId="3" applyFont="1" applyFill="1" applyBorder="1" applyAlignment="1">
      <alignment horizontal="center" vertical="center"/>
    </xf>
    <xf numFmtId="0" fontId="29" fillId="0" borderId="48" xfId="2" applyNumberFormat="1" applyFont="1" applyBorder="1" applyAlignment="1">
      <alignment horizontal="center" vertical="center"/>
    </xf>
    <xf numFmtId="0" fontId="29" fillId="0" borderId="46" xfId="2" applyNumberFormat="1" applyFont="1" applyBorder="1" applyAlignment="1">
      <alignment horizontal="center" vertical="center"/>
    </xf>
    <xf numFmtId="9" fontId="45" fillId="7" borderId="2" xfId="3" applyFont="1" applyFill="1" applyBorder="1" applyAlignment="1">
      <alignment horizontal="center" vertical="center"/>
    </xf>
    <xf numFmtId="9" fontId="45" fillId="0" borderId="15" xfId="3" applyFont="1" applyFill="1" applyBorder="1" applyAlignment="1">
      <alignment horizontal="center" vertical="center"/>
    </xf>
    <xf numFmtId="0" fontId="29" fillId="0" borderId="15" xfId="2" applyNumberFormat="1" applyFont="1" applyBorder="1" applyAlignment="1">
      <alignment horizontal="center"/>
    </xf>
    <xf numFmtId="0" fontId="29" fillId="0" borderId="10" xfId="2" applyNumberFormat="1" applyFont="1" applyBorder="1" applyAlignment="1">
      <alignment horizontal="center"/>
    </xf>
    <xf numFmtId="1" fontId="30" fillId="2" borderId="10" xfId="2" applyNumberFormat="1" applyFont="1" applyFill="1" applyBorder="1" applyAlignment="1">
      <alignment horizontal="center"/>
    </xf>
    <xf numFmtId="0" fontId="42" fillId="0" borderId="48" xfId="0" applyFont="1" applyFill="1" applyBorder="1" applyAlignment="1">
      <alignment horizontal="left"/>
    </xf>
    <xf numFmtId="0" fontId="42" fillId="0" borderId="49" xfId="0" applyFont="1" applyFill="1" applyBorder="1" applyAlignment="1">
      <alignment horizontal="left"/>
    </xf>
    <xf numFmtId="0" fontId="42" fillId="0" borderId="11" xfId="0" applyFont="1" applyFill="1" applyBorder="1" applyAlignment="1">
      <alignment horizontal="left"/>
    </xf>
    <xf numFmtId="0" fontId="42" fillId="0" borderId="45" xfId="0" applyFont="1" applyFill="1" applyBorder="1" applyAlignment="1">
      <alignment horizontal="left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168" fontId="6" fillId="7" borderId="2" xfId="0" applyNumberFormat="1" applyFont="1" applyFill="1" applyBorder="1" applyAlignment="1">
      <alignment horizontal="center" vertical="center"/>
    </xf>
    <xf numFmtId="168" fontId="6" fillId="7" borderId="13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top" wrapText="1"/>
    </xf>
    <xf numFmtId="174" fontId="35" fillId="0" borderId="1" xfId="2" applyNumberFormat="1" applyFont="1" applyBorder="1" applyAlignment="1">
      <alignment horizontal="center"/>
    </xf>
    <xf numFmtId="0" fontId="30" fillId="11" borderId="1" xfId="0" applyFont="1" applyFill="1" applyBorder="1" applyAlignment="1">
      <alignment horizontal="center" vertical="top" wrapText="1"/>
    </xf>
    <xf numFmtId="0" fontId="29" fillId="9" borderId="4" xfId="0" applyFont="1" applyFill="1" applyBorder="1" applyAlignment="1">
      <alignment horizontal="left"/>
    </xf>
    <xf numFmtId="0" fontId="29" fillId="9" borderId="6" xfId="0" applyFont="1" applyFill="1" applyBorder="1" applyAlignment="1">
      <alignment horizontal="left"/>
    </xf>
    <xf numFmtId="174" fontId="69" fillId="7" borderId="1" xfId="2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1" fontId="35" fillId="0" borderId="1" xfId="0" applyNumberFormat="1" applyFont="1" applyBorder="1" applyAlignment="1">
      <alignment horizontal="center"/>
    </xf>
    <xf numFmtId="174" fontId="69" fillId="0" borderId="1" xfId="2" applyNumberFormat="1" applyFont="1" applyBorder="1" applyAlignment="1">
      <alignment horizontal="center"/>
    </xf>
    <xf numFmtId="0" fontId="29" fillId="7" borderId="4" xfId="0" applyFont="1" applyFill="1" applyBorder="1" applyAlignment="1">
      <alignment horizontal="left"/>
    </xf>
    <xf numFmtId="0" fontId="29" fillId="7" borderId="6" xfId="0" applyFont="1" applyFill="1" applyBorder="1" applyAlignment="1">
      <alignment horizontal="left"/>
    </xf>
    <xf numFmtId="0" fontId="29" fillId="7" borderId="46" xfId="0" applyFont="1" applyFill="1" applyBorder="1" applyAlignment="1">
      <alignment horizontal="left"/>
    </xf>
    <xf numFmtId="0" fontId="29" fillId="7" borderId="47" xfId="0" applyFont="1" applyFill="1" applyBorder="1" applyAlignment="1">
      <alignment horizontal="left"/>
    </xf>
    <xf numFmtId="0" fontId="29" fillId="7" borderId="17" xfId="0" applyFont="1" applyFill="1" applyBorder="1" applyAlignment="1">
      <alignment horizontal="left"/>
    </xf>
    <xf numFmtId="0" fontId="29" fillId="7" borderId="50" xfId="0" applyFont="1" applyFill="1" applyBorder="1" applyAlignment="1">
      <alignment horizontal="left"/>
    </xf>
    <xf numFmtId="0" fontId="44" fillId="11" borderId="8" xfId="0" applyFont="1" applyFill="1" applyBorder="1" applyAlignment="1">
      <alignment horizontal="center" vertical="top" wrapText="1"/>
    </xf>
    <xf numFmtId="0" fontId="44" fillId="11" borderId="19" xfId="0" applyFont="1" applyFill="1" applyBorder="1" applyAlignment="1">
      <alignment horizontal="center" vertical="top" wrapText="1"/>
    </xf>
    <xf numFmtId="0" fontId="44" fillId="11" borderId="9" xfId="0" applyFont="1" applyFill="1" applyBorder="1" applyAlignment="1">
      <alignment horizontal="center" vertical="top" wrapText="1"/>
    </xf>
    <xf numFmtId="0" fontId="44" fillId="11" borderId="20" xfId="0" applyFont="1" applyFill="1" applyBorder="1" applyAlignment="1">
      <alignment horizontal="center" vertical="top" wrapText="1"/>
    </xf>
    <xf numFmtId="0" fontId="30" fillId="12" borderId="2" xfId="0" applyFont="1" applyFill="1" applyBorder="1" applyAlignment="1">
      <alignment horizontal="center" vertical="top" wrapText="1"/>
    </xf>
    <xf numFmtId="0" fontId="30" fillId="12" borderId="3" xfId="0" applyFont="1" applyFill="1" applyBorder="1" applyAlignment="1">
      <alignment horizontal="center" vertical="top" wrapText="1"/>
    </xf>
    <xf numFmtId="0" fontId="40" fillId="11" borderId="2" xfId="0" applyFont="1" applyFill="1" applyBorder="1" applyAlignment="1">
      <alignment horizontal="center" vertical="top" wrapText="1"/>
    </xf>
    <xf numFmtId="0" fontId="40" fillId="11" borderId="3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174" fontId="35" fillId="7" borderId="1" xfId="2" applyNumberFormat="1" applyFont="1" applyFill="1" applyBorder="1" applyAlignment="1">
      <alignment horizontal="center"/>
    </xf>
    <xf numFmtId="174" fontId="69" fillId="0" borderId="1" xfId="2" applyNumberFormat="1" applyFont="1" applyFill="1" applyBorder="1" applyAlignment="1">
      <alignment horizontal="center"/>
    </xf>
    <xf numFmtId="0" fontId="30" fillId="0" borderId="4" xfId="0" applyFont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1" fillId="2" borderId="2" xfId="0" applyFont="1" applyFill="1" applyBorder="1" applyAlignment="1">
      <alignment horizontal="center" wrapText="1"/>
    </xf>
    <xf numFmtId="0" fontId="51" fillId="2" borderId="10" xfId="0" applyFont="1" applyFill="1" applyBorder="1" applyAlignment="1">
      <alignment horizontal="center" wrapText="1"/>
    </xf>
    <xf numFmtId="0" fontId="51" fillId="2" borderId="3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left" indent="4"/>
    </xf>
    <xf numFmtId="0" fontId="0" fillId="0" borderId="19" xfId="0" applyBorder="1" applyAlignment="1">
      <alignment horizontal="left" indent="4"/>
    </xf>
    <xf numFmtId="0" fontId="0" fillId="0" borderId="9" xfId="0" applyBorder="1" applyAlignment="1">
      <alignment horizontal="left" indent="4"/>
    </xf>
    <xf numFmtId="0" fontId="0" fillId="0" borderId="20" xfId="0" applyBorder="1" applyAlignment="1">
      <alignment horizontal="left" indent="4"/>
    </xf>
    <xf numFmtId="0" fontId="0" fillId="5" borderId="4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7" fillId="5" borderId="18" xfId="0" applyFont="1" applyFill="1" applyBorder="1" applyAlignment="1">
      <alignment horizontal="center" vertical="center" wrapText="1"/>
    </xf>
    <xf numFmtId="0" fontId="17" fillId="5" borderId="4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49" fontId="0" fillId="3" borderId="27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28" xfId="0" applyNumberFormat="1" applyFill="1" applyBorder="1" applyAlignment="1">
      <alignment horizontal="center"/>
    </xf>
    <xf numFmtId="49" fontId="0" fillId="7" borderId="27" xfId="0" applyNumberFormat="1" applyFill="1" applyBorder="1" applyAlignment="1">
      <alignment horizontal="center"/>
    </xf>
    <xf numFmtId="49" fontId="0" fillId="7" borderId="2" xfId="0" applyNumberFormat="1" applyFill="1" applyBorder="1" applyAlignment="1">
      <alignment horizontal="center"/>
    </xf>
    <xf numFmtId="49" fontId="0" fillId="7" borderId="28" xfId="0" applyNumberForma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4" fillId="0" borderId="10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168" fontId="16" fillId="0" borderId="10" xfId="0" applyNumberFormat="1" applyFont="1" applyBorder="1" applyAlignment="1">
      <alignment horizontal="center"/>
    </xf>
    <xf numFmtId="168" fontId="16" fillId="0" borderId="13" xfId="0" applyNumberFormat="1" applyFont="1" applyBorder="1" applyAlignment="1">
      <alignment horizontal="center"/>
    </xf>
    <xf numFmtId="168" fontId="21" fillId="0" borderId="10" xfId="0" applyNumberFormat="1" applyFont="1" applyBorder="1" applyAlignment="1">
      <alignment horizontal="left"/>
    </xf>
    <xf numFmtId="168" fontId="21" fillId="0" borderId="13" xfId="0" applyNumberFormat="1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49" fontId="0" fillId="9" borderId="27" xfId="0" applyNumberFormat="1" applyFill="1" applyBorder="1" applyAlignment="1">
      <alignment horizontal="center"/>
    </xf>
    <xf numFmtId="49" fontId="0" fillId="9" borderId="2" xfId="0" applyNumberFormat="1" applyFill="1" applyBorder="1" applyAlignment="1">
      <alignment horizontal="center"/>
    </xf>
    <xf numFmtId="49" fontId="0" fillId="9" borderId="28" xfId="0" applyNumberFormat="1" applyFill="1" applyBorder="1" applyAlignment="1">
      <alignment horizontal="center"/>
    </xf>
    <xf numFmtId="0" fontId="17" fillId="5" borderId="18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49" fontId="0" fillId="2" borderId="27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71" fillId="0" borderId="10" xfId="0" applyFont="1" applyBorder="1" applyAlignment="1">
      <alignment horizontal="left"/>
    </xf>
    <xf numFmtId="0" fontId="71" fillId="0" borderId="13" xfId="0" applyFont="1" applyBorder="1" applyAlignment="1">
      <alignment horizontal="left"/>
    </xf>
    <xf numFmtId="0" fontId="46" fillId="0" borderId="10" xfId="0" applyFont="1" applyBorder="1" applyAlignment="1">
      <alignment horizontal="center"/>
    </xf>
    <xf numFmtId="0" fontId="46" fillId="0" borderId="13" xfId="0" applyFont="1" applyBorder="1" applyAlignment="1">
      <alignment horizontal="center"/>
    </xf>
    <xf numFmtId="0" fontId="47" fillId="0" borderId="10" xfId="0" applyFont="1" applyBorder="1" applyAlignment="1">
      <alignment horizontal="left"/>
    </xf>
    <xf numFmtId="0" fontId="47" fillId="0" borderId="13" xfId="0" applyFont="1" applyBorder="1" applyAlignment="1">
      <alignment horizontal="left"/>
    </xf>
    <xf numFmtId="0" fontId="38" fillId="0" borderId="10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167" fontId="46" fillId="0" borderId="10" xfId="0" applyNumberFormat="1" applyFont="1" applyBorder="1" applyAlignment="1">
      <alignment horizontal="center"/>
    </xf>
    <xf numFmtId="167" fontId="46" fillId="0" borderId="13" xfId="0" applyNumberFormat="1" applyFont="1" applyBorder="1" applyAlignment="1">
      <alignment horizontal="center"/>
    </xf>
    <xf numFmtId="167" fontId="47" fillId="0" borderId="10" xfId="0" applyNumberFormat="1" applyFont="1" applyBorder="1" applyAlignment="1">
      <alignment horizontal="left"/>
    </xf>
    <xf numFmtId="167" fontId="47" fillId="0" borderId="13" xfId="0" applyNumberFormat="1" applyFont="1" applyBorder="1" applyAlignment="1">
      <alignment horizontal="left"/>
    </xf>
    <xf numFmtId="168" fontId="46" fillId="0" borderId="10" xfId="0" applyNumberFormat="1" applyFont="1" applyBorder="1" applyAlignment="1">
      <alignment horizontal="center"/>
    </xf>
    <xf numFmtId="168" fontId="46" fillId="0" borderId="13" xfId="0" applyNumberFormat="1" applyFont="1" applyBorder="1" applyAlignment="1">
      <alignment horizontal="center"/>
    </xf>
    <xf numFmtId="168" fontId="50" fillId="0" borderId="10" xfId="0" applyNumberFormat="1" applyFont="1" applyBorder="1" applyAlignment="1">
      <alignment horizontal="left"/>
    </xf>
    <xf numFmtId="168" fontId="50" fillId="0" borderId="13" xfId="0" applyNumberFormat="1" applyFont="1" applyBorder="1" applyAlignment="1">
      <alignment horizontal="left"/>
    </xf>
    <xf numFmtId="49" fontId="51" fillId="3" borderId="27" xfId="0" applyNumberFormat="1" applyFont="1" applyFill="1" applyBorder="1" applyAlignment="1">
      <alignment horizontal="center"/>
    </xf>
    <xf numFmtId="49" fontId="51" fillId="3" borderId="2" xfId="0" applyNumberFormat="1" applyFont="1" applyFill="1" applyBorder="1" applyAlignment="1">
      <alignment horizontal="center"/>
    </xf>
    <xf numFmtId="49" fontId="51" fillId="3" borderId="28" xfId="0" applyNumberFormat="1" applyFont="1" applyFill="1" applyBorder="1" applyAlignment="1">
      <alignment horizontal="center"/>
    </xf>
    <xf numFmtId="49" fontId="24" fillId="3" borderId="27" xfId="0" applyNumberFormat="1" applyFont="1" applyFill="1" applyBorder="1" applyAlignment="1">
      <alignment horizontal="center"/>
    </xf>
    <xf numFmtId="49" fontId="24" fillId="3" borderId="2" xfId="0" applyNumberFormat="1" applyFont="1" applyFill="1" applyBorder="1" applyAlignment="1">
      <alignment horizontal="center"/>
    </xf>
    <xf numFmtId="49" fontId="24" fillId="3" borderId="28" xfId="0" applyNumberFormat="1" applyFont="1" applyFill="1" applyBorder="1" applyAlignment="1">
      <alignment horizontal="center"/>
    </xf>
    <xf numFmtId="49" fontId="51" fillId="7" borderId="27" xfId="0" applyNumberFormat="1" applyFont="1" applyFill="1" applyBorder="1" applyAlignment="1">
      <alignment horizontal="center"/>
    </xf>
    <xf numFmtId="49" fontId="51" fillId="7" borderId="2" xfId="0" applyNumberFormat="1" applyFont="1" applyFill="1" applyBorder="1" applyAlignment="1">
      <alignment horizontal="center"/>
    </xf>
    <xf numFmtId="49" fontId="51" fillId="7" borderId="28" xfId="0" applyNumberFormat="1" applyFont="1" applyFill="1" applyBorder="1" applyAlignment="1">
      <alignment horizontal="center"/>
    </xf>
    <xf numFmtId="0" fontId="24" fillId="5" borderId="18" xfId="0" applyFont="1" applyFill="1" applyBorder="1" applyAlignment="1">
      <alignment horizontal="center" vertical="center" wrapText="1"/>
    </xf>
    <xf numFmtId="0" fontId="24" fillId="5" borderId="4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3" xfId="1"/>
    <cellStyle name="Процентный" xfId="3" builtinId="5"/>
    <cellStyle name="Финансовый" xfId="2" builtinId="3"/>
  </cellStyles>
  <dxfs count="0"/>
  <tableStyles count="0" defaultTableStyle="TableStyleMedium9" defaultPivotStyle="PivotStyleLight16"/>
  <colors>
    <mruColors>
      <color rgb="FFFFFFCC"/>
      <color rgb="FFCCFF99"/>
      <color rgb="FF858200"/>
      <color rgb="FFCCFF33"/>
      <color rgb="FFE7D70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/>
            </a:pPr>
            <a:r>
              <a:rPr lang="ru-RU" sz="2000"/>
              <a:t>Намолот </a:t>
            </a:r>
            <a:r>
              <a:rPr lang="ru-RU" sz="2000" u="sng">
                <a:solidFill>
                  <a:srgbClr val="C00000"/>
                </a:solidFill>
              </a:rPr>
              <a:t>зерна</a:t>
            </a:r>
            <a:r>
              <a:rPr lang="ru-RU" sz="2000">
                <a:solidFill>
                  <a:srgbClr val="C00000"/>
                </a:solidFill>
              </a:rPr>
              <a:t> </a:t>
            </a:r>
            <a:r>
              <a:rPr lang="ru-RU" sz="2000" baseline="0">
                <a:solidFill>
                  <a:srgbClr val="C00000"/>
                </a:solidFill>
              </a:rPr>
              <a:t> </a:t>
            </a:r>
            <a:r>
              <a:rPr lang="ru-RU" sz="2000" baseline="0"/>
              <a:t>комбайнёрами</a:t>
            </a:r>
          </a:p>
          <a:p>
            <a:pPr>
              <a:defRPr sz="2000"/>
            </a:pPr>
            <a:r>
              <a:rPr lang="ru-RU" sz="2000" baseline="0"/>
              <a:t> ОАО "Калининский" на утро  </a:t>
            </a:r>
          </a:p>
          <a:p>
            <a:pPr>
              <a:defRPr sz="2000"/>
            </a:pPr>
            <a:r>
              <a:rPr lang="ru-RU" sz="2000" baseline="0"/>
              <a:t>23 августа 2024    (тонн)</a:t>
            </a:r>
            <a:endParaRPr lang="ru-RU" sz="2000"/>
          </a:p>
        </c:rich>
      </c:tx>
      <c:layout>
        <c:manualLayout>
          <c:xMode val="edge"/>
          <c:yMode val="edge"/>
          <c:x val="0.16612092644468718"/>
          <c:y val="2.6383271587246446E-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Директору!$S$34</c:f>
              <c:strCache>
                <c:ptCount val="1"/>
                <c:pt idx="0">
                  <c:v>За день</c:v>
                </c:pt>
              </c:strCache>
            </c:strRef>
          </c:tx>
          <c:invertIfNegative val="0"/>
          <c:dLbls>
            <c:numFmt formatCode="0" sourceLinked="0"/>
            <c:txPr>
              <a:bodyPr/>
              <a:lstStyle/>
              <a:p>
                <a:pPr>
                  <a:defRPr sz="800" b="1">
                    <a:solidFill>
                      <a:srgbClr val="0070C0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Директору!$R$35:$R$41</c:f>
              <c:strCache>
                <c:ptCount val="7"/>
                <c:pt idx="0">
                  <c:v>Ермоленко В.В.</c:v>
                </c:pt>
                <c:pt idx="1">
                  <c:v>Самойленко П.Г.</c:v>
                </c:pt>
                <c:pt idx="2">
                  <c:v>Белоусов С.В.</c:v>
                </c:pt>
                <c:pt idx="3">
                  <c:v>Чуянов П.А.</c:v>
                </c:pt>
                <c:pt idx="4">
                  <c:v>Чиканов Анд.</c:v>
                </c:pt>
                <c:pt idx="5">
                  <c:v>Кайдунов А.В.</c:v>
                </c:pt>
                <c:pt idx="6">
                  <c:v>Сидельников С.А.</c:v>
                </c:pt>
              </c:strCache>
            </c:strRef>
          </c:cat>
          <c:val>
            <c:numRef>
              <c:f>Директору!$S$35:$S$41</c:f>
              <c:numCache>
                <c:formatCode>General</c:formatCode>
                <c:ptCount val="7"/>
                <c:pt idx="0" formatCode="0.0">
                  <c:v>7.7</c:v>
                </c:pt>
                <c:pt idx="1">
                  <c:v>0</c:v>
                </c:pt>
                <c:pt idx="2">
                  <c:v>0</c:v>
                </c:pt>
                <c:pt idx="3" formatCode="_-* #,##0.0\ _₽_-;\-* #,##0.0\ _₽_-;_-* &quot;-&quot;??\ _₽_-;_-@_-">
                  <c:v>0</c:v>
                </c:pt>
                <c:pt idx="4">
                  <c:v>0</c:v>
                </c:pt>
                <c:pt idx="5" formatCode="0.0">
                  <c:v>0</c:v>
                </c:pt>
                <c:pt idx="6" formatCode="0.0">
                  <c:v>2.8</c:v>
                </c:pt>
              </c:numCache>
            </c:numRef>
          </c:val>
        </c:ser>
        <c:ser>
          <c:idx val="1"/>
          <c:order val="1"/>
          <c:tx>
            <c:strRef>
              <c:f>Директору!$T$34</c:f>
              <c:strCache>
                <c:ptCount val="1"/>
                <c:pt idx="0">
                  <c:v>Всего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</c:spPr>
          </c:dPt>
          <c:dLbls>
            <c:dLbl>
              <c:idx val="1"/>
              <c:layout>
                <c:manualLayout>
                  <c:x val="0"/>
                  <c:y val="-3.6793237299590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" sourceLinked="0"/>
            <c:txPr>
              <a:bodyPr/>
              <a:lstStyle/>
              <a:p>
                <a:pPr>
                  <a:defRPr sz="1700" b="1">
                    <a:solidFill>
                      <a:sysClr val="windowText" lastClr="000000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Директору!$R$35:$R$41</c:f>
              <c:strCache>
                <c:ptCount val="7"/>
                <c:pt idx="0">
                  <c:v>Ермоленко В.В.</c:v>
                </c:pt>
                <c:pt idx="1">
                  <c:v>Самойленко П.Г.</c:v>
                </c:pt>
                <c:pt idx="2">
                  <c:v>Белоусов С.В.</c:v>
                </c:pt>
                <c:pt idx="3">
                  <c:v>Чуянов П.А.</c:v>
                </c:pt>
                <c:pt idx="4">
                  <c:v>Чиканов Анд.</c:v>
                </c:pt>
                <c:pt idx="5">
                  <c:v>Кайдунов А.В.</c:v>
                </c:pt>
                <c:pt idx="6">
                  <c:v>Сидельников С.А.</c:v>
                </c:pt>
              </c:strCache>
            </c:strRef>
          </c:cat>
          <c:val>
            <c:numRef>
              <c:f>Директору!$T$35:$T$41</c:f>
              <c:numCache>
                <c:formatCode>0</c:formatCode>
                <c:ptCount val="7"/>
                <c:pt idx="0" formatCode="0.0">
                  <c:v>908.4</c:v>
                </c:pt>
                <c:pt idx="1">
                  <c:v>933.8</c:v>
                </c:pt>
                <c:pt idx="2" formatCode="0.0">
                  <c:v>2106.9000000000005</c:v>
                </c:pt>
                <c:pt idx="3" formatCode="0.0">
                  <c:v>307.59999999999997</c:v>
                </c:pt>
                <c:pt idx="4" formatCode="0.0">
                  <c:v>659.30000000000018</c:v>
                </c:pt>
                <c:pt idx="5" formatCode="0.0">
                  <c:v>1068.8999999999999</c:v>
                </c:pt>
                <c:pt idx="6" formatCode="0.0">
                  <c:v>1472.0600000000002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681856"/>
        <c:axId val="86687744"/>
      </c:barChart>
      <c:catAx>
        <c:axId val="86681856"/>
        <c:scaling>
          <c:orientation val="minMax"/>
        </c:scaling>
        <c:delete val="0"/>
        <c:axPos val="l"/>
        <c:majorTickMark val="none"/>
        <c:minorTickMark val="none"/>
        <c:tickLblPos val="nextTo"/>
        <c:txPr>
          <a:bodyPr/>
          <a:lstStyle/>
          <a:p>
            <a:pPr>
              <a:defRPr sz="1800" b="1"/>
            </a:pPr>
            <a:endParaRPr lang="ru-RU"/>
          </a:p>
        </c:txPr>
        <c:crossAx val="86687744"/>
        <c:crosses val="autoZero"/>
        <c:auto val="1"/>
        <c:lblAlgn val="ctr"/>
        <c:lblOffset val="100"/>
        <c:noMultiLvlLbl val="0"/>
      </c:catAx>
      <c:valAx>
        <c:axId val="86687744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one"/>
        <c:crossAx val="86681856"/>
        <c:crosses val="autoZero"/>
        <c:crossBetween val="between"/>
      </c:valAx>
    </c:plotArea>
    <c:legend>
      <c:legendPos val="t"/>
      <c:layout/>
      <c:overlay val="0"/>
      <c:txPr>
        <a:bodyPr/>
        <a:lstStyle/>
        <a:p>
          <a:pPr>
            <a:defRPr sz="2000"/>
          </a:pPr>
          <a:endParaRPr lang="ru-RU"/>
        </a:p>
      </c:txPr>
    </c:legend>
    <c:plotVisOnly val="1"/>
    <c:dispBlanksAs val="gap"/>
    <c:showDLblsOverMax val="0"/>
  </c:chart>
  <c:spPr>
    <a:ln w="47625">
      <a:solidFill>
        <a:schemeClr val="accent3">
          <a:lumMod val="75000"/>
        </a:schemeClr>
      </a:solidFill>
    </a:ln>
    <a:effectLst>
      <a:glow rad="190500">
        <a:srgbClr val="FFFFCC">
          <a:alpha val="89000"/>
        </a:srgbClr>
      </a:glow>
      <a:outerShdw sx="1000" sy="1000" algn="tl" rotWithShape="0">
        <a:prstClr val="black"/>
      </a:outerShdw>
      <a:softEdge rad="266700"/>
    </a:effectLst>
  </c:spPr>
  <c:printSettings>
    <c:headerFooter/>
    <c:pageMargins b="0.75000000000000633" l="0.70000000000000062" r="0.70000000000000062" t="0.75000000000000633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163287</xdr:colOff>
      <xdr:row>4</xdr:row>
      <xdr:rowOff>136074</xdr:rowOff>
    </xdr:from>
    <xdr:to>
      <xdr:col>9</xdr:col>
      <xdr:colOff>52729</xdr:colOff>
      <xdr:row>22</xdr:row>
      <xdr:rowOff>122467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18</xdr:col>
      <xdr:colOff>306161</xdr:colOff>
      <xdr:row>72</xdr:row>
      <xdr:rowOff>170090</xdr:rowOff>
    </xdr:from>
    <xdr:to>
      <xdr:col>18</xdr:col>
      <xdr:colOff>523875</xdr:colOff>
      <xdr:row>72</xdr:row>
      <xdr:rowOff>360590</xdr:rowOff>
    </xdr:to>
    <xdr:sp macro="" textlink="">
      <xdr:nvSpPr>
        <xdr:cNvPr id="8" name="Умножение 7"/>
        <xdr:cNvSpPr/>
      </xdr:nvSpPr>
      <xdr:spPr>
        <a:xfrm>
          <a:off x="11009880" y="22244278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199005</xdr:colOff>
      <xdr:row>72</xdr:row>
      <xdr:rowOff>82778</xdr:rowOff>
    </xdr:from>
    <xdr:to>
      <xdr:col>1</xdr:col>
      <xdr:colOff>416719</xdr:colOff>
      <xdr:row>72</xdr:row>
      <xdr:rowOff>273278</xdr:rowOff>
    </xdr:to>
    <xdr:sp macro="" textlink="">
      <xdr:nvSpPr>
        <xdr:cNvPr id="4" name="Умножение 3"/>
        <xdr:cNvSpPr/>
      </xdr:nvSpPr>
      <xdr:spPr>
        <a:xfrm>
          <a:off x="326005" y="21561653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224405</xdr:colOff>
      <xdr:row>73</xdr:row>
      <xdr:rowOff>139928</xdr:rowOff>
    </xdr:from>
    <xdr:to>
      <xdr:col>1</xdr:col>
      <xdr:colOff>442119</xdr:colOff>
      <xdr:row>73</xdr:row>
      <xdr:rowOff>330428</xdr:rowOff>
    </xdr:to>
    <xdr:sp macro="" textlink="">
      <xdr:nvSpPr>
        <xdr:cNvPr id="5" name="Умножение 4"/>
        <xdr:cNvSpPr/>
      </xdr:nvSpPr>
      <xdr:spPr>
        <a:xfrm>
          <a:off x="351405" y="22015678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202180</xdr:colOff>
      <xdr:row>74</xdr:row>
      <xdr:rowOff>133578</xdr:rowOff>
    </xdr:from>
    <xdr:to>
      <xdr:col>1</xdr:col>
      <xdr:colOff>419894</xdr:colOff>
      <xdr:row>74</xdr:row>
      <xdr:rowOff>324078</xdr:rowOff>
    </xdr:to>
    <xdr:sp macro="" textlink="">
      <xdr:nvSpPr>
        <xdr:cNvPr id="6" name="Умножение 5"/>
        <xdr:cNvSpPr/>
      </xdr:nvSpPr>
      <xdr:spPr>
        <a:xfrm>
          <a:off x="329180" y="22406203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211705</xdr:colOff>
      <xdr:row>75</xdr:row>
      <xdr:rowOff>111353</xdr:rowOff>
    </xdr:from>
    <xdr:to>
      <xdr:col>1</xdr:col>
      <xdr:colOff>429419</xdr:colOff>
      <xdr:row>75</xdr:row>
      <xdr:rowOff>301853</xdr:rowOff>
    </xdr:to>
    <xdr:sp macro="" textlink="">
      <xdr:nvSpPr>
        <xdr:cNvPr id="7" name="Умножение 6"/>
        <xdr:cNvSpPr/>
      </xdr:nvSpPr>
      <xdr:spPr>
        <a:xfrm>
          <a:off x="338705" y="22780853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205355</xdr:colOff>
      <xdr:row>76</xdr:row>
      <xdr:rowOff>120878</xdr:rowOff>
    </xdr:from>
    <xdr:to>
      <xdr:col>1</xdr:col>
      <xdr:colOff>423069</xdr:colOff>
      <xdr:row>76</xdr:row>
      <xdr:rowOff>311378</xdr:rowOff>
    </xdr:to>
    <xdr:sp macro="" textlink="">
      <xdr:nvSpPr>
        <xdr:cNvPr id="9" name="Умножение 8"/>
        <xdr:cNvSpPr/>
      </xdr:nvSpPr>
      <xdr:spPr>
        <a:xfrm>
          <a:off x="332355" y="23187253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151380</xdr:colOff>
      <xdr:row>77</xdr:row>
      <xdr:rowOff>98653</xdr:rowOff>
    </xdr:from>
    <xdr:to>
      <xdr:col>1</xdr:col>
      <xdr:colOff>369094</xdr:colOff>
      <xdr:row>77</xdr:row>
      <xdr:rowOff>289153</xdr:rowOff>
    </xdr:to>
    <xdr:sp macro="" textlink="">
      <xdr:nvSpPr>
        <xdr:cNvPr id="10" name="Умножение 9"/>
        <xdr:cNvSpPr/>
      </xdr:nvSpPr>
      <xdr:spPr>
        <a:xfrm>
          <a:off x="278380" y="23561903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224405</xdr:colOff>
      <xdr:row>79</xdr:row>
      <xdr:rowOff>76428</xdr:rowOff>
    </xdr:from>
    <xdr:to>
      <xdr:col>1</xdr:col>
      <xdr:colOff>442119</xdr:colOff>
      <xdr:row>79</xdr:row>
      <xdr:rowOff>266928</xdr:rowOff>
    </xdr:to>
    <xdr:sp macro="" textlink="">
      <xdr:nvSpPr>
        <xdr:cNvPr id="11" name="Умножение 10"/>
        <xdr:cNvSpPr/>
      </xdr:nvSpPr>
      <xdr:spPr>
        <a:xfrm>
          <a:off x="351405" y="24333428"/>
          <a:ext cx="217714" cy="190500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Uborka3.ht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Uborka3.xlsx" TargetMode="External"/><Relationship Id="rId1" Type="http://schemas.openxmlformats.org/officeDocument/2006/relationships/hyperlink" Target="Uborka2.xls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pererost.by/" TargetMode="External"/><Relationship Id="rId4" Type="http://schemas.openxmlformats.org/officeDocument/2006/relationships/hyperlink" Target="..\index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R83"/>
  <sheetViews>
    <sheetView topLeftCell="A19" zoomScale="50" zoomScaleNormal="50" workbookViewId="0">
      <selection activeCell="C53" sqref="C53"/>
    </sheetView>
  </sheetViews>
  <sheetFormatPr defaultColWidth="9.140625" defaultRowHeight="15" outlineLevelRow="1" x14ac:dyDescent="0.25"/>
  <cols>
    <col min="1" max="1" width="4.28515625" style="2" customWidth="1"/>
    <col min="2" max="2" width="41.5703125" style="2" customWidth="1"/>
    <col min="3" max="3" width="16.5703125" style="2" customWidth="1"/>
    <col min="4" max="4" width="12.85546875" style="2" customWidth="1"/>
    <col min="5" max="5" width="14.5703125" style="2" customWidth="1"/>
    <col min="6" max="6" width="15.7109375" style="2" customWidth="1"/>
    <col min="7" max="7" width="16" style="2" customWidth="1"/>
    <col min="8" max="8" width="14" style="2" customWidth="1"/>
    <col min="9" max="9" width="10" style="2" customWidth="1"/>
    <col min="10" max="10" width="15" style="2" customWidth="1"/>
    <col min="11" max="11" width="12.5703125" style="2" customWidth="1"/>
    <col min="12" max="12" width="8.28515625" style="2" customWidth="1"/>
    <col min="13" max="13" width="8.5703125" style="2" customWidth="1"/>
    <col min="14" max="14" width="9.85546875" style="2" customWidth="1"/>
    <col min="15" max="16384" width="9.140625" style="2"/>
  </cols>
  <sheetData>
    <row r="1" spans="1:14" s="230" customFormat="1" ht="31.7" customHeight="1" x14ac:dyDescent="0.4"/>
    <row r="3" spans="1:14" s="12" customFormat="1" ht="25.5" customHeight="1" x14ac:dyDescent="0.3">
      <c r="B3" s="762" t="s">
        <v>212</v>
      </c>
      <c r="C3" s="762"/>
      <c r="D3" s="762"/>
      <c r="E3" s="762"/>
      <c r="F3" s="762"/>
      <c r="G3" s="762"/>
      <c r="H3" s="11"/>
      <c r="I3" s="11"/>
      <c r="J3" s="11"/>
      <c r="K3" s="11"/>
      <c r="L3" s="11"/>
      <c r="M3" s="11"/>
      <c r="N3" s="11"/>
    </row>
    <row r="4" spans="1:14" s="12" customFormat="1" ht="25.5" customHeight="1" x14ac:dyDescent="0.3">
      <c r="B4" s="287" t="s">
        <v>206</v>
      </c>
      <c r="C4" s="320">
        <f>Директору!G26</f>
        <v>23</v>
      </c>
      <c r="D4" s="13" t="s">
        <v>350</v>
      </c>
      <c r="E4" s="13"/>
      <c r="F4" s="13"/>
      <c r="G4" s="13"/>
      <c r="H4" s="13"/>
      <c r="I4" s="13"/>
      <c r="J4" s="13"/>
    </row>
    <row r="5" spans="1:14" s="12" customFormat="1" ht="20.25" x14ac:dyDescent="0.3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4" s="15" customFormat="1" ht="20.25" x14ac:dyDescent="0.3">
      <c r="A6" s="293"/>
      <c r="B6" s="293"/>
      <c r="C6" s="293" t="s">
        <v>213</v>
      </c>
      <c r="D6" s="293"/>
      <c r="E6" s="293"/>
      <c r="F6" s="293"/>
      <c r="G6" s="293"/>
      <c r="H6" s="293"/>
      <c r="I6" s="293"/>
      <c r="J6" s="293"/>
    </row>
    <row r="7" spans="1:14" ht="44.25" customHeight="1" x14ac:dyDescent="0.25">
      <c r="A7" s="766"/>
      <c r="B7" s="764" t="s">
        <v>0</v>
      </c>
      <c r="C7" s="776" t="s">
        <v>214</v>
      </c>
      <c r="D7" s="777"/>
      <c r="E7" s="763" t="s">
        <v>217</v>
      </c>
      <c r="F7" s="763"/>
      <c r="G7" s="768" t="s">
        <v>26</v>
      </c>
      <c r="H7" s="770" t="s">
        <v>256</v>
      </c>
      <c r="I7" s="768" t="s">
        <v>198</v>
      </c>
      <c r="J7" s="713" t="s">
        <v>304</v>
      </c>
      <c r="M7" s="806" t="s">
        <v>295</v>
      </c>
    </row>
    <row r="8" spans="1:14" ht="44.25" customHeight="1" x14ac:dyDescent="0.25">
      <c r="A8" s="767"/>
      <c r="B8" s="765"/>
      <c r="C8" s="294" t="s">
        <v>215</v>
      </c>
      <c r="D8" s="295" t="s">
        <v>216</v>
      </c>
      <c r="E8" s="297" t="s">
        <v>215</v>
      </c>
      <c r="F8" s="297" t="s">
        <v>216</v>
      </c>
      <c r="G8" s="769"/>
      <c r="H8" s="771"/>
      <c r="I8" s="769"/>
      <c r="J8" s="713"/>
      <c r="M8" s="807"/>
    </row>
    <row r="9" spans="1:14" ht="26.25" customHeight="1" x14ac:dyDescent="0.3">
      <c r="A9" s="760"/>
      <c r="B9" s="14" t="s">
        <v>325</v>
      </c>
      <c r="C9" s="751">
        <f>'Всего и по культурам+1'!E16+M10</f>
        <v>353.20000000000005</v>
      </c>
      <c r="D9" s="772">
        <f>'Свод по датам'!E47</f>
        <v>0</v>
      </c>
      <c r="E9" s="747">
        <f>'Всего и по культурам+1'!E15+M9</f>
        <v>908.4</v>
      </c>
      <c r="F9" s="747">
        <f>'Свод по датам'!E46</f>
        <v>0</v>
      </c>
      <c r="G9" s="753" t="str">
        <f>'Всего и по культурам+1'!D15</f>
        <v>КЗС-12А</v>
      </c>
      <c r="H9" s="532">
        <f>ROUND('Всего и по культурам+1'!A16*11,0)</f>
        <v>297</v>
      </c>
      <c r="I9" s="745">
        <v>1.5</v>
      </c>
      <c r="L9" s="2" t="s">
        <v>45</v>
      </c>
      <c r="M9" s="319"/>
    </row>
    <row r="10" spans="1:14" ht="26.25" customHeight="1" x14ac:dyDescent="0.3">
      <c r="A10" s="761"/>
      <c r="B10" s="251" t="str">
        <f>'Всего и по культурам+1'!C16</f>
        <v>Варганов Андрей Николаевич</v>
      </c>
      <c r="C10" s="752"/>
      <c r="D10" s="773"/>
      <c r="E10" s="748"/>
      <c r="F10" s="748"/>
      <c r="G10" s="754"/>
      <c r="H10" s="533">
        <f>H9</f>
        <v>297</v>
      </c>
      <c r="I10" s="746"/>
      <c r="L10" s="2" t="s">
        <v>39</v>
      </c>
    </row>
    <row r="11" spans="1:14" ht="26.25" customHeight="1" x14ac:dyDescent="0.3">
      <c r="A11" s="741"/>
      <c r="B11" s="14" t="s">
        <v>351</v>
      </c>
      <c r="C11" s="742">
        <f>'Всего и по культурам+1'!E18+M12</f>
        <v>361.4</v>
      </c>
      <c r="D11" s="772">
        <f>'Свод по датам'!E49</f>
        <v>160.99999999999997</v>
      </c>
      <c r="E11" s="743">
        <f>'Всего и по культурам+1'!E17+M11</f>
        <v>933.8</v>
      </c>
      <c r="F11" s="747">
        <f>'Свод по датам'!E48</f>
        <v>413.5</v>
      </c>
      <c r="G11" s="744" t="str">
        <f>'Всего и по культурам+1'!D17</f>
        <v>КЗС-12А</v>
      </c>
      <c r="H11" s="534">
        <f>ROUND('Всего и по культурам+1'!A18*11,0)</f>
        <v>165</v>
      </c>
      <c r="I11" s="745">
        <v>1.5</v>
      </c>
      <c r="L11" s="2" t="s">
        <v>45</v>
      </c>
      <c r="M11" s="319"/>
    </row>
    <row r="12" spans="1:14" ht="26.25" customHeight="1" x14ac:dyDescent="0.3">
      <c r="A12" s="741"/>
      <c r="B12" s="251" t="str">
        <f>'Всего и по культурам+1'!C18</f>
        <v>Варганов Андрей Николаевич</v>
      </c>
      <c r="C12" s="742"/>
      <c r="D12" s="773"/>
      <c r="E12" s="743"/>
      <c r="F12" s="748"/>
      <c r="G12" s="744"/>
      <c r="H12" s="377">
        <f>H11</f>
        <v>165</v>
      </c>
      <c r="I12" s="746"/>
      <c r="L12" s="2" t="s">
        <v>39</v>
      </c>
    </row>
    <row r="13" spans="1:14" ht="26.25" customHeight="1" x14ac:dyDescent="0.3">
      <c r="A13" s="760"/>
      <c r="B13" s="14" t="str">
        <f>'Всего и по культурам+1'!C19</f>
        <v>Белоусов Сергей Викторович</v>
      </c>
      <c r="C13" s="757">
        <f>'Всего и по культурам+1'!E20+M14</f>
        <v>828.4</v>
      </c>
      <c r="D13" s="772">
        <f>'Свод по датам'!E51</f>
        <v>189.8</v>
      </c>
      <c r="E13" s="747">
        <f>'Всего и по культурам+1'!E19+M13</f>
        <v>2106.9000000000005</v>
      </c>
      <c r="F13" s="747">
        <f>'Свод по датам'!E50</f>
        <v>443.69999999999993</v>
      </c>
      <c r="G13" s="753" t="str">
        <f>'Всего и по культурам+1'!D19</f>
        <v>КЗС-12</v>
      </c>
      <c r="H13" s="534">
        <f>ROUND('Всего и по культурам+1'!A20*11,0)</f>
        <v>451</v>
      </c>
      <c r="I13" s="745">
        <v>1.5</v>
      </c>
      <c r="L13" s="2" t="s">
        <v>45</v>
      </c>
      <c r="M13" s="319"/>
    </row>
    <row r="14" spans="1:14" ht="26.25" customHeight="1" x14ac:dyDescent="0.3">
      <c r="A14" s="761"/>
      <c r="B14" s="571" t="str">
        <f>'Всего и по культурам+1'!C20</f>
        <v>Белоусов Александр Владимирович</v>
      </c>
      <c r="C14" s="758"/>
      <c r="D14" s="773"/>
      <c r="E14" s="748"/>
      <c r="F14" s="748"/>
      <c r="G14" s="754"/>
      <c r="H14" s="377"/>
      <c r="I14" s="746"/>
      <c r="L14" s="2" t="s">
        <v>39</v>
      </c>
    </row>
    <row r="15" spans="1:14" ht="26.25" customHeight="1" x14ac:dyDescent="0.3">
      <c r="A15" s="749"/>
      <c r="B15" s="14" t="str">
        <f>'Всего и по культурам+1'!C21</f>
        <v>Чуянов П.А.</v>
      </c>
      <c r="C15" s="751">
        <f>'Всего и по культурам+1'!E22</f>
        <v>118</v>
      </c>
      <c r="D15" s="772">
        <f>'Свод по датам'!E53</f>
        <v>0</v>
      </c>
      <c r="E15" s="747">
        <f>'Всего и по культурам+1'!E21</f>
        <v>307.59999999999997</v>
      </c>
      <c r="F15" s="747">
        <f>'Свод по датам'!E52</f>
        <v>0</v>
      </c>
      <c r="G15" s="753" t="str">
        <f>'Всего и по культурам+1'!D21</f>
        <v>КЗС-10К</v>
      </c>
      <c r="H15" s="534">
        <f>ROUND('Всего и по культурам+1'!A22*11,0)</f>
        <v>121</v>
      </c>
      <c r="I15" s="755">
        <v>14</v>
      </c>
    </row>
    <row r="16" spans="1:14" ht="26.25" customHeight="1" x14ac:dyDescent="0.3">
      <c r="A16" s="750"/>
      <c r="B16" s="251">
        <f>'Всего и по культурам+1'!C22</f>
        <v>0</v>
      </c>
      <c r="C16" s="752"/>
      <c r="D16" s="773"/>
      <c r="E16" s="748"/>
      <c r="F16" s="748"/>
      <c r="G16" s="754"/>
      <c r="H16" s="377">
        <f>H15</f>
        <v>121</v>
      </c>
      <c r="I16" s="756"/>
    </row>
    <row r="17" spans="1:11" ht="26.25" customHeight="1" x14ac:dyDescent="0.3">
      <c r="A17" s="749"/>
      <c r="B17" s="14" t="str">
        <f>'Всего и по культурам+1'!C23</f>
        <v>Чиканов Андрей Алексеевич</v>
      </c>
      <c r="C17" s="751">
        <f>'Всего и по культурам+1'!E24</f>
        <v>245.95</v>
      </c>
      <c r="D17" s="772">
        <f>'Свод по датам'!E55</f>
        <v>0</v>
      </c>
      <c r="E17" s="747">
        <f>'Всего и по культурам+1'!E23</f>
        <v>659.30000000000018</v>
      </c>
      <c r="F17" s="747">
        <f>'Свод по датам'!E54</f>
        <v>0</v>
      </c>
      <c r="G17" s="753" t="str">
        <f>'Всего и по культурам+1'!D23</f>
        <v>КЗС-12</v>
      </c>
      <c r="H17" s="534">
        <f>ROUND('Всего и по культурам+1'!A24*11,0)</f>
        <v>275</v>
      </c>
      <c r="I17" s="755">
        <v>15</v>
      </c>
    </row>
    <row r="18" spans="1:11" ht="26.25" customHeight="1" x14ac:dyDescent="0.3">
      <c r="A18" s="750"/>
      <c r="B18" s="251">
        <f>'Всего и по культурам+1'!C24</f>
        <v>0</v>
      </c>
      <c r="C18" s="752"/>
      <c r="D18" s="773"/>
      <c r="E18" s="748"/>
      <c r="F18" s="748"/>
      <c r="G18" s="754"/>
      <c r="H18" s="377">
        <f>H17</f>
        <v>275</v>
      </c>
      <c r="I18" s="756"/>
    </row>
    <row r="19" spans="1:11" ht="26.25" customHeight="1" x14ac:dyDescent="0.3">
      <c r="A19" s="759"/>
      <c r="B19" s="14" t="s">
        <v>326</v>
      </c>
      <c r="C19" s="742">
        <f>'Всего и по культурам+1'!E26</f>
        <v>396.05</v>
      </c>
      <c r="D19" s="772">
        <f>'Свод по датам'!E57</f>
        <v>78.2</v>
      </c>
      <c r="E19" s="743">
        <f>'Всего и по культурам+1'!E25</f>
        <v>1068.8999999999999</v>
      </c>
      <c r="F19" s="747">
        <f>'Свод по датам'!E56</f>
        <v>192.7</v>
      </c>
      <c r="G19" s="744" t="str">
        <f>'Всего и по культурам+1'!D27</f>
        <v>КЗС-12</v>
      </c>
      <c r="H19" s="534">
        <f>ROUND('Всего и по культурам+1'!A26*11,0)</f>
        <v>330</v>
      </c>
      <c r="I19" s="782">
        <v>6</v>
      </c>
    </row>
    <row r="20" spans="1:11" ht="26.25" customHeight="1" x14ac:dyDescent="0.3">
      <c r="A20" s="759"/>
      <c r="B20" s="251"/>
      <c r="C20" s="742"/>
      <c r="D20" s="773"/>
      <c r="E20" s="743"/>
      <c r="F20" s="748"/>
      <c r="G20" s="744"/>
      <c r="H20" s="377">
        <f>H19</f>
        <v>330</v>
      </c>
      <c r="I20" s="782"/>
    </row>
    <row r="21" spans="1:11" s="330" customFormat="1" ht="26.25" customHeight="1" outlineLevel="1" x14ac:dyDescent="0.3">
      <c r="A21" s="780"/>
      <c r="B21" s="14" t="str">
        <f>'Всего и по культурам+1'!C27</f>
        <v>Сидельников Сергей Александрович</v>
      </c>
      <c r="C21" s="751">
        <f>'Всего и по культурам+1'!E28</f>
        <v>589.99999999999989</v>
      </c>
      <c r="D21" s="772">
        <f>'Свод по датам'!E59</f>
        <v>116.00000000000001</v>
      </c>
      <c r="E21" s="747">
        <f>'Всего и по культурам+1'!E27</f>
        <v>1472.0600000000002</v>
      </c>
      <c r="F21" s="747">
        <f>'Свод по датам'!E58</f>
        <v>266.09999999999997</v>
      </c>
      <c r="G21" s="815" t="str">
        <f>'Всего и по культурам+1'!D27</f>
        <v>КЗС-12</v>
      </c>
      <c r="H21" s="330">
        <f>H13</f>
        <v>451</v>
      </c>
      <c r="I21" s="783">
        <v>13</v>
      </c>
    </row>
    <row r="22" spans="1:11" s="330" customFormat="1" ht="26.25" customHeight="1" outlineLevel="1" x14ac:dyDescent="0.3">
      <c r="A22" s="781"/>
      <c r="B22" s="571" t="str">
        <f>'Всего и по культурам+1'!C28</f>
        <v>Сидельников Николай Сергеевич</v>
      </c>
      <c r="C22" s="752"/>
      <c r="D22" s="773"/>
      <c r="E22" s="748"/>
      <c r="F22" s="748"/>
      <c r="G22" s="816"/>
      <c r="H22" s="550"/>
      <c r="I22" s="784"/>
    </row>
    <row r="23" spans="1:11" ht="26.25" hidden="1" customHeight="1" outlineLevel="1" x14ac:dyDescent="0.3">
      <c r="A23" s="778"/>
      <c r="B23" s="252">
        <f>'Всего и по культурам+1'!C29</f>
        <v>0</v>
      </c>
      <c r="C23" s="751">
        <f>'Всего и по культурам+1'!E30+D23</f>
        <v>0</v>
      </c>
      <c r="D23" s="772">
        <f>'Свод по датам'!E61</f>
        <v>0</v>
      </c>
      <c r="E23" s="747">
        <f>'Всего и по культурам+1'!E29</f>
        <v>0</v>
      </c>
      <c r="F23" s="747">
        <f>'Свод по датам'!E60</f>
        <v>0</v>
      </c>
      <c r="G23" s="753">
        <f>'Всего и по культурам+1'!D29</f>
        <v>0</v>
      </c>
      <c r="H23" s="534"/>
      <c r="I23" s="755"/>
    </row>
    <row r="24" spans="1:11" ht="26.25" hidden="1" customHeight="1" outlineLevel="1" x14ac:dyDescent="0.3">
      <c r="A24" s="779"/>
      <c r="B24" s="253">
        <f>'Всего и по культурам+1'!C30</f>
        <v>0</v>
      </c>
      <c r="C24" s="752"/>
      <c r="D24" s="773"/>
      <c r="E24" s="748"/>
      <c r="F24" s="748"/>
      <c r="G24" s="754"/>
      <c r="H24" s="377"/>
      <c r="I24" s="756"/>
    </row>
    <row r="25" spans="1:11" ht="26.25" hidden="1" customHeight="1" outlineLevel="1" x14ac:dyDescent="0.3">
      <c r="A25" s="778"/>
      <c r="B25" s="252">
        <f>'Всего и по культурам+1'!C31</f>
        <v>0</v>
      </c>
      <c r="C25" s="751">
        <f>'Всего и по культурам+1'!E32+D25</f>
        <v>0</v>
      </c>
      <c r="D25" s="772">
        <f>'Свод по датам'!E63</f>
        <v>0</v>
      </c>
      <c r="E25" s="747">
        <f>'Всего и по культурам+1'!E31</f>
        <v>0</v>
      </c>
      <c r="F25" s="747">
        <f>'Свод по датам'!E62</f>
        <v>0</v>
      </c>
      <c r="G25" s="753">
        <f>'Всего и по культурам+1'!D31</f>
        <v>0</v>
      </c>
      <c r="H25" s="549">
        <f>ROUND('Всего и по культурам+1'!A32*11,0)</f>
        <v>0</v>
      </c>
      <c r="I25" s="755"/>
    </row>
    <row r="26" spans="1:11" ht="26.25" hidden="1" customHeight="1" outlineLevel="1" x14ac:dyDescent="0.3">
      <c r="A26" s="779"/>
      <c r="B26" s="250">
        <f>'Всего и по культурам+1'!C32</f>
        <v>0</v>
      </c>
      <c r="C26" s="752"/>
      <c r="D26" s="773"/>
      <c r="E26" s="748"/>
      <c r="F26" s="748"/>
      <c r="G26" s="754"/>
      <c r="H26" s="377"/>
      <c r="I26" s="756"/>
    </row>
    <row r="27" spans="1:11" ht="24.75" customHeight="1" collapsed="1" x14ac:dyDescent="0.35">
      <c r="A27" s="774" t="s">
        <v>7</v>
      </c>
      <c r="B27" s="775"/>
      <c r="C27" s="729">
        <f>SUM(C9:C26)</f>
        <v>2893</v>
      </c>
      <c r="D27" s="272">
        <f>SUM(D9:D26)</f>
        <v>545</v>
      </c>
      <c r="E27" s="271">
        <f>SUM(E9:E26)</f>
        <v>7456.9600000000009</v>
      </c>
      <c r="F27" s="296">
        <f>SUM(F9:F26)</f>
        <v>1315.9999999999998</v>
      </c>
      <c r="G27" s="268"/>
      <c r="H27" s="254"/>
      <c r="I27" s="273"/>
    </row>
    <row r="28" spans="1:11" s="260" customFormat="1" ht="8.25" customHeight="1" x14ac:dyDescent="0.3">
      <c r="A28" s="255"/>
      <c r="B28" s="255"/>
      <c r="C28" s="256"/>
      <c r="D28" s="257"/>
      <c r="E28" s="258"/>
      <c r="F28" s="258"/>
      <c r="G28" s="259"/>
      <c r="K28" s="2"/>
    </row>
    <row r="29" spans="1:11" s="264" customFormat="1" ht="24.75" hidden="1" customHeight="1" x14ac:dyDescent="0.3">
      <c r="A29" s="262" t="s">
        <v>303</v>
      </c>
      <c r="B29" s="261"/>
      <c r="C29" s="261"/>
      <c r="D29" s="266"/>
      <c r="F29" s="265" t="s">
        <v>199</v>
      </c>
      <c r="G29" s="267"/>
      <c r="H29" s="318" t="s">
        <v>236</v>
      </c>
      <c r="K29" s="2"/>
    </row>
    <row r="30" spans="1:11" s="264" customFormat="1" ht="24.75" customHeight="1" x14ac:dyDescent="0.3">
      <c r="A30" s="262"/>
      <c r="B30" s="261"/>
      <c r="C30" s="261"/>
      <c r="D30" s="266"/>
      <c r="F30" s="265"/>
      <c r="G30" s="261"/>
      <c r="K30" s="2"/>
    </row>
    <row r="31" spans="1:11" s="275" customFormat="1" ht="24.75" customHeight="1" x14ac:dyDescent="0.3">
      <c r="A31" s="274"/>
      <c r="C31" s="276"/>
      <c r="D31" s="276" t="s">
        <v>200</v>
      </c>
      <c r="F31" s="277"/>
      <c r="G31" s="276"/>
      <c r="K31" s="2"/>
    </row>
    <row r="32" spans="1:11" ht="44.25" customHeight="1" x14ac:dyDescent="0.25">
      <c r="A32" s="766"/>
      <c r="B32" s="764" t="s">
        <v>0</v>
      </c>
      <c r="C32" s="776" t="s">
        <v>214</v>
      </c>
      <c r="D32" s="777"/>
      <c r="E32" s="763" t="s">
        <v>217</v>
      </c>
      <c r="F32" s="763"/>
      <c r="G32" s="768" t="s">
        <v>26</v>
      </c>
      <c r="H32" s="770" t="s">
        <v>256</v>
      </c>
      <c r="I32" s="768" t="s">
        <v>198</v>
      </c>
    </row>
    <row r="33" spans="1:11" ht="30.75" customHeight="1" x14ac:dyDescent="0.25">
      <c r="A33" s="767"/>
      <c r="B33" s="765"/>
      <c r="C33" s="294" t="s">
        <v>215</v>
      </c>
      <c r="D33" s="295" t="s">
        <v>216</v>
      </c>
      <c r="E33" s="297" t="s">
        <v>215</v>
      </c>
      <c r="F33" s="297" t="s">
        <v>216</v>
      </c>
      <c r="G33" s="769"/>
      <c r="H33" s="771"/>
      <c r="I33" s="769"/>
    </row>
    <row r="34" spans="1:11" ht="26.25" hidden="1" customHeight="1" x14ac:dyDescent="0.3">
      <c r="A34" s="766"/>
      <c r="B34" s="14" t="str">
        <f>'Всего и по культурам+1'!C21</f>
        <v>Чуянов П.А.</v>
      </c>
      <c r="C34" s="786">
        <f t="shared" ref="C34:I34" si="0">C15</f>
        <v>118</v>
      </c>
      <c r="D34" s="789">
        <f t="shared" si="0"/>
        <v>0</v>
      </c>
      <c r="E34" s="792">
        <f>E15</f>
        <v>307.59999999999997</v>
      </c>
      <c r="F34" s="792">
        <f t="shared" si="0"/>
        <v>0</v>
      </c>
      <c r="G34" s="798" t="str">
        <f t="shared" si="0"/>
        <v>КЗС-10К</v>
      </c>
      <c r="H34" s="535">
        <f t="shared" si="0"/>
        <v>121</v>
      </c>
      <c r="I34" s="795">
        <f t="shared" si="0"/>
        <v>14</v>
      </c>
    </row>
    <row r="35" spans="1:11" ht="26.25" hidden="1" customHeight="1" x14ac:dyDescent="0.3">
      <c r="A35" s="785"/>
      <c r="B35" s="251" t="s">
        <v>255</v>
      </c>
      <c r="C35" s="787"/>
      <c r="D35" s="790"/>
      <c r="E35" s="793"/>
      <c r="F35" s="793"/>
      <c r="G35" s="799"/>
      <c r="H35" s="536"/>
      <c r="I35" s="796"/>
    </row>
    <row r="36" spans="1:11" ht="26.25" hidden="1" customHeight="1" x14ac:dyDescent="0.3">
      <c r="A36" s="785"/>
      <c r="B36" s="571">
        <f>'Всего и по культурам+1'!C22</f>
        <v>0</v>
      </c>
      <c r="C36" s="787"/>
      <c r="D36" s="790"/>
      <c r="E36" s="793"/>
      <c r="F36" s="793"/>
      <c r="G36" s="799"/>
      <c r="H36" s="536">
        <f>H16</f>
        <v>121</v>
      </c>
      <c r="I36" s="796"/>
    </row>
    <row r="37" spans="1:11" ht="26.25" hidden="1" customHeight="1" x14ac:dyDescent="0.3">
      <c r="A37" s="767"/>
      <c r="B37" s="620"/>
      <c r="C37" s="788"/>
      <c r="D37" s="791"/>
      <c r="E37" s="794"/>
      <c r="F37" s="794"/>
      <c r="G37" s="800"/>
      <c r="H37" s="537"/>
      <c r="I37" s="797"/>
      <c r="K37" s="264"/>
    </row>
    <row r="38" spans="1:11" ht="26.25" customHeight="1" x14ac:dyDescent="0.3">
      <c r="A38" s="766"/>
      <c r="B38" s="14"/>
      <c r="C38" s="801"/>
      <c r="D38" s="789"/>
      <c r="E38" s="792"/>
      <c r="F38" s="792"/>
      <c r="G38" s="798"/>
      <c r="H38" s="535"/>
      <c r="I38" s="795"/>
      <c r="K38" s="264"/>
    </row>
    <row r="39" spans="1:11" ht="19.5" x14ac:dyDescent="0.3">
      <c r="A39" s="785"/>
      <c r="B39" s="251"/>
      <c r="C39" s="802"/>
      <c r="D39" s="790"/>
      <c r="E39" s="793"/>
      <c r="F39" s="793"/>
      <c r="G39" s="799"/>
      <c r="H39" s="536"/>
      <c r="I39" s="796"/>
      <c r="K39" s="283"/>
    </row>
    <row r="40" spans="1:11" ht="19.5" hidden="1" x14ac:dyDescent="0.3">
      <c r="A40" s="785"/>
      <c r="B40" s="251"/>
      <c r="C40" s="802"/>
      <c r="D40" s="790"/>
      <c r="E40" s="793"/>
      <c r="F40" s="793"/>
      <c r="G40" s="799"/>
      <c r="H40" s="536"/>
      <c r="I40" s="796"/>
      <c r="K40" s="283"/>
    </row>
    <row r="41" spans="1:11" ht="19.5" hidden="1" x14ac:dyDescent="0.3">
      <c r="A41" s="767"/>
      <c r="B41" s="249"/>
      <c r="C41" s="803"/>
      <c r="D41" s="791"/>
      <c r="E41" s="794"/>
      <c r="F41" s="794"/>
      <c r="G41" s="800"/>
      <c r="H41" s="537"/>
      <c r="I41" s="797"/>
    </row>
    <row r="42" spans="1:11" ht="22.5" x14ac:dyDescent="0.35">
      <c r="A42" s="774" t="s">
        <v>7</v>
      </c>
      <c r="B42" s="775"/>
      <c r="C42" s="525">
        <f>C38+C34</f>
        <v>118</v>
      </c>
      <c r="D42" s="270"/>
      <c r="E42" s="271">
        <f>SUM(E34:E40)</f>
        <v>307.59999999999997</v>
      </c>
      <c r="F42" s="296"/>
      <c r="G42" s="268"/>
      <c r="H42" s="254"/>
      <c r="I42" s="273"/>
    </row>
    <row r="43" spans="1:11" s="264" customFormat="1" ht="24.75" customHeight="1" x14ac:dyDescent="0.3">
      <c r="A43" s="262"/>
      <c r="B43" s="261"/>
      <c r="C43" s="261"/>
      <c r="D43" s="266"/>
      <c r="F43" s="265"/>
      <c r="G43" s="261"/>
      <c r="K43" s="2"/>
    </row>
    <row r="44" spans="1:11" s="264" customFormat="1" ht="24.75" customHeight="1" x14ac:dyDescent="0.3">
      <c r="A44" s="262"/>
      <c r="B44" s="261"/>
      <c r="C44" s="261"/>
      <c r="D44" s="266" t="s">
        <v>201</v>
      </c>
      <c r="F44" s="265"/>
      <c r="G44" s="261"/>
      <c r="K44" s="2"/>
    </row>
    <row r="45" spans="1:11" s="283" customFormat="1" ht="23.25" customHeight="1" x14ac:dyDescent="0.25">
      <c r="A45" s="764"/>
      <c r="B45" s="764" t="s">
        <v>0</v>
      </c>
      <c r="C45" s="804" t="s">
        <v>205</v>
      </c>
      <c r="D45" s="805"/>
      <c r="E45" s="768" t="s">
        <v>203</v>
      </c>
      <c r="F45" s="768" t="s">
        <v>204</v>
      </c>
      <c r="G45" s="770" t="s">
        <v>256</v>
      </c>
      <c r="H45" s="768" t="s">
        <v>198</v>
      </c>
      <c r="K45" s="2"/>
    </row>
    <row r="46" spans="1:11" s="283" customFormat="1" ht="33" customHeight="1" x14ac:dyDescent="0.25">
      <c r="A46" s="765"/>
      <c r="B46" s="765"/>
      <c r="C46" s="282" t="s">
        <v>215</v>
      </c>
      <c r="D46" s="298" t="s">
        <v>218</v>
      </c>
      <c r="E46" s="769"/>
      <c r="F46" s="769"/>
      <c r="G46" s="771"/>
      <c r="H46" s="769"/>
      <c r="K46" s="2"/>
    </row>
    <row r="47" spans="1:11" ht="22.7" customHeight="1" x14ac:dyDescent="0.3">
      <c r="A47" s="4"/>
      <c r="B47" s="4" t="str">
        <f>'Всего и по культурам+1'!C38</f>
        <v>Старотиторов Александр Николаевич</v>
      </c>
      <c r="C47" s="314">
        <f>'Всего и по культурам+1'!E38</f>
        <v>1911.3999999999999</v>
      </c>
      <c r="D47" s="314">
        <f>'Свод по датам'!E69</f>
        <v>492.90000000000003</v>
      </c>
      <c r="E47" s="280" t="str">
        <f>'Всего и по культурам+1'!D38</f>
        <v>ГАЗ-САЗ-35071</v>
      </c>
      <c r="F47" s="269">
        <v>4.1500000000000004</v>
      </c>
      <c r="G47" s="279">
        <f>ROUND('Всего и по культурам+1'!A37*9,0)</f>
        <v>0</v>
      </c>
      <c r="H47" s="656">
        <v>16</v>
      </c>
    </row>
    <row r="48" spans="1:11" ht="22.7" customHeight="1" x14ac:dyDescent="0.3">
      <c r="A48" s="6"/>
      <c r="B48" s="286" t="str">
        <f>'Всего и по культурам+1'!C39</f>
        <v>Бужан В.В.</v>
      </c>
      <c r="C48" s="314">
        <f>'Всего и по культурам+1'!E39</f>
        <v>989.66</v>
      </c>
      <c r="D48" s="314">
        <f>'Свод по датам'!E70</f>
        <v>0</v>
      </c>
      <c r="E48" s="280" t="str">
        <f>'Всего и по культурам+1'!D39</f>
        <v>МАЗ-5551</v>
      </c>
      <c r="F48" s="269">
        <v>9</v>
      </c>
      <c r="G48" s="279">
        <f>ROUND('Всего и по культурам+1'!A39*9,0)</f>
        <v>198</v>
      </c>
      <c r="H48" s="269"/>
    </row>
    <row r="49" spans="1:8" ht="22.7" customHeight="1" x14ac:dyDescent="0.3">
      <c r="A49" s="4"/>
      <c r="B49" s="4" t="str">
        <f>'Всего и по культурам+1'!C40</f>
        <v xml:space="preserve">Скоробогатый Кирилл  Владимирович </v>
      </c>
      <c r="C49" s="314">
        <f>'Всего и по культурам+1'!E40</f>
        <v>581.79999999999995</v>
      </c>
      <c r="D49" s="314">
        <f>'Свод по датам'!E71</f>
        <v>306.09999999999997</v>
      </c>
      <c r="E49" s="280" t="str">
        <f>'Всего и по культурам+1'!D40</f>
        <v>МАЗ-457043</v>
      </c>
      <c r="F49" s="269">
        <v>4.2</v>
      </c>
      <c r="G49" s="279">
        <f>ROUND('Всего и по культурам+1'!A40*9,0)</f>
        <v>72</v>
      </c>
      <c r="H49" s="656">
        <v>5</v>
      </c>
    </row>
    <row r="50" spans="1:8" ht="22.7" hidden="1" customHeight="1" x14ac:dyDescent="0.3">
      <c r="A50" s="6"/>
      <c r="B50" s="4" t="str">
        <f>'Всего и по культурам+1'!C41</f>
        <v>Зайцев Владимир Александрович</v>
      </c>
      <c r="C50" s="314">
        <f>'Всего и по культурам+1'!E41</f>
        <v>66.900000000000006</v>
      </c>
      <c r="D50" s="314">
        <f>'Свод по датам'!E72</f>
        <v>0</v>
      </c>
      <c r="E50" s="280" t="str">
        <f>'Всего и по культурам+1'!D41</f>
        <v>МАЗ-5551</v>
      </c>
      <c r="F50" s="269">
        <v>9</v>
      </c>
      <c r="G50" s="279">
        <f>ROUND('Всего и по культурам+1'!A41*9,0)</f>
        <v>27</v>
      </c>
      <c r="H50" s="656">
        <v>15</v>
      </c>
    </row>
    <row r="51" spans="1:8" ht="22.7" hidden="1" customHeight="1" x14ac:dyDescent="0.3">
      <c r="A51" s="6"/>
      <c r="B51" s="4" t="str">
        <f>'Всего и по культурам+1'!C42</f>
        <v>Ермоленко Антон Александрович</v>
      </c>
      <c r="C51" s="314">
        <f>'Всего и по культурам+1'!E42</f>
        <v>0</v>
      </c>
      <c r="D51" s="314">
        <f>'Свод по датам'!E73</f>
        <v>0</v>
      </c>
      <c r="E51" s="280" t="str">
        <f>'Всего и по культурам+1'!D42</f>
        <v>МАЗ-5551</v>
      </c>
      <c r="F51" s="269">
        <v>9.5</v>
      </c>
      <c r="G51" s="279">
        <f>ROUND('Всего и по культурам+1'!A42*9,0)</f>
        <v>0</v>
      </c>
      <c r="H51" s="656">
        <v>19</v>
      </c>
    </row>
    <row r="52" spans="1:8" ht="22.7" hidden="1" customHeight="1" x14ac:dyDescent="0.3">
      <c r="A52" s="4"/>
      <c r="B52" s="4" t="str">
        <f>'Всего и по культурам+1'!C43</f>
        <v>Ермоленко Александр Владимирович</v>
      </c>
      <c r="C52" s="314">
        <f>'Всего и по культурам+1'!E43</f>
        <v>0</v>
      </c>
      <c r="D52" s="314">
        <f>'Свод по датам'!E74</f>
        <v>0</v>
      </c>
      <c r="E52" s="280" t="str">
        <f>'Всего и по культурам+1'!D43</f>
        <v>МАЗ-551605</v>
      </c>
      <c r="F52" s="269"/>
      <c r="G52" s="279">
        <f>ROUND('Всего и по культурам+1'!A43*9,0)</f>
        <v>0</v>
      </c>
      <c r="H52" s="269"/>
    </row>
    <row r="53" spans="1:8" ht="22.7" customHeight="1" x14ac:dyDescent="0.3">
      <c r="A53" s="4"/>
      <c r="B53" s="4" t="str">
        <f>'Всего и по культурам+1'!C44</f>
        <v>Скоробогатый Владимир Николаевич</v>
      </c>
      <c r="C53" s="314">
        <f>'Всего и по культурам+1'!E44</f>
        <v>2813.1</v>
      </c>
      <c r="D53" s="314">
        <f>'Свод по датам'!E75</f>
        <v>510.99999999999989</v>
      </c>
      <c r="E53" s="280" t="str">
        <f>'Всего и по культурам+1'!D44</f>
        <v>МАЗ-551605</v>
      </c>
      <c r="F53" s="269">
        <v>20</v>
      </c>
      <c r="G53" s="279">
        <f>ROUND('Всего и по культурам+1'!A44*9,0)</f>
        <v>351</v>
      </c>
      <c r="H53" s="656">
        <v>14</v>
      </c>
    </row>
    <row r="54" spans="1:8" ht="22.7" customHeight="1" x14ac:dyDescent="0.3">
      <c r="A54" s="4"/>
      <c r="B54" s="4" t="str">
        <f>'Всего и по культурам+1'!C45</f>
        <v>Горбаченко Сергей Анатольевич</v>
      </c>
      <c r="C54" s="314">
        <f>'Всего и по культурам+1'!E45</f>
        <v>847.30000000000018</v>
      </c>
      <c r="D54" s="314">
        <f>'Свод по датам'!E76</f>
        <v>6</v>
      </c>
      <c r="E54" s="280" t="str">
        <f>'Всего и по культурам+1'!D45</f>
        <v>МАЗ-5551</v>
      </c>
      <c r="F54" s="269">
        <v>9.0749999999999993</v>
      </c>
      <c r="G54" s="279">
        <f>ROUND('Всего и по культурам+1'!A45*9,0)</f>
        <v>189</v>
      </c>
      <c r="H54" s="656">
        <v>9</v>
      </c>
    </row>
    <row r="55" spans="1:8" ht="22.7" hidden="1" customHeight="1" outlineLevel="1" x14ac:dyDescent="0.3">
      <c r="A55" s="4"/>
      <c r="B55" s="286" t="str">
        <f>'Всего и по культурам+1'!C46</f>
        <v>Бондаренко Николай Александрович</v>
      </c>
      <c r="C55" s="314">
        <f>'Всего и по культурам+1'!E46</f>
        <v>0</v>
      </c>
      <c r="D55" s="314">
        <f>'Свод по датам'!E77</f>
        <v>0</v>
      </c>
      <c r="E55" s="280" t="str">
        <f>'Всего и по культурам+1'!D46</f>
        <v>МАЗ-457041</v>
      </c>
      <c r="F55" s="269">
        <v>4.2</v>
      </c>
      <c r="G55" s="279">
        <f>ROUND('Всего и по культурам+1'!A46*9,0)</f>
        <v>0</v>
      </c>
      <c r="H55" s="656">
        <v>9</v>
      </c>
    </row>
    <row r="56" spans="1:8" ht="22.7" customHeight="1" outlineLevel="1" x14ac:dyDescent="0.3">
      <c r="A56" s="4"/>
      <c r="B56" s="698" t="str">
        <f>'Всего и по культурам+1'!C47</f>
        <v>Середа Д.</v>
      </c>
      <c r="C56" s="699">
        <f>'Всего и по культурам+1'!E47</f>
        <v>42.4</v>
      </c>
      <c r="D56" s="699">
        <f>'Свод по датам'!E78</f>
        <v>0</v>
      </c>
      <c r="E56" s="280">
        <f>'Всего и по культурам+1'!D47</f>
        <v>0</v>
      </c>
      <c r="F56" s="269"/>
      <c r="G56" s="279">
        <f>ROUND('Всего и по культурам+1'!A47*9,0)</f>
        <v>9</v>
      </c>
      <c r="H56" s="269"/>
    </row>
    <row r="57" spans="1:8" ht="28.5" customHeight="1" outlineLevel="1" x14ac:dyDescent="0.3">
      <c r="A57" s="4"/>
      <c r="B57" s="285" t="str">
        <f>'Всего и по культурам+1'!C48</f>
        <v>Васьковцов</v>
      </c>
      <c r="C57" s="315">
        <f>'Всего и по культурам+1'!E48</f>
        <v>2.7</v>
      </c>
      <c r="D57" s="315">
        <f>'Свод по датам'!E79</f>
        <v>0</v>
      </c>
      <c r="E57" s="280">
        <f>'Всего и по культурам+1'!D48</f>
        <v>0</v>
      </c>
      <c r="F57" s="269"/>
      <c r="G57" s="279">
        <f>ROUND('Всего и по культурам+1'!A48*9,0)</f>
        <v>18</v>
      </c>
      <c r="H57" s="269"/>
    </row>
    <row r="58" spans="1:8" ht="28.5" customHeight="1" outlineLevel="1" x14ac:dyDescent="0.3">
      <c r="A58" s="4"/>
      <c r="B58" s="285" t="str">
        <f>'Всего и по культурам+1'!C49</f>
        <v>Скобликов</v>
      </c>
      <c r="C58" s="315">
        <f>'Всего и по культурам+1'!E49</f>
        <v>201.7</v>
      </c>
      <c r="D58" s="315">
        <f>'Свод по датам'!E80</f>
        <v>0</v>
      </c>
      <c r="E58" s="280">
        <f>'Всего и по культурам+1'!D49</f>
        <v>0</v>
      </c>
      <c r="F58" s="269"/>
      <c r="G58" s="279">
        <f>ROUND('Всего и по культурам+1'!A49*9,0)</f>
        <v>63</v>
      </c>
      <c r="H58" s="269"/>
    </row>
    <row r="59" spans="1:8" ht="28.5" customHeight="1" x14ac:dyDescent="0.3">
      <c r="A59" s="774" t="s">
        <v>7</v>
      </c>
      <c r="B59" s="775"/>
      <c r="C59" s="316">
        <f>SUM(C47:C58)</f>
        <v>7456.9599999999991</v>
      </c>
      <c r="D59" s="316">
        <f>SUM(D47:D58)</f>
        <v>1316</v>
      </c>
      <c r="E59" s="281"/>
      <c r="F59" s="269"/>
      <c r="G59" s="279"/>
      <c r="H59" s="269"/>
    </row>
    <row r="60" spans="1:8" ht="20.25" customHeight="1" x14ac:dyDescent="0.25"/>
    <row r="61" spans="1:8" ht="19.5" x14ac:dyDescent="0.3">
      <c r="A61" s="262"/>
      <c r="B61" s="261"/>
      <c r="C61" s="261"/>
      <c r="D61" s="263" t="s">
        <v>219</v>
      </c>
      <c r="E61" s="264"/>
      <c r="F61" s="265"/>
      <c r="G61" s="261"/>
      <c r="H61" s="264"/>
    </row>
    <row r="62" spans="1:8" ht="18.75" x14ac:dyDescent="0.25">
      <c r="A62" s="764"/>
      <c r="B62" s="764" t="s">
        <v>0</v>
      </c>
      <c r="C62" s="804" t="s">
        <v>205</v>
      </c>
      <c r="D62" s="805"/>
      <c r="E62" s="768" t="s">
        <v>203</v>
      </c>
      <c r="F62" s="768" t="s">
        <v>204</v>
      </c>
      <c r="G62" s="770" t="s">
        <v>256</v>
      </c>
      <c r="H62" s="768" t="s">
        <v>198</v>
      </c>
    </row>
    <row r="63" spans="1:8" ht="37.5" x14ac:dyDescent="0.25">
      <c r="A63" s="765"/>
      <c r="B63" s="765"/>
      <c r="C63" s="282" t="s">
        <v>215</v>
      </c>
      <c r="D63" s="298" t="s">
        <v>218</v>
      </c>
      <c r="E63" s="769"/>
      <c r="F63" s="769"/>
      <c r="G63" s="771"/>
      <c r="H63" s="769"/>
    </row>
    <row r="64" spans="1:8" ht="43.5" customHeight="1" x14ac:dyDescent="0.3">
      <c r="A64" s="4"/>
      <c r="B64" s="299" t="s">
        <v>298</v>
      </c>
      <c r="C64" s="284">
        <f t="shared" ref="C64:H64" si="1">C49</f>
        <v>581.79999999999995</v>
      </c>
      <c r="D64" s="284">
        <f t="shared" si="1"/>
        <v>306.09999999999997</v>
      </c>
      <c r="E64" s="280" t="str">
        <f t="shared" si="1"/>
        <v>МАЗ-457043</v>
      </c>
      <c r="F64" s="269">
        <f t="shared" si="1"/>
        <v>4.2</v>
      </c>
      <c r="G64" s="279">
        <f t="shared" si="1"/>
        <v>72</v>
      </c>
      <c r="H64" s="269">
        <f t="shared" si="1"/>
        <v>5</v>
      </c>
    </row>
    <row r="65" spans="2:70" ht="19.5" x14ac:dyDescent="0.3">
      <c r="K65" s="278"/>
    </row>
    <row r="66" spans="2:70" ht="19.5" hidden="1" x14ac:dyDescent="0.3">
      <c r="B66" s="300" t="s">
        <v>220</v>
      </c>
      <c r="E66" s="317"/>
      <c r="F66" s="319" t="s">
        <v>236</v>
      </c>
      <c r="K66" s="278"/>
    </row>
    <row r="67" spans="2:70" ht="19.5" x14ac:dyDescent="0.3">
      <c r="K67" s="278"/>
    </row>
    <row r="68" spans="2:70" ht="19.5" x14ac:dyDescent="0.3">
      <c r="K68" s="278"/>
    </row>
    <row r="69" spans="2:70" ht="19.5" x14ac:dyDescent="0.3">
      <c r="D69" s="263" t="s">
        <v>221</v>
      </c>
      <c r="K69" s="278"/>
    </row>
    <row r="70" spans="2:70" ht="19.5" x14ac:dyDescent="0.3">
      <c r="K70" s="278"/>
    </row>
    <row r="71" spans="2:70" s="278" customFormat="1" ht="86.25" customHeight="1" x14ac:dyDescent="0.3">
      <c r="B71" s="813" t="s">
        <v>222</v>
      </c>
      <c r="C71" s="813"/>
      <c r="D71" s="301" t="s">
        <v>196</v>
      </c>
      <c r="E71" s="811" t="s">
        <v>224</v>
      </c>
      <c r="F71" s="811"/>
      <c r="G71" s="811" t="s">
        <v>226</v>
      </c>
      <c r="H71" s="811"/>
      <c r="K71" s="2"/>
      <c r="M71" s="530"/>
      <c r="N71" s="530"/>
      <c r="O71" s="530"/>
      <c r="P71" s="530"/>
      <c r="Q71" s="530"/>
      <c r="R71" s="530"/>
      <c r="S71" s="530"/>
      <c r="T71" s="530"/>
      <c r="U71" s="530"/>
      <c r="V71" s="530"/>
      <c r="W71" s="530"/>
      <c r="X71" s="530"/>
      <c r="Y71" s="530"/>
      <c r="Z71" s="530"/>
      <c r="AA71" s="530"/>
      <c r="AB71" s="530"/>
      <c r="AC71" s="530"/>
      <c r="AD71" s="530"/>
      <c r="AE71" s="530"/>
      <c r="AF71" s="530"/>
      <c r="AG71" s="530"/>
      <c r="AH71" s="530"/>
      <c r="AI71" s="530"/>
      <c r="AJ71" s="530"/>
      <c r="AK71" s="530"/>
      <c r="AL71" s="530"/>
      <c r="AM71" s="530"/>
      <c r="AN71" s="530"/>
      <c r="AO71" s="530"/>
      <c r="AP71" s="530"/>
      <c r="AQ71" s="530"/>
      <c r="AR71" s="530"/>
      <c r="AS71" s="530"/>
      <c r="AT71" s="530"/>
      <c r="AU71" s="530"/>
      <c r="AV71" s="530"/>
      <c r="AW71" s="530"/>
      <c r="AX71" s="530"/>
      <c r="AY71" s="530"/>
      <c r="AZ71" s="530"/>
      <c r="BA71" s="530"/>
      <c r="BB71" s="530"/>
      <c r="BC71" s="530"/>
      <c r="BD71" s="530"/>
      <c r="BE71" s="530"/>
      <c r="BF71" s="530"/>
      <c r="BG71" s="530"/>
      <c r="BH71" s="530"/>
      <c r="BI71" s="530"/>
      <c r="BJ71" s="530"/>
      <c r="BK71" s="530"/>
      <c r="BL71" s="530"/>
      <c r="BM71" s="530"/>
      <c r="BN71" s="530"/>
      <c r="BO71" s="530"/>
      <c r="BP71" s="530"/>
      <c r="BQ71" s="530"/>
      <c r="BR71" s="530"/>
    </row>
    <row r="72" spans="2:70" s="278" customFormat="1" ht="34.5" customHeight="1" x14ac:dyDescent="0.3">
      <c r="B72" s="814" t="s">
        <v>223</v>
      </c>
      <c r="C72" s="814"/>
      <c r="D72" s="740" t="s">
        <v>197</v>
      </c>
      <c r="E72" s="811" t="s">
        <v>225</v>
      </c>
      <c r="F72" s="811"/>
      <c r="G72" s="811">
        <v>3130</v>
      </c>
      <c r="H72" s="811"/>
      <c r="K72" s="2"/>
    </row>
    <row r="73" spans="2:70" s="278" customFormat="1" ht="34.5" customHeight="1" x14ac:dyDescent="0.3">
      <c r="B73" s="814" t="s">
        <v>282</v>
      </c>
      <c r="C73" s="814"/>
      <c r="D73" s="740"/>
      <c r="E73" s="811"/>
      <c r="F73" s="811"/>
      <c r="G73" s="811"/>
      <c r="H73" s="811"/>
      <c r="K73" s="2"/>
    </row>
    <row r="74" spans="2:70" s="278" customFormat="1" ht="19.5" x14ac:dyDescent="0.3">
      <c r="G74" s="365"/>
    </row>
    <row r="75" spans="2:70" s="278" customFormat="1" ht="19.5" hidden="1" x14ac:dyDescent="0.3">
      <c r="B75" s="300" t="s">
        <v>227</v>
      </c>
      <c r="C75" s="2"/>
      <c r="D75" s="2"/>
      <c r="F75" s="302"/>
    </row>
    <row r="76" spans="2:70" s="278" customFormat="1" ht="19.5" x14ac:dyDescent="0.3"/>
    <row r="77" spans="2:70" ht="19.5" x14ac:dyDescent="0.3">
      <c r="K77" s="278"/>
    </row>
    <row r="78" spans="2:70" ht="19.5" x14ac:dyDescent="0.3">
      <c r="D78" s="263" t="s">
        <v>283</v>
      </c>
    </row>
    <row r="80" spans="2:70" s="278" customFormat="1" ht="45.75" customHeight="1" x14ac:dyDescent="0.3">
      <c r="B80" s="303" t="s">
        <v>228</v>
      </c>
      <c r="C80" s="812" t="s">
        <v>230</v>
      </c>
      <c r="D80" s="812"/>
      <c r="E80" s="812" t="s">
        <v>231</v>
      </c>
      <c r="F80" s="812"/>
      <c r="G80" s="740" t="s">
        <v>232</v>
      </c>
      <c r="H80" s="740"/>
      <c r="I80" s="740"/>
      <c r="K80" s="2"/>
    </row>
    <row r="81" spans="2:11" s="278" customFormat="1" ht="42" customHeight="1" x14ac:dyDescent="0.3">
      <c r="B81" s="810" t="s">
        <v>229</v>
      </c>
      <c r="C81" s="809">
        <f>Директору!J82/100</f>
        <v>0.96984717059066516</v>
      </c>
      <c r="D81" s="809"/>
      <c r="E81" s="808">
        <f>Директору!E82</f>
        <v>26.2</v>
      </c>
      <c r="F81" s="808"/>
      <c r="G81" s="740" t="s">
        <v>301</v>
      </c>
      <c r="H81" s="740"/>
      <c r="I81" s="740"/>
      <c r="K81" s="2"/>
    </row>
    <row r="82" spans="2:11" s="278" customFormat="1" ht="44.25" customHeight="1" x14ac:dyDescent="0.3">
      <c r="B82" s="810"/>
      <c r="C82" s="809"/>
      <c r="D82" s="809"/>
      <c r="E82" s="808"/>
      <c r="F82" s="808"/>
      <c r="G82" s="740" t="s">
        <v>302</v>
      </c>
      <c r="H82" s="740"/>
      <c r="I82" s="740"/>
      <c r="K82" s="2"/>
    </row>
    <row r="83" spans="2:11" s="278" customFormat="1" ht="19.5" x14ac:dyDescent="0.3">
      <c r="K83" s="2"/>
    </row>
  </sheetData>
  <mergeCells count="126">
    <mergeCell ref="M7:M8"/>
    <mergeCell ref="E81:F82"/>
    <mergeCell ref="C81:D82"/>
    <mergeCell ref="B81:B82"/>
    <mergeCell ref="G71:H71"/>
    <mergeCell ref="G72:H73"/>
    <mergeCell ref="C80:D80"/>
    <mergeCell ref="E80:F80"/>
    <mergeCell ref="B71:C71"/>
    <mergeCell ref="B72:C72"/>
    <mergeCell ref="B73:C73"/>
    <mergeCell ref="D72:D73"/>
    <mergeCell ref="E71:F71"/>
    <mergeCell ref="E72:F73"/>
    <mergeCell ref="H45:H46"/>
    <mergeCell ref="E23:E24"/>
    <mergeCell ref="G23:G24"/>
    <mergeCell ref="I23:I24"/>
    <mergeCell ref="F23:F24"/>
    <mergeCell ref="E21:E22"/>
    <mergeCell ref="G21:G22"/>
    <mergeCell ref="D23:D24"/>
    <mergeCell ref="A42:B42"/>
    <mergeCell ref="C7:D7"/>
    <mergeCell ref="A62:A63"/>
    <mergeCell ref="B62:B63"/>
    <mergeCell ref="C62:D62"/>
    <mergeCell ref="E62:E63"/>
    <mergeCell ref="F62:F63"/>
    <mergeCell ref="G62:G63"/>
    <mergeCell ref="H62:H63"/>
    <mergeCell ref="C45:D45"/>
    <mergeCell ref="B45:B46"/>
    <mergeCell ref="A45:A46"/>
    <mergeCell ref="E45:E46"/>
    <mergeCell ref="F45:F46"/>
    <mergeCell ref="G45:G46"/>
    <mergeCell ref="A59:B59"/>
    <mergeCell ref="A38:A41"/>
    <mergeCell ref="C34:C37"/>
    <mergeCell ref="D34:D37"/>
    <mergeCell ref="E34:E37"/>
    <mergeCell ref="F34:F37"/>
    <mergeCell ref="I34:I37"/>
    <mergeCell ref="G34:G37"/>
    <mergeCell ref="C38:C41"/>
    <mergeCell ref="D38:D41"/>
    <mergeCell ref="E38:E41"/>
    <mergeCell ref="F38:F41"/>
    <mergeCell ref="G38:G41"/>
    <mergeCell ref="I38:I41"/>
    <mergeCell ref="A34:A37"/>
    <mergeCell ref="G32:G33"/>
    <mergeCell ref="H32:H33"/>
    <mergeCell ref="I32:I33"/>
    <mergeCell ref="E32:F32"/>
    <mergeCell ref="E25:E26"/>
    <mergeCell ref="G25:G26"/>
    <mergeCell ref="I25:I26"/>
    <mergeCell ref="F25:F26"/>
    <mergeCell ref="D11:D12"/>
    <mergeCell ref="D13:D14"/>
    <mergeCell ref="D15:D16"/>
    <mergeCell ref="D17:D18"/>
    <mergeCell ref="D19:D20"/>
    <mergeCell ref="D21:D22"/>
    <mergeCell ref="I19:I20"/>
    <mergeCell ref="F19:F20"/>
    <mergeCell ref="E17:E18"/>
    <mergeCell ref="G17:G18"/>
    <mergeCell ref="I17:I18"/>
    <mergeCell ref="F17:F18"/>
    <mergeCell ref="I21:I22"/>
    <mergeCell ref="F21:F22"/>
    <mergeCell ref="A27:B27"/>
    <mergeCell ref="C32:D32"/>
    <mergeCell ref="A25:A26"/>
    <mergeCell ref="C25:C26"/>
    <mergeCell ref="D25:D26"/>
    <mergeCell ref="A23:A24"/>
    <mergeCell ref="C23:C24"/>
    <mergeCell ref="A21:A22"/>
    <mergeCell ref="C21:C22"/>
    <mergeCell ref="A32:A33"/>
    <mergeCell ref="B32:B33"/>
    <mergeCell ref="A17:A18"/>
    <mergeCell ref="C17:C18"/>
    <mergeCell ref="A13:A14"/>
    <mergeCell ref="B3:G3"/>
    <mergeCell ref="A9:A10"/>
    <mergeCell ref="C9:C10"/>
    <mergeCell ref="E9:E10"/>
    <mergeCell ref="G9:G10"/>
    <mergeCell ref="I9:I10"/>
    <mergeCell ref="E7:F7"/>
    <mergeCell ref="F9:F10"/>
    <mergeCell ref="B7:B8"/>
    <mergeCell ref="A7:A8"/>
    <mergeCell ref="G7:G8"/>
    <mergeCell ref="H7:H8"/>
    <mergeCell ref="I7:I8"/>
    <mergeCell ref="D9:D10"/>
    <mergeCell ref="G80:I80"/>
    <mergeCell ref="G81:I81"/>
    <mergeCell ref="G82:I82"/>
    <mergeCell ref="A11:A12"/>
    <mergeCell ref="C11:C12"/>
    <mergeCell ref="E11:E12"/>
    <mergeCell ref="G11:G12"/>
    <mergeCell ref="I11:I12"/>
    <mergeCell ref="F11:F12"/>
    <mergeCell ref="A15:A16"/>
    <mergeCell ref="C15:C16"/>
    <mergeCell ref="E15:E16"/>
    <mergeCell ref="G15:G16"/>
    <mergeCell ref="I15:I16"/>
    <mergeCell ref="F15:F16"/>
    <mergeCell ref="C13:C14"/>
    <mergeCell ref="E13:E14"/>
    <mergeCell ref="G13:G14"/>
    <mergeCell ref="I13:I14"/>
    <mergeCell ref="F13:F14"/>
    <mergeCell ref="A19:A20"/>
    <mergeCell ref="C19:C20"/>
    <mergeCell ref="E19:E20"/>
    <mergeCell ref="G19:G20"/>
  </mergeCells>
  <pageMargins left="0.55118110236220474" right="0.23622047244094491" top="0.31496062992125984" bottom="0.74803149606299213" header="0.31496062992125984" footer="0.31496062992125984"/>
  <pageSetup paperSize="9" scale="65" fitToHeight="2" orientation="portrait" r:id="rId1"/>
  <rowBreaks count="1" manualBreakCount="1">
    <brk id="4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86"/>
  <sheetViews>
    <sheetView tabSelected="1" view="pageBreakPreview" zoomScale="60" zoomScaleNormal="70" workbookViewId="0">
      <selection activeCell="B1" sqref="B1:J84"/>
    </sheetView>
  </sheetViews>
  <sheetFormatPr defaultColWidth="9.140625" defaultRowHeight="15" outlineLevelRow="1" x14ac:dyDescent="0.25"/>
  <cols>
    <col min="1" max="1" width="1.85546875" style="2" customWidth="1"/>
    <col min="2" max="2" width="8.5703125" style="2" customWidth="1"/>
    <col min="3" max="3" width="20.42578125" style="2" customWidth="1"/>
    <col min="4" max="4" width="11" style="2" customWidth="1"/>
    <col min="5" max="5" width="8.7109375" style="2" customWidth="1"/>
    <col min="6" max="6" width="3.7109375" style="2" customWidth="1"/>
    <col min="7" max="7" width="11.140625" style="2" customWidth="1"/>
    <col min="8" max="8" width="12.5703125" style="2" customWidth="1"/>
    <col min="9" max="9" width="12.28515625" style="2" customWidth="1"/>
    <col min="10" max="10" width="11" style="2" customWidth="1"/>
    <col min="11" max="11" width="3" style="2" hidden="1" customWidth="1"/>
    <col min="12" max="12" width="9.85546875" style="2" customWidth="1"/>
    <col min="13" max="13" width="12.42578125" style="2" customWidth="1"/>
    <col min="14" max="14" width="11.140625" style="2" customWidth="1"/>
    <col min="15" max="16" width="7" style="2" customWidth="1"/>
    <col min="17" max="17" width="8.5703125" style="2" customWidth="1"/>
    <col min="18" max="18" width="15.7109375" style="2" customWidth="1"/>
    <col min="19" max="19" width="18.7109375" style="2" customWidth="1"/>
    <col min="20" max="20" width="13.7109375" style="2" customWidth="1"/>
    <col min="21" max="16384" width="9.140625" style="2"/>
  </cols>
  <sheetData>
    <row r="1" spans="2:12" ht="15" customHeight="1" x14ac:dyDescent="0.25">
      <c r="C1" s="838" t="s">
        <v>263</v>
      </c>
      <c r="D1" s="839"/>
      <c r="H1" s="842" t="s">
        <v>276</v>
      </c>
      <c r="I1" s="843"/>
    </row>
    <row r="2" spans="2:12" ht="45" customHeight="1" thickBot="1" x14ac:dyDescent="0.3">
      <c r="C2" s="840"/>
      <c r="D2" s="841"/>
      <c r="H2" s="844"/>
      <c r="I2" s="845"/>
    </row>
    <row r="3" spans="2:12" ht="15" customHeight="1" thickBot="1" x14ac:dyDescent="0.3"/>
    <row r="4" spans="2:12" ht="45.75" customHeight="1" thickTop="1" thickBot="1" x14ac:dyDescent="0.3">
      <c r="B4" s="312"/>
      <c r="C4" s="690" t="s">
        <v>287</v>
      </c>
      <c r="D4" s="691" t="s">
        <v>286</v>
      </c>
      <c r="E4" s="692"/>
      <c r="F4" s="692"/>
      <c r="G4" s="692"/>
      <c r="H4" s="878" t="s">
        <v>288</v>
      </c>
      <c r="I4" s="879"/>
      <c r="J4" s="312"/>
    </row>
    <row r="5" spans="2:12" ht="45.75" thickTop="1" x14ac:dyDescent="0.25">
      <c r="B5" s="312"/>
      <c r="C5" s="338"/>
      <c r="D5" s="313"/>
      <c r="E5" s="312"/>
      <c r="F5" s="312"/>
      <c r="G5" s="312"/>
      <c r="H5" s="312"/>
      <c r="I5" s="312"/>
      <c r="J5" s="312"/>
      <c r="K5" s="312"/>
      <c r="L5" s="312"/>
    </row>
    <row r="6" spans="2:12" ht="45" x14ac:dyDescent="0.25">
      <c r="B6" s="312"/>
      <c r="C6" s="338"/>
      <c r="D6" s="313"/>
      <c r="E6" s="312"/>
      <c r="F6" s="312"/>
      <c r="G6" s="312"/>
      <c r="H6" s="312"/>
      <c r="I6" s="312"/>
      <c r="J6" s="312"/>
      <c r="K6" s="312"/>
      <c r="L6" s="312"/>
    </row>
    <row r="8" spans="2:12" ht="21.75" customHeight="1" x14ac:dyDescent="0.25"/>
    <row r="9" spans="2:12" ht="21.75" customHeight="1" x14ac:dyDescent="0.25"/>
    <row r="10" spans="2:12" ht="21.75" customHeight="1" x14ac:dyDescent="0.25"/>
    <row r="11" spans="2:12" ht="21.75" customHeight="1" x14ac:dyDescent="0.25"/>
    <row r="12" spans="2:12" ht="21.75" customHeight="1" x14ac:dyDescent="0.25"/>
    <row r="13" spans="2:12" ht="21.75" customHeight="1" x14ac:dyDescent="0.25"/>
    <row r="14" spans="2:12" ht="21.75" customHeight="1" x14ac:dyDescent="0.25"/>
    <row r="15" spans="2:12" ht="21.75" customHeight="1" x14ac:dyDescent="0.25"/>
    <row r="16" spans="2:12" ht="21.75" customHeight="1" x14ac:dyDescent="0.25"/>
    <row r="17" spans="2:18" ht="21.75" customHeight="1" x14ac:dyDescent="0.25"/>
    <row r="18" spans="2:18" ht="21.75" customHeight="1" x14ac:dyDescent="0.25"/>
    <row r="19" spans="2:18" ht="21.75" customHeight="1" x14ac:dyDescent="0.25"/>
    <row r="20" spans="2:18" ht="21.75" customHeight="1" x14ac:dyDescent="0.25"/>
    <row r="21" spans="2:18" ht="21.75" customHeight="1" x14ac:dyDescent="0.25"/>
    <row r="22" spans="2:18" s="330" customFormat="1" ht="9.75" customHeight="1" x14ac:dyDescent="0.35">
      <c r="B22" s="688"/>
      <c r="C22" s="689"/>
      <c r="D22" s="689"/>
      <c r="E22" s="689"/>
      <c r="F22" s="689"/>
      <c r="G22" s="689"/>
      <c r="H22" s="689"/>
      <c r="I22" s="689"/>
      <c r="J22" s="689"/>
    </row>
    <row r="23" spans="2:18" s="330" customFormat="1" ht="19.5" customHeight="1" x14ac:dyDescent="0.25">
      <c r="G23" s="559"/>
      <c r="H23" s="559"/>
    </row>
    <row r="24" spans="2:18" s="291" customFormat="1" ht="23.25" customHeight="1" x14ac:dyDescent="0.35">
      <c r="C24" s="305"/>
      <c r="D24" s="305"/>
      <c r="E24" s="599" t="s">
        <v>6</v>
      </c>
      <c r="F24" s="599"/>
      <c r="G24" s="340"/>
      <c r="H24" s="290"/>
      <c r="I24" s="290"/>
      <c r="J24" s="290"/>
      <c r="K24" s="290"/>
      <c r="L24" s="290"/>
      <c r="M24" s="290"/>
      <c r="N24" s="290"/>
      <c r="O24" s="290"/>
      <c r="P24" s="290"/>
      <c r="Q24" s="290"/>
      <c r="R24" s="290"/>
    </row>
    <row r="25" spans="2:18" s="291" customFormat="1" ht="23.25" customHeight="1" x14ac:dyDescent="0.35">
      <c r="C25" s="305" t="s">
        <v>211</v>
      </c>
      <c r="D25" s="305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</row>
    <row r="26" spans="2:18" s="291" customFormat="1" ht="23.25" customHeight="1" x14ac:dyDescent="0.35">
      <c r="C26" s="376" t="s">
        <v>248</v>
      </c>
      <c r="D26" s="311"/>
      <c r="G26" s="654">
        <v>23</v>
      </c>
      <c r="H26" s="310" t="s">
        <v>349</v>
      </c>
      <c r="I26" s="310"/>
      <c r="J26" s="292"/>
      <c r="K26" s="290"/>
      <c r="L26" s="290"/>
      <c r="M26" s="292"/>
      <c r="N26" s="292"/>
    </row>
    <row r="27" spans="2:18" s="8" customFormat="1" ht="10.5" customHeight="1" x14ac:dyDescent="0.35">
      <c r="B27" s="10"/>
      <c r="C27" s="9"/>
      <c r="D27" s="10"/>
      <c r="E27" s="10"/>
      <c r="F27" s="10"/>
      <c r="G27" s="10"/>
      <c r="H27" s="10"/>
      <c r="I27" s="9"/>
      <c r="J27" s="9"/>
      <c r="K27" s="290"/>
      <c r="L27" s="290"/>
      <c r="M27" s="10"/>
      <c r="N27" s="10"/>
    </row>
    <row r="28" spans="2:18" ht="43.5" customHeight="1" x14ac:dyDescent="0.25">
      <c r="B28" s="902" t="s">
        <v>324</v>
      </c>
      <c r="C28" s="896" t="s">
        <v>0</v>
      </c>
      <c r="D28" s="896"/>
      <c r="E28" s="860" t="s">
        <v>252</v>
      </c>
      <c r="F28" s="861"/>
      <c r="G28" s="888" t="s">
        <v>278</v>
      </c>
      <c r="H28" s="889"/>
      <c r="I28" s="825" t="s">
        <v>280</v>
      </c>
      <c r="J28" s="826"/>
      <c r="L28" s="906" t="s">
        <v>208</v>
      </c>
      <c r="M28" s="897" t="s">
        <v>210</v>
      </c>
    </row>
    <row r="29" spans="2:18" ht="40.700000000000003" customHeight="1" x14ac:dyDescent="0.25">
      <c r="B29" s="903"/>
      <c r="C29" s="896"/>
      <c r="D29" s="896"/>
      <c r="E29" s="862"/>
      <c r="F29" s="863"/>
      <c r="G29" s="288" t="s">
        <v>1</v>
      </c>
      <c r="H29" s="289" t="s">
        <v>2</v>
      </c>
      <c r="I29" s="677" t="s">
        <v>279</v>
      </c>
      <c r="J29" s="677" t="s">
        <v>54</v>
      </c>
      <c r="L29" s="907"/>
      <c r="M29" s="898"/>
    </row>
    <row r="30" spans="2:18" ht="26.25" customHeight="1" x14ac:dyDescent="0.35">
      <c r="B30" s="890">
        <f>H30/MAX($H$30:$H$47)</f>
        <v>0.4311547771607574</v>
      </c>
      <c r="C30" s="884" t="s">
        <v>327</v>
      </c>
      <c r="D30" s="885"/>
      <c r="E30" s="864" t="str">
        <f>'Всего и по культурам+1'!D15</f>
        <v>КЗС-12А</v>
      </c>
      <c r="F30" s="865"/>
      <c r="G30" s="920">
        <f>'Всего и по культурам+1'!E3</f>
        <v>7.7</v>
      </c>
      <c r="H30" s="905">
        <f>'Всего и по культурам+1'!E15</f>
        <v>908.4</v>
      </c>
      <c r="I30" s="917">
        <f>-J30+H30</f>
        <v>908.4</v>
      </c>
      <c r="J30" s="918">
        <f>'Свод по датам'!E46</f>
        <v>0</v>
      </c>
      <c r="L30" s="575">
        <v>2.0499999999999998</v>
      </c>
      <c r="M30" s="586">
        <f>L30*G30</f>
        <v>15.784999999999998</v>
      </c>
    </row>
    <row r="31" spans="2:18" ht="26.25" customHeight="1" thickBot="1" x14ac:dyDescent="0.4">
      <c r="B31" s="891"/>
      <c r="C31" s="854" t="s">
        <v>272</v>
      </c>
      <c r="D31" s="855"/>
      <c r="E31" s="866"/>
      <c r="F31" s="867"/>
      <c r="G31" s="909"/>
      <c r="H31" s="859"/>
      <c r="I31" s="895"/>
      <c r="J31" s="847"/>
      <c r="L31" s="664">
        <v>0.7</v>
      </c>
      <c r="M31" s="587">
        <f>M30*L31</f>
        <v>11.049499999999998</v>
      </c>
    </row>
    <row r="32" spans="2:18" ht="35.25" customHeight="1" x14ac:dyDescent="0.35">
      <c r="B32" s="890">
        <f>H32/MAX($H$30:$H$47)</f>
        <v>0.44321040391095912</v>
      </c>
      <c r="C32" s="886" t="s">
        <v>3</v>
      </c>
      <c r="D32" s="887"/>
      <c r="E32" s="868" t="str">
        <f>'Всего и по культурам+1'!D17</f>
        <v>КЗС-12А</v>
      </c>
      <c r="F32" s="869"/>
      <c r="G32" s="921">
        <f>'Всего и по культурам+1'!E4</f>
        <v>0</v>
      </c>
      <c r="H32" s="858">
        <f>'Всего и по культурам+1'!E17</f>
        <v>933.8</v>
      </c>
      <c r="I32" s="893">
        <f t="shared" ref="I32" si="0">-J32+H32</f>
        <v>520.29999999999995</v>
      </c>
      <c r="J32" s="892">
        <f>'Свод по датам'!E48</f>
        <v>413.5</v>
      </c>
      <c r="L32" s="577">
        <v>2.0499999999999998</v>
      </c>
      <c r="M32" s="588">
        <f>G32*L32</f>
        <v>0</v>
      </c>
    </row>
    <row r="33" spans="2:20" ht="26.25" customHeight="1" thickBot="1" x14ac:dyDescent="0.4">
      <c r="B33" s="891"/>
      <c r="C33" s="854" t="s">
        <v>272</v>
      </c>
      <c r="D33" s="855"/>
      <c r="E33" s="834"/>
      <c r="F33" s="835"/>
      <c r="G33" s="881"/>
      <c r="H33" s="859"/>
      <c r="I33" s="830"/>
      <c r="J33" s="828"/>
      <c r="L33" s="578">
        <v>0.7</v>
      </c>
      <c r="M33" s="589">
        <f>M32*L33</f>
        <v>0</v>
      </c>
    </row>
    <row r="34" spans="2:20" ht="33" customHeight="1" x14ac:dyDescent="0.35">
      <c r="B34" s="882">
        <f t="shared" ref="B34" si="1">H34/MAX($H$30:$H$47)</f>
        <v>1</v>
      </c>
      <c r="C34" s="884" t="s">
        <v>273</v>
      </c>
      <c r="D34" s="885"/>
      <c r="E34" s="870" t="str">
        <f>'Всего и по культурам+1'!D19</f>
        <v>КЗС-12</v>
      </c>
      <c r="F34" s="871"/>
      <c r="G34" s="908">
        <f>'Всего и по культурам+1'!E5</f>
        <v>0</v>
      </c>
      <c r="H34" s="910">
        <f>'Всего и по культурам+1'!E19</f>
        <v>2106.9000000000005</v>
      </c>
      <c r="I34" s="894">
        <f t="shared" ref="I34" si="2">-J34+H34</f>
        <v>1663.2000000000007</v>
      </c>
      <c r="J34" s="846">
        <f>'Свод по датам'!E50</f>
        <v>443.69999999999993</v>
      </c>
      <c r="L34" s="579">
        <v>2.0499999999999998</v>
      </c>
      <c r="M34" s="658">
        <f>G34*L34</f>
        <v>0</v>
      </c>
      <c r="S34" s="2" t="s">
        <v>244</v>
      </c>
      <c r="T34" s="2" t="s">
        <v>245</v>
      </c>
    </row>
    <row r="35" spans="2:20" ht="26.25" customHeight="1" thickBot="1" x14ac:dyDescent="0.4">
      <c r="B35" s="883"/>
      <c r="C35" s="854" t="s">
        <v>274</v>
      </c>
      <c r="D35" s="855"/>
      <c r="E35" s="866"/>
      <c r="F35" s="867"/>
      <c r="G35" s="909"/>
      <c r="H35" s="859"/>
      <c r="I35" s="895"/>
      <c r="J35" s="847"/>
      <c r="K35" s="330"/>
      <c r="L35" s="576">
        <v>0.8</v>
      </c>
      <c r="M35" s="657">
        <f>M34*L35</f>
        <v>0</v>
      </c>
      <c r="R35" s="2" t="s">
        <v>329</v>
      </c>
      <c r="S35" s="304">
        <f>G30</f>
        <v>7.7</v>
      </c>
      <c r="T35" s="304">
        <f>H30</f>
        <v>908.4</v>
      </c>
    </row>
    <row r="36" spans="2:20" ht="30.75" customHeight="1" x14ac:dyDescent="0.35">
      <c r="B36" s="911">
        <f t="shared" ref="B36" si="3">H36/MAX($H$30:$H$47)</f>
        <v>0.14599648773078927</v>
      </c>
      <c r="C36" s="956" t="s">
        <v>321</v>
      </c>
      <c r="D36" s="957"/>
      <c r="E36" s="872" t="str">
        <f>'Всего и по культурам+1'!D21</f>
        <v>КЗС-10К</v>
      </c>
      <c r="F36" s="873"/>
      <c r="G36" s="880">
        <f>'Всего и по культурам+1'!E6</f>
        <v>0</v>
      </c>
      <c r="H36" s="905">
        <f>'Всего и по культурам+1'!E21</f>
        <v>307.59999999999997</v>
      </c>
      <c r="I36" s="829">
        <f t="shared" ref="I36" si="4">-J36+H36</f>
        <v>307.59999999999997</v>
      </c>
      <c r="J36" s="827">
        <f>'Свод по датам'!E52</f>
        <v>0</v>
      </c>
      <c r="K36" s="330"/>
      <c r="L36" s="659">
        <v>2.63</v>
      </c>
      <c r="M36" s="588">
        <f>G36*L36</f>
        <v>0</v>
      </c>
      <c r="R36" s="2" t="s">
        <v>3</v>
      </c>
      <c r="S36" s="2">
        <f>G32</f>
        <v>0</v>
      </c>
      <c r="T36" s="736">
        <f>H32</f>
        <v>933.8</v>
      </c>
    </row>
    <row r="37" spans="2:20" ht="26.25" customHeight="1" thickBot="1" x14ac:dyDescent="0.4">
      <c r="B37" s="912"/>
      <c r="C37" s="958"/>
      <c r="D37" s="959"/>
      <c r="E37" s="834"/>
      <c r="F37" s="835"/>
      <c r="G37" s="881"/>
      <c r="H37" s="859"/>
      <c r="I37" s="830"/>
      <c r="J37" s="828"/>
      <c r="K37" s="330"/>
      <c r="L37" s="578">
        <v>0.5</v>
      </c>
      <c r="M37" s="589">
        <f>M36*L37</f>
        <v>0</v>
      </c>
      <c r="R37" s="2" t="s">
        <v>4</v>
      </c>
      <c r="S37" s="2">
        <f>G34</f>
        <v>0</v>
      </c>
      <c r="T37" s="304">
        <f>H34</f>
        <v>2106.9000000000005</v>
      </c>
    </row>
    <row r="38" spans="2:20" ht="35.25" customHeight="1" x14ac:dyDescent="0.35">
      <c r="B38" s="915">
        <f t="shared" ref="B38" si="5">H38/MAX($H$30:$H$47)</f>
        <v>0.31292420143338556</v>
      </c>
      <c r="C38" s="856" t="s">
        <v>312</v>
      </c>
      <c r="D38" s="857"/>
      <c r="E38" s="874" t="str">
        <f>'Всего и по культурам+1'!D23</f>
        <v>КЗС-12</v>
      </c>
      <c r="F38" s="875"/>
      <c r="G38" s="922">
        <f>'Всего и по культурам+1'!E7</f>
        <v>0</v>
      </c>
      <c r="H38" s="858">
        <f>'Всего и по культурам+1'!E23</f>
        <v>659.30000000000018</v>
      </c>
      <c r="I38" s="787">
        <f t="shared" ref="I38" si="6">-J38+H38</f>
        <v>659.30000000000018</v>
      </c>
      <c r="J38" s="793">
        <f>'Свод по датам'!E54</f>
        <v>0</v>
      </c>
      <c r="K38" s="330"/>
      <c r="L38" s="660">
        <v>2.25</v>
      </c>
      <c r="M38" s="661">
        <f>G38*L38</f>
        <v>0</v>
      </c>
      <c r="R38" s="2" t="s">
        <v>321</v>
      </c>
      <c r="S38" s="558">
        <f>G36</f>
        <v>0</v>
      </c>
      <c r="T38" s="304">
        <f>H36</f>
        <v>307.59999999999997</v>
      </c>
    </row>
    <row r="39" spans="2:20" ht="26.25" customHeight="1" thickBot="1" x14ac:dyDescent="0.4">
      <c r="B39" s="916"/>
      <c r="C39" s="854" t="s">
        <v>328</v>
      </c>
      <c r="D39" s="855"/>
      <c r="E39" s="876"/>
      <c r="F39" s="877"/>
      <c r="G39" s="923"/>
      <c r="H39" s="859"/>
      <c r="I39" s="848"/>
      <c r="J39" s="851"/>
      <c r="K39" s="330"/>
      <c r="L39" s="662">
        <v>0.8</v>
      </c>
      <c r="M39" s="587">
        <f>M38*L39</f>
        <v>0</v>
      </c>
      <c r="R39" s="2" t="s">
        <v>312</v>
      </c>
      <c r="S39" s="2">
        <f>G38</f>
        <v>0</v>
      </c>
      <c r="T39" s="304">
        <f>H38</f>
        <v>659.30000000000018</v>
      </c>
    </row>
    <row r="40" spans="2:20" ht="31.7" customHeight="1" x14ac:dyDescent="0.35">
      <c r="B40" s="913">
        <f t="shared" ref="B40" si="7">H40/MAX($H$30:$H$47)</f>
        <v>0.50733304855474848</v>
      </c>
      <c r="C40" s="960" t="s">
        <v>306</v>
      </c>
      <c r="D40" s="961"/>
      <c r="E40" s="832" t="str">
        <f>'Всего и по культурам+1'!D25</f>
        <v>КЗС-12</v>
      </c>
      <c r="F40" s="833"/>
      <c r="G40" s="919">
        <f>'Всего и по культурам+1'!E8</f>
        <v>0</v>
      </c>
      <c r="H40" s="910">
        <f>'Всего и по культурам+1'!E25</f>
        <v>1068.8999999999999</v>
      </c>
      <c r="I40" s="901">
        <f t="shared" ref="I40" si="8">-J40+H40</f>
        <v>876.19999999999982</v>
      </c>
      <c r="J40" s="852">
        <f>'Свод по датам'!E56</f>
        <v>192.7</v>
      </c>
      <c r="L40" s="580">
        <v>2.25</v>
      </c>
      <c r="M40" s="590">
        <f>G40*L40</f>
        <v>0</v>
      </c>
      <c r="R40" s="2" t="s">
        <v>307</v>
      </c>
      <c r="S40" s="304">
        <f>G40</f>
        <v>0</v>
      </c>
      <c r="T40" s="304">
        <f>H40</f>
        <v>1068.8999999999999</v>
      </c>
    </row>
    <row r="41" spans="2:20" ht="26.25" customHeight="1" thickBot="1" x14ac:dyDescent="0.4">
      <c r="B41" s="914"/>
      <c r="C41" s="958"/>
      <c r="D41" s="959"/>
      <c r="E41" s="834"/>
      <c r="F41" s="835"/>
      <c r="G41" s="881"/>
      <c r="H41" s="859"/>
      <c r="I41" s="830"/>
      <c r="J41" s="828"/>
      <c r="L41" s="663">
        <v>0.7</v>
      </c>
      <c r="M41" s="589">
        <f>M40*L41</f>
        <v>0</v>
      </c>
      <c r="R41" s="2" t="s">
        <v>267</v>
      </c>
      <c r="S41" s="304">
        <f>G42</f>
        <v>2.8</v>
      </c>
      <c r="T41" s="304">
        <f>H42</f>
        <v>1472.0600000000002</v>
      </c>
    </row>
    <row r="42" spans="2:20" ht="26.25" customHeight="1" outlineLevel="1" x14ac:dyDescent="0.3">
      <c r="B42" s="924">
        <f t="shared" ref="B42" si="9">H42/MAX($H$30:$H$47)</f>
        <v>0.69868527220086374</v>
      </c>
      <c r="C42" s="600" t="s">
        <v>267</v>
      </c>
      <c r="D42" s="601"/>
      <c r="E42" s="870" t="str">
        <f>'Всего и по культурам+1'!D27</f>
        <v>КЗС-12</v>
      </c>
      <c r="F42" s="871"/>
      <c r="G42" s="926">
        <f>'Всего и по культурам+1'!E9</f>
        <v>2.8</v>
      </c>
      <c r="H42" s="910">
        <f>'Всего и по культурам+1'!E27</f>
        <v>1472.0600000000002</v>
      </c>
      <c r="I42" s="917">
        <f t="shared" ref="I42" si="10">-J42+H42</f>
        <v>1205.9600000000003</v>
      </c>
      <c r="J42" s="849">
        <f>'Свод по датам'!E58</f>
        <v>266.09999999999997</v>
      </c>
      <c r="L42" s="581">
        <v>2.25</v>
      </c>
      <c r="M42" s="661">
        <f>G42*L42</f>
        <v>6.3</v>
      </c>
      <c r="R42" s="2" t="s">
        <v>262</v>
      </c>
      <c r="S42" s="304">
        <f>G46</f>
        <v>0</v>
      </c>
      <c r="T42" s="304">
        <f>H46</f>
        <v>0</v>
      </c>
    </row>
    <row r="43" spans="2:20" ht="26.25" customHeight="1" outlineLevel="1" thickBot="1" x14ac:dyDescent="0.35">
      <c r="B43" s="925"/>
      <c r="C43" s="602" t="s">
        <v>275</v>
      </c>
      <c r="D43" s="603"/>
      <c r="E43" s="866"/>
      <c r="F43" s="867"/>
      <c r="G43" s="927"/>
      <c r="H43" s="859"/>
      <c r="I43" s="895"/>
      <c r="J43" s="850"/>
      <c r="L43" s="582">
        <v>0.8</v>
      </c>
      <c r="M43" s="587">
        <f>M42*L43</f>
        <v>5.04</v>
      </c>
    </row>
    <row r="44" spans="2:20" ht="26.25" hidden="1" customHeight="1" outlineLevel="1" x14ac:dyDescent="0.3">
      <c r="B44" s="929">
        <f t="shared" ref="B44" si="11">H44/MAX($H$30:$H$47)</f>
        <v>0</v>
      </c>
      <c r="C44" s="933"/>
      <c r="D44" s="934"/>
      <c r="E44" s="937">
        <f>'Всего и по культурам+1'!D29</f>
        <v>0</v>
      </c>
      <c r="F44" s="938"/>
      <c r="G44" s="930">
        <f>'Всего и по культурам+1'!E10</f>
        <v>0</v>
      </c>
      <c r="H44" s="932">
        <f>'Всего и по культурам+1'!E29</f>
        <v>0</v>
      </c>
      <c r="I44" s="853">
        <f t="shared" ref="I44" si="12">-J44+H44</f>
        <v>0</v>
      </c>
      <c r="J44" s="831">
        <f>'Свод по датам'!E60</f>
        <v>0</v>
      </c>
      <c r="L44" s="581"/>
      <c r="M44" s="591">
        <f>G44*L44</f>
        <v>0</v>
      </c>
    </row>
    <row r="45" spans="2:20" ht="26.25" hidden="1" customHeight="1" outlineLevel="1" x14ac:dyDescent="0.3">
      <c r="B45" s="915"/>
      <c r="C45" s="935"/>
      <c r="D45" s="936"/>
      <c r="E45" s="939"/>
      <c r="F45" s="940"/>
      <c r="G45" s="931"/>
      <c r="H45" s="932"/>
      <c r="I45" s="853"/>
      <c r="J45" s="831"/>
      <c r="L45" s="583"/>
      <c r="M45" s="592">
        <f>M44*L45</f>
        <v>0</v>
      </c>
    </row>
    <row r="46" spans="2:20" ht="26.25" hidden="1" customHeight="1" outlineLevel="1" x14ac:dyDescent="0.3">
      <c r="B46" s="928">
        <f t="shared" ref="B46" si="13">H46/MAX($H$30:$H$47)</f>
        <v>0</v>
      </c>
      <c r="C46" s="566"/>
      <c r="D46" s="567"/>
      <c r="E46" s="872">
        <f>'Всего и по культурам+1'!D29</f>
        <v>0</v>
      </c>
      <c r="F46" s="873"/>
      <c r="G46" s="880">
        <f>'Всего и по культурам+1'!E11</f>
        <v>0</v>
      </c>
      <c r="H46" s="905">
        <f>'Всего и по культурам+1'!E31</f>
        <v>0</v>
      </c>
      <c r="I46" s="829">
        <f t="shared" ref="I46" si="14">-J46+H46</f>
        <v>0</v>
      </c>
      <c r="J46" s="827">
        <f>'Свод по датам'!E62</f>
        <v>0</v>
      </c>
      <c r="K46" s="557"/>
      <c r="L46" s="584"/>
      <c r="M46" s="941">
        <f>G46*L46*1.5</f>
        <v>0</v>
      </c>
    </row>
    <row r="47" spans="2:20" ht="26.25" hidden="1" customHeight="1" outlineLevel="1" thickBot="1" x14ac:dyDescent="0.35">
      <c r="B47" s="914"/>
      <c r="C47" s="572"/>
      <c r="D47" s="568"/>
      <c r="E47" s="834"/>
      <c r="F47" s="835"/>
      <c r="G47" s="881"/>
      <c r="H47" s="859"/>
      <c r="I47" s="830"/>
      <c r="J47" s="828"/>
      <c r="K47" s="565"/>
      <c r="L47" s="585"/>
      <c r="M47" s="942"/>
    </row>
    <row r="48" spans="2:20" ht="37.5" customHeight="1" collapsed="1" x14ac:dyDescent="0.35">
      <c r="B48" s="560"/>
      <c r="C48" s="561" t="s">
        <v>7</v>
      </c>
      <c r="D48" s="562"/>
      <c r="E48" s="836"/>
      <c r="F48" s="837"/>
      <c r="G48" s="676">
        <f>SUM(G30:G47)</f>
        <v>10.5</v>
      </c>
      <c r="H48" s="618">
        <f>SUM(H30:H47)</f>
        <v>7456.9600000000009</v>
      </c>
      <c r="I48" s="676">
        <f>SUM(I30:I47)</f>
        <v>6140.96</v>
      </c>
      <c r="J48" s="682">
        <f>SUM(J30:J47)</f>
        <v>1315.9999999999998</v>
      </c>
      <c r="K48" s="563"/>
      <c r="L48" s="574"/>
      <c r="M48" s="564"/>
      <c r="S48" s="330"/>
      <c r="T48" s="330"/>
    </row>
    <row r="49" spans="1:20" s="330" customFormat="1" ht="22.5" x14ac:dyDescent="0.35">
      <c r="A49" s="260"/>
      <c r="B49" s="328"/>
      <c r="C49" s="328"/>
      <c r="D49" s="328"/>
      <c r="E49" s="328"/>
      <c r="F49" s="328"/>
      <c r="G49" s="329"/>
      <c r="H49" s="257"/>
      <c r="I49" s="329"/>
      <c r="J49" s="290"/>
      <c r="K49" s="290"/>
      <c r="L49" s="258"/>
      <c r="M49" s="327"/>
      <c r="N49" s="260"/>
      <c r="O49" s="260"/>
      <c r="S49" s="332"/>
      <c r="T49" s="332"/>
    </row>
    <row r="50" spans="1:20" s="332" customFormat="1" ht="27" customHeight="1" x14ac:dyDescent="0.35">
      <c r="A50" s="331"/>
      <c r="B50" s="331"/>
      <c r="C50" s="331" t="s">
        <v>31</v>
      </c>
      <c r="D50" s="331"/>
      <c r="E50" s="331"/>
      <c r="F50" s="331"/>
      <c r="G50" s="331"/>
      <c r="H50" s="331"/>
      <c r="I50" s="331"/>
      <c r="J50" s="290"/>
      <c r="K50" s="290"/>
      <c r="L50" s="331"/>
      <c r="M50" s="331"/>
      <c r="N50" s="331"/>
      <c r="O50" s="331"/>
      <c r="S50" s="2"/>
      <c r="T50" s="2"/>
    </row>
    <row r="51" spans="1:20" ht="42.75" customHeight="1" x14ac:dyDescent="0.25">
      <c r="B51" s="902" t="s">
        <v>324</v>
      </c>
      <c r="C51" s="896" t="s">
        <v>0</v>
      </c>
      <c r="D51" s="896"/>
      <c r="E51" s="821" t="s">
        <v>11</v>
      </c>
      <c r="F51" s="822"/>
      <c r="G51" s="904" t="s">
        <v>281</v>
      </c>
      <c r="H51" s="904"/>
      <c r="I51" s="825" t="s">
        <v>280</v>
      </c>
      <c r="J51" s="826"/>
      <c r="L51" s="900" t="s">
        <v>207</v>
      </c>
      <c r="M51" s="899" t="s">
        <v>209</v>
      </c>
    </row>
    <row r="52" spans="1:20" ht="21.75" customHeight="1" x14ac:dyDescent="0.25">
      <c r="B52" s="903"/>
      <c r="C52" s="896"/>
      <c r="D52" s="896"/>
      <c r="E52" s="823"/>
      <c r="F52" s="824"/>
      <c r="G52" s="326" t="s">
        <v>1</v>
      </c>
      <c r="H52" s="289" t="s">
        <v>235</v>
      </c>
      <c r="I52" s="677" t="s">
        <v>279</v>
      </c>
      <c r="J52" s="677" t="s">
        <v>54</v>
      </c>
      <c r="L52" s="900"/>
      <c r="M52" s="899"/>
    </row>
    <row r="53" spans="1:20" ht="35.25" customHeight="1" x14ac:dyDescent="0.35">
      <c r="B53" s="718">
        <f>H53/MAX($H$53:$H$64)</f>
        <v>0.67946393658241799</v>
      </c>
      <c r="C53" s="817" t="s">
        <v>8</v>
      </c>
      <c r="D53" s="818"/>
      <c r="E53" s="819" t="str">
        <f>'Всего и по культурам+1'!D38</f>
        <v>ГАЗ-САЗ-35071</v>
      </c>
      <c r="F53" s="820"/>
      <c r="G53" s="378">
        <f>'Всего и по культурам+1'!E53</f>
        <v>0</v>
      </c>
      <c r="H53" s="573">
        <f>'Всего и по культурам+1'!E38</f>
        <v>1911.3999999999999</v>
      </c>
      <c r="I53" s="653">
        <f>H53-J53</f>
        <v>1418.4999999999998</v>
      </c>
      <c r="J53" s="380">
        <f>'Свод по датам'!E69</f>
        <v>492.90000000000003</v>
      </c>
      <c r="L53" s="678">
        <v>1.42</v>
      </c>
      <c r="M53" s="382">
        <f t="shared" ref="M53:M64" si="15">G53*L53</f>
        <v>0</v>
      </c>
    </row>
    <row r="54" spans="1:20" ht="37.5" customHeight="1" x14ac:dyDescent="0.35">
      <c r="B54" s="718">
        <f t="shared" ref="B54:B64" si="16">H54/MAX($H$53:$H$64)</f>
        <v>0.35180405957840105</v>
      </c>
      <c r="C54" s="817" t="s">
        <v>305</v>
      </c>
      <c r="D54" s="818"/>
      <c r="E54" s="819" t="str">
        <f>'Всего и по культурам+1'!D39</f>
        <v>МАЗ-5551</v>
      </c>
      <c r="F54" s="820"/>
      <c r="G54" s="378">
        <f>'Всего и по культурам+1'!E54</f>
        <v>0</v>
      </c>
      <c r="H54" s="573">
        <f>'Всего и по культурам+1'!E39</f>
        <v>989.66</v>
      </c>
      <c r="I54" s="653">
        <f t="shared" ref="I54:I64" si="17">H54-J54</f>
        <v>989.66</v>
      </c>
      <c r="J54" s="380">
        <f>'Свод по датам'!E70</f>
        <v>0</v>
      </c>
      <c r="L54" s="381">
        <v>1.23</v>
      </c>
      <c r="M54" s="382">
        <f t="shared" si="15"/>
        <v>0</v>
      </c>
    </row>
    <row r="55" spans="1:20" ht="34.5" customHeight="1" x14ac:dyDescent="0.35">
      <c r="B55" s="718">
        <f t="shared" si="16"/>
        <v>0.20681810102733639</v>
      </c>
      <c r="C55" s="817" t="s">
        <v>298</v>
      </c>
      <c r="D55" s="818"/>
      <c r="E55" s="819" t="str">
        <f>'Всего и по культурам+1'!D40</f>
        <v>МАЗ-457043</v>
      </c>
      <c r="F55" s="820"/>
      <c r="G55" s="378">
        <f>'Всего и по культурам+1'!E55</f>
        <v>0</v>
      </c>
      <c r="H55" s="573">
        <f>'Всего и по культурам+1'!E40</f>
        <v>581.79999999999995</v>
      </c>
      <c r="I55" s="653">
        <f t="shared" si="17"/>
        <v>275.7</v>
      </c>
      <c r="J55" s="380">
        <f>'Свод по датам'!E71</f>
        <v>306.09999999999997</v>
      </c>
      <c r="L55" s="678">
        <v>1.42</v>
      </c>
      <c r="M55" s="382">
        <f t="shared" si="15"/>
        <v>0</v>
      </c>
    </row>
    <row r="56" spans="1:20" ht="23.25" hidden="1" customHeight="1" x14ac:dyDescent="0.35">
      <c r="B56" s="718">
        <f t="shared" si="16"/>
        <v>2.3781593260104514E-2</v>
      </c>
      <c r="C56" s="817" t="s">
        <v>17</v>
      </c>
      <c r="D56" s="818"/>
      <c r="E56" s="819" t="str">
        <f>'Всего и по культурам+1'!D41</f>
        <v>МАЗ-5551</v>
      </c>
      <c r="F56" s="820"/>
      <c r="G56" s="378">
        <f>'Всего и по культурам+1'!E56</f>
        <v>10.5</v>
      </c>
      <c r="H56" s="573">
        <f>'Всего и по культурам+1'!E41</f>
        <v>66.900000000000006</v>
      </c>
      <c r="I56" s="653">
        <f t="shared" si="17"/>
        <v>66.900000000000006</v>
      </c>
      <c r="J56" s="380">
        <f>'Свод по датам'!E72</f>
        <v>0</v>
      </c>
      <c r="L56" s="678">
        <v>1.23</v>
      </c>
      <c r="M56" s="382">
        <f t="shared" si="15"/>
        <v>12.914999999999999</v>
      </c>
    </row>
    <row r="57" spans="1:20" ht="23.25" hidden="1" customHeight="1" x14ac:dyDescent="0.35">
      <c r="B57" s="718">
        <f t="shared" si="16"/>
        <v>0</v>
      </c>
      <c r="C57" s="817" t="s">
        <v>257</v>
      </c>
      <c r="D57" s="818"/>
      <c r="E57" s="819" t="str">
        <f>'Всего и по культурам+1'!D42</f>
        <v>МАЗ-5551</v>
      </c>
      <c r="F57" s="820"/>
      <c r="G57" s="378">
        <f>'Всего и по культурам+1'!E57</f>
        <v>0</v>
      </c>
      <c r="H57" s="573">
        <f>'Всего и по культурам+1'!E42</f>
        <v>0</v>
      </c>
      <c r="I57" s="653">
        <f t="shared" si="17"/>
        <v>0</v>
      </c>
      <c r="J57" s="380">
        <f>'Свод по датам'!E73</f>
        <v>0</v>
      </c>
      <c r="L57" s="678">
        <v>1.23</v>
      </c>
      <c r="M57" s="382">
        <f t="shared" si="15"/>
        <v>0</v>
      </c>
    </row>
    <row r="58" spans="1:20" ht="23.25" hidden="1" customHeight="1" x14ac:dyDescent="0.35">
      <c r="B58" s="718">
        <f t="shared" si="16"/>
        <v>0</v>
      </c>
      <c r="C58" s="335" t="s">
        <v>234</v>
      </c>
      <c r="D58" s="335"/>
      <c r="E58" s="819" t="str">
        <f>'Всего и по культурам+1'!D43</f>
        <v>МАЗ-551605</v>
      </c>
      <c r="F58" s="820"/>
      <c r="G58" s="378">
        <f>'Всего и по культурам+1'!E58</f>
        <v>0</v>
      </c>
      <c r="H58" s="573">
        <f>'Всего и по культурам+1'!E43</f>
        <v>0</v>
      </c>
      <c r="I58" s="653">
        <f t="shared" si="17"/>
        <v>0</v>
      </c>
      <c r="J58" s="380">
        <f>'Свод по датам'!E74</f>
        <v>0</v>
      </c>
      <c r="L58" s="678">
        <v>1.23</v>
      </c>
      <c r="M58" s="382">
        <f t="shared" si="15"/>
        <v>0</v>
      </c>
    </row>
    <row r="59" spans="1:20" ht="40.700000000000003" customHeight="1" x14ac:dyDescent="0.35">
      <c r="B59" s="718">
        <f t="shared" si="16"/>
        <v>1</v>
      </c>
      <c r="C59" s="817" t="s">
        <v>9</v>
      </c>
      <c r="D59" s="818"/>
      <c r="E59" s="819" t="str">
        <f>'Всего и по культурам+1'!D44</f>
        <v>МАЗ-551605</v>
      </c>
      <c r="F59" s="820"/>
      <c r="G59" s="378">
        <f>'Всего и по культурам+1'!E59</f>
        <v>0</v>
      </c>
      <c r="H59" s="573">
        <f>'Всего и по культурам+1'!E44</f>
        <v>2813.1</v>
      </c>
      <c r="I59" s="653">
        <f t="shared" si="17"/>
        <v>2302.1</v>
      </c>
      <c r="J59" s="380">
        <f>'Свод по датам'!E75</f>
        <v>510.99999999999989</v>
      </c>
      <c r="L59" s="678">
        <v>1.23</v>
      </c>
      <c r="M59" s="382">
        <f t="shared" si="15"/>
        <v>0</v>
      </c>
    </row>
    <row r="60" spans="1:20" ht="44.25" customHeight="1" x14ac:dyDescent="0.35">
      <c r="B60" s="718">
        <f t="shared" si="16"/>
        <v>0.30119796665600235</v>
      </c>
      <c r="C60" s="817" t="s">
        <v>14</v>
      </c>
      <c r="D60" s="818"/>
      <c r="E60" s="819" t="str">
        <f>'Всего и по культурам+1'!D45</f>
        <v>МАЗ-5551</v>
      </c>
      <c r="F60" s="820"/>
      <c r="G60" s="378">
        <f>'Всего и по культурам+1'!E60</f>
        <v>0</v>
      </c>
      <c r="H60" s="573">
        <f>'Всего и по культурам+1'!E45</f>
        <v>847.30000000000018</v>
      </c>
      <c r="I60" s="653">
        <f t="shared" si="17"/>
        <v>841.30000000000018</v>
      </c>
      <c r="J60" s="380">
        <f>'Свод по датам'!E76</f>
        <v>6</v>
      </c>
      <c r="L60" s="678">
        <v>1.23</v>
      </c>
      <c r="M60" s="382">
        <f t="shared" si="15"/>
        <v>0</v>
      </c>
    </row>
    <row r="61" spans="1:20" ht="23.25" hidden="1" customHeight="1" outlineLevel="1" x14ac:dyDescent="0.35">
      <c r="B61" s="719">
        <f t="shared" si="16"/>
        <v>0</v>
      </c>
      <c r="C61" s="817" t="s">
        <v>277</v>
      </c>
      <c r="D61" s="818"/>
      <c r="E61" s="983" t="str">
        <f>'Всего и по культурам+1'!D46</f>
        <v>МАЗ-457041</v>
      </c>
      <c r="F61" s="984"/>
      <c r="G61" s="378">
        <f>'Всего и по культурам+1'!E61</f>
        <v>0</v>
      </c>
      <c r="H61" s="573">
        <f>'Всего и по культурам+1'!E46</f>
        <v>0</v>
      </c>
      <c r="I61" s="653">
        <f t="shared" si="17"/>
        <v>0</v>
      </c>
      <c r="J61" s="380">
        <f>'Свод по датам'!E77</f>
        <v>0</v>
      </c>
      <c r="L61" s="381">
        <v>1.42</v>
      </c>
      <c r="M61" s="382">
        <f t="shared" si="15"/>
        <v>0</v>
      </c>
    </row>
    <row r="62" spans="1:20" ht="40.700000000000003" customHeight="1" outlineLevel="1" x14ac:dyDescent="0.35">
      <c r="B62" s="720">
        <f t="shared" si="16"/>
        <v>1.5072340122995983E-2</v>
      </c>
      <c r="C62" s="884" t="s">
        <v>299</v>
      </c>
      <c r="D62" s="885"/>
      <c r="E62" s="949">
        <f>'Всего и по культурам+1'!D47</f>
        <v>0</v>
      </c>
      <c r="F62" s="950"/>
      <c r="G62" s="378">
        <f>'Всего и по культурам+1'!E62</f>
        <v>0</v>
      </c>
      <c r="H62" s="573">
        <f>'Всего и по культурам+1'!E47</f>
        <v>42.4</v>
      </c>
      <c r="I62" s="653">
        <f t="shared" si="17"/>
        <v>42.4</v>
      </c>
      <c r="J62" s="380">
        <f>'Свод по датам'!E78</f>
        <v>0</v>
      </c>
      <c r="L62" s="381">
        <v>1.23</v>
      </c>
      <c r="M62" s="382">
        <f t="shared" si="15"/>
        <v>0</v>
      </c>
    </row>
    <row r="63" spans="1:20" ht="23.25" customHeight="1" outlineLevel="1" x14ac:dyDescent="0.35">
      <c r="B63" s="722">
        <f t="shared" si="16"/>
        <v>9.5979524368134804E-4</v>
      </c>
      <c r="C63" s="946" t="str">
        <f>'Всего и по культурам+1'!C48</f>
        <v>Васьковцов</v>
      </c>
      <c r="D63" s="947"/>
      <c r="E63" s="979">
        <f>'Всего и по культурам+1'!D48</f>
        <v>0</v>
      </c>
      <c r="F63" s="980"/>
      <c r="G63" s="378">
        <f>'Всего и по культурам+1'!E63</f>
        <v>0</v>
      </c>
      <c r="H63" s="379">
        <f>'Всего и по культурам+1'!E48</f>
        <v>2.7</v>
      </c>
      <c r="I63" s="653">
        <f t="shared" si="17"/>
        <v>2.7</v>
      </c>
      <c r="J63" s="380">
        <f>'Свод по датам'!E79</f>
        <v>0</v>
      </c>
      <c r="L63" s="383"/>
      <c r="M63" s="382">
        <f t="shared" si="15"/>
        <v>0</v>
      </c>
    </row>
    <row r="64" spans="1:20" ht="23.25" customHeight="1" outlineLevel="1" x14ac:dyDescent="0.35">
      <c r="B64" s="721">
        <f t="shared" si="16"/>
        <v>7.1700259500195512E-2</v>
      </c>
      <c r="C64" s="336" t="str">
        <f>'Всего и по культурам+1'!C49</f>
        <v>Скобликов</v>
      </c>
      <c r="D64" s="337"/>
      <c r="E64" s="977">
        <f>'Всего и по культурам+1'!D49</f>
        <v>0</v>
      </c>
      <c r="F64" s="978"/>
      <c r="G64" s="378">
        <f>'Всего и по культурам+1'!E64</f>
        <v>0</v>
      </c>
      <c r="H64" s="379">
        <f>'Всего и по культурам+1'!E49</f>
        <v>201.7</v>
      </c>
      <c r="I64" s="653">
        <f t="shared" si="17"/>
        <v>201.7</v>
      </c>
      <c r="J64" s="380">
        <f>'Свод по датам'!E80</f>
        <v>0</v>
      </c>
      <c r="L64" s="383"/>
      <c r="M64" s="382">
        <f t="shared" si="15"/>
        <v>0</v>
      </c>
    </row>
    <row r="65" spans="2:25" ht="23.25" customHeight="1" x14ac:dyDescent="0.3">
      <c r="B65" s="333"/>
      <c r="C65" s="975" t="s">
        <v>7</v>
      </c>
      <c r="D65" s="976"/>
      <c r="E65" s="981"/>
      <c r="F65" s="982"/>
      <c r="G65" s="378">
        <f>SUM(G53:G64)</f>
        <v>10.5</v>
      </c>
      <c r="H65" s="617">
        <f>SUM(H53:H64)</f>
        <v>7456.9599999999991</v>
      </c>
      <c r="I65" s="653">
        <f>SUM(I53:I64)</f>
        <v>6140.9599999999991</v>
      </c>
      <c r="J65" s="681">
        <f>SUM(J53:J64)</f>
        <v>1316</v>
      </c>
      <c r="L65" s="383"/>
      <c r="M65" s="382"/>
      <c r="S65" s="330"/>
      <c r="T65" s="330"/>
    </row>
    <row r="66" spans="2:25" s="330" customFormat="1" ht="23.25" customHeight="1" x14ac:dyDescent="0.35">
      <c r="B66" s="342"/>
      <c r="C66" s="274"/>
      <c r="D66" s="274"/>
      <c r="E66" s="342"/>
      <c r="F66" s="342"/>
      <c r="G66" s="343"/>
      <c r="H66" s="344"/>
      <c r="I66" s="343"/>
      <c r="J66" s="343"/>
      <c r="K66" s="290"/>
      <c r="L66" s="290"/>
      <c r="M66" s="345"/>
      <c r="N66" s="346"/>
      <c r="S66" s="347"/>
      <c r="T66" s="347"/>
    </row>
    <row r="67" spans="2:25" s="347" customFormat="1" ht="23.25" hidden="1" customHeight="1" x14ac:dyDescent="0.35">
      <c r="B67" s="348"/>
      <c r="C67" s="349" t="s">
        <v>285</v>
      </c>
      <c r="D67" s="349"/>
      <c r="E67" s="348"/>
      <c r="F67" s="348"/>
      <c r="G67" s="350"/>
      <c r="H67" s="351"/>
      <c r="I67" s="350"/>
      <c r="J67" s="350"/>
      <c r="K67" s="290"/>
      <c r="L67" s="290"/>
      <c r="M67" s="352"/>
      <c r="N67" s="352"/>
      <c r="S67" s="2"/>
      <c r="T67" s="2"/>
    </row>
    <row r="68" spans="2:25" ht="22.5" hidden="1" x14ac:dyDescent="0.35">
      <c r="K68" s="290"/>
      <c r="L68" s="290"/>
    </row>
    <row r="69" spans="2:25" ht="22.5" x14ac:dyDescent="0.35">
      <c r="K69" s="290"/>
      <c r="L69" s="290"/>
      <c r="S69" s="291"/>
      <c r="T69" s="291"/>
    </row>
    <row r="70" spans="2:25" s="291" customFormat="1" ht="24.75" customHeight="1" x14ac:dyDescent="0.35">
      <c r="C70" s="951" t="s">
        <v>240</v>
      </c>
      <c r="D70" s="359" t="s">
        <v>250</v>
      </c>
      <c r="E70" s="970" t="s">
        <v>238</v>
      </c>
      <c r="F70" s="945" t="s">
        <v>258</v>
      </c>
      <c r="G70" s="945"/>
      <c r="H70" s="945"/>
      <c r="I70" s="945"/>
      <c r="J70" s="943" t="s">
        <v>239</v>
      </c>
      <c r="K70" s="290"/>
      <c r="N70" s="943" t="str">
        <f>J70</f>
        <v>% уборки</v>
      </c>
      <c r="O70" s="339"/>
      <c r="P70" s="339"/>
      <c r="Q70" s="339"/>
      <c r="R70" s="339"/>
      <c r="X70" s="339"/>
      <c r="Y70" s="339"/>
    </row>
    <row r="71" spans="2:25" s="291" customFormat="1" ht="22.5" x14ac:dyDescent="0.35">
      <c r="C71" s="952"/>
      <c r="D71" s="384" t="s">
        <v>251</v>
      </c>
      <c r="E71" s="971"/>
      <c r="F71" s="962" t="s">
        <v>241</v>
      </c>
      <c r="G71" s="963"/>
      <c r="H71" s="966" t="s">
        <v>242</v>
      </c>
      <c r="I71" s="968" t="s">
        <v>243</v>
      </c>
      <c r="J71" s="943"/>
      <c r="K71" s="290"/>
      <c r="N71" s="943"/>
      <c r="O71" s="339"/>
      <c r="P71" s="339"/>
      <c r="Q71" s="339"/>
      <c r="R71" s="339"/>
      <c r="X71" s="339"/>
      <c r="Y71" s="339"/>
    </row>
    <row r="72" spans="2:25" s="291" customFormat="1" ht="22.5" x14ac:dyDescent="0.35">
      <c r="C72" s="953"/>
      <c r="D72" s="360" t="s">
        <v>45</v>
      </c>
      <c r="E72" s="972"/>
      <c r="F72" s="964"/>
      <c r="G72" s="965"/>
      <c r="H72" s="967"/>
      <c r="I72" s="969"/>
      <c r="J72" s="943"/>
      <c r="K72" s="290"/>
      <c r="N72" s="943"/>
      <c r="O72" s="339"/>
      <c r="P72" s="339"/>
      <c r="Q72" s="339"/>
      <c r="R72" s="339"/>
      <c r="X72" s="339"/>
      <c r="Y72" s="339"/>
    </row>
    <row r="73" spans="2:25" s="291" customFormat="1" ht="30.75" customHeight="1" x14ac:dyDescent="0.35">
      <c r="C73" s="361" t="s">
        <v>57</v>
      </c>
      <c r="D73" s="687">
        <f>'Всего и по культурам+1'!E67</f>
        <v>2853.7999999999997</v>
      </c>
      <c r="E73" s="541">
        <f t="shared" ref="E73:E81" si="18">IF(F73&gt;0,ROUND(D73/F73*10,1),0)</f>
        <v>28.6</v>
      </c>
      <c r="F73" s="973">
        <f>'Всего и по культурам+1'!E68</f>
        <v>997.99999999999989</v>
      </c>
      <c r="G73" s="973"/>
      <c r="H73" s="542">
        <v>998</v>
      </c>
      <c r="I73" s="542">
        <f t="shared" ref="I73:I81" si="19">H73-F73</f>
        <v>0</v>
      </c>
      <c r="J73" s="543">
        <f t="shared" ref="J73:J82" si="20">F73/H73*100</f>
        <v>99.999999999999986</v>
      </c>
      <c r="K73" s="540"/>
      <c r="N73" s="543">
        <f t="shared" ref="N73:N82" si="21">J73</f>
        <v>99.999999999999986</v>
      </c>
    </row>
    <row r="74" spans="2:25" s="291" customFormat="1" ht="30.75" customHeight="1" x14ac:dyDescent="0.35">
      <c r="C74" s="362" t="s">
        <v>58</v>
      </c>
      <c r="D74" s="727">
        <f>'Всего и по культурам+1'!E69</f>
        <v>747.69999999999993</v>
      </c>
      <c r="E74" s="544">
        <f>IF(F74&gt;0,ROUND(D74/F74*10,1),0)</f>
        <v>21.9</v>
      </c>
      <c r="F74" s="974">
        <f>'Всего и по культурам+1'!E70</f>
        <v>342</v>
      </c>
      <c r="G74" s="974"/>
      <c r="H74" s="545">
        <f>292+50</f>
        <v>342</v>
      </c>
      <c r="I74" s="545">
        <f>H74-F74</f>
        <v>0</v>
      </c>
      <c r="J74" s="546">
        <f t="shared" si="20"/>
        <v>100</v>
      </c>
      <c r="K74" s="540"/>
      <c r="N74" s="546">
        <f t="shared" si="21"/>
        <v>100</v>
      </c>
    </row>
    <row r="75" spans="2:25" s="291" customFormat="1" ht="30.75" customHeight="1" x14ac:dyDescent="0.35">
      <c r="C75" s="361" t="s">
        <v>59</v>
      </c>
      <c r="D75" s="728">
        <f>'Всего и по культурам+1'!E71</f>
        <v>767.96</v>
      </c>
      <c r="E75" s="541">
        <f t="shared" si="18"/>
        <v>24</v>
      </c>
      <c r="F75" s="948">
        <f>'Всего и по культурам+1'!E72</f>
        <v>320</v>
      </c>
      <c r="G75" s="948"/>
      <c r="H75" s="542">
        <v>320</v>
      </c>
      <c r="I75" s="542">
        <f t="shared" si="19"/>
        <v>0</v>
      </c>
      <c r="J75" s="543">
        <f t="shared" si="20"/>
        <v>100</v>
      </c>
      <c r="K75" s="540"/>
      <c r="N75" s="543">
        <f t="shared" si="21"/>
        <v>100</v>
      </c>
    </row>
    <row r="76" spans="2:25" s="291" customFormat="1" ht="30.75" customHeight="1" x14ac:dyDescent="0.35">
      <c r="C76" s="362" t="s">
        <v>270</v>
      </c>
      <c r="D76" s="686">
        <f>'Всего и по культурам+1'!E73</f>
        <v>204.6</v>
      </c>
      <c r="E76" s="544">
        <f t="shared" si="18"/>
        <v>18.8</v>
      </c>
      <c r="F76" s="955">
        <f>'Всего и по культурам+1'!E74</f>
        <v>109</v>
      </c>
      <c r="G76" s="955"/>
      <c r="H76" s="545">
        <v>109</v>
      </c>
      <c r="I76" s="545">
        <f t="shared" si="19"/>
        <v>0</v>
      </c>
      <c r="J76" s="546">
        <f t="shared" si="20"/>
        <v>100</v>
      </c>
      <c r="K76" s="540"/>
      <c r="N76" s="546">
        <f t="shared" si="21"/>
        <v>100</v>
      </c>
    </row>
    <row r="77" spans="2:25" s="291" customFormat="1" ht="30.75" customHeight="1" x14ac:dyDescent="0.35">
      <c r="C77" s="362" t="s">
        <v>271</v>
      </c>
      <c r="D77" s="686">
        <f>'Всего и по культурам+1'!E83</f>
        <v>720.4</v>
      </c>
      <c r="E77" s="544">
        <f t="shared" ref="E77" si="22">IF(F77&gt;0,ROUND(D77/F77*10,1),0)</f>
        <v>22.9</v>
      </c>
      <c r="F77" s="955">
        <f>'Всего и по культурам+1'!E84</f>
        <v>315</v>
      </c>
      <c r="G77" s="955"/>
      <c r="H77" s="545">
        <v>315</v>
      </c>
      <c r="I77" s="545">
        <f t="shared" ref="I77" si="23">H77-F77</f>
        <v>0</v>
      </c>
      <c r="J77" s="546">
        <f t="shared" ref="J77" si="24">F77/H77*100</f>
        <v>100</v>
      </c>
      <c r="K77" s="655"/>
      <c r="N77" s="546">
        <f t="shared" si="21"/>
        <v>100</v>
      </c>
    </row>
    <row r="78" spans="2:25" s="291" customFormat="1" ht="30.75" customHeight="1" x14ac:dyDescent="0.35">
      <c r="C78" s="361" t="s">
        <v>237</v>
      </c>
      <c r="D78" s="728">
        <f>'Всего и по культурам+1'!E75</f>
        <v>779.6</v>
      </c>
      <c r="E78" s="541">
        <f t="shared" si="18"/>
        <v>37.700000000000003</v>
      </c>
      <c r="F78" s="948">
        <f>'Всего и по культурам+1'!E76</f>
        <v>207</v>
      </c>
      <c r="G78" s="948"/>
      <c r="H78" s="542">
        <v>207</v>
      </c>
      <c r="I78" s="542">
        <f t="shared" si="19"/>
        <v>0</v>
      </c>
      <c r="J78" s="543">
        <f t="shared" si="20"/>
        <v>100</v>
      </c>
      <c r="K78" s="540"/>
      <c r="N78" s="543">
        <f t="shared" si="21"/>
        <v>100</v>
      </c>
    </row>
    <row r="79" spans="2:25" s="291" customFormat="1" ht="30.75" customHeight="1" x14ac:dyDescent="0.35">
      <c r="C79" s="362" t="s">
        <v>182</v>
      </c>
      <c r="D79" s="686">
        <f>'Всего и по культурам+1'!E79</f>
        <v>0</v>
      </c>
      <c r="E79" s="544">
        <f t="shared" si="18"/>
        <v>0</v>
      </c>
      <c r="F79" s="944">
        <f>'Всего и по культурам+1'!E78</f>
        <v>0</v>
      </c>
      <c r="G79" s="944"/>
      <c r="H79" s="545">
        <v>20</v>
      </c>
      <c r="I79" s="545">
        <f t="shared" si="19"/>
        <v>20</v>
      </c>
      <c r="J79" s="546">
        <f t="shared" si="20"/>
        <v>0</v>
      </c>
      <c r="K79" s="540"/>
      <c r="N79" s="546">
        <f t="shared" si="21"/>
        <v>0</v>
      </c>
    </row>
    <row r="80" spans="2:25" s="291" customFormat="1" ht="30.75" hidden="1" customHeight="1" x14ac:dyDescent="0.35">
      <c r="C80" s="361" t="s">
        <v>61</v>
      </c>
      <c r="D80" s="687">
        <f>'Всего и по культурам+1'!E80</f>
        <v>0</v>
      </c>
      <c r="E80" s="541">
        <f t="shared" ref="E80" si="25">IF(F80&gt;0,ROUND(D80/F80*10,1),0)</f>
        <v>0</v>
      </c>
      <c r="F80" s="948">
        <f>'Всего и по культурам+1'!E80</f>
        <v>0</v>
      </c>
      <c r="G80" s="948"/>
      <c r="H80" s="542"/>
      <c r="I80" s="542">
        <f t="shared" ref="I80" si="26">H80-F80</f>
        <v>0</v>
      </c>
      <c r="J80" s="543"/>
      <c r="K80" s="712"/>
      <c r="N80" s="546"/>
    </row>
    <row r="81" spans="3:28" s="291" customFormat="1" ht="30.75" customHeight="1" x14ac:dyDescent="0.35">
      <c r="C81" s="362" t="s">
        <v>179</v>
      </c>
      <c r="D81" s="686">
        <f>'Всего и по культурам+1'!E81</f>
        <v>66.900000000000006</v>
      </c>
      <c r="E81" s="544">
        <f t="shared" si="18"/>
        <v>11.7</v>
      </c>
      <c r="F81" s="944">
        <f>'Всего и по культурам+1'!E82</f>
        <v>57</v>
      </c>
      <c r="G81" s="944"/>
      <c r="H81" s="545">
        <v>110</v>
      </c>
      <c r="I81" s="545">
        <f t="shared" si="19"/>
        <v>53</v>
      </c>
      <c r="J81" s="546">
        <f t="shared" si="20"/>
        <v>51.81818181818182</v>
      </c>
      <c r="K81" s="621"/>
      <c r="N81" s="546">
        <f t="shared" si="21"/>
        <v>51.81818181818182</v>
      </c>
      <c r="S81" s="340"/>
      <c r="T81" s="340"/>
    </row>
    <row r="82" spans="3:28" s="340" customFormat="1" ht="30.75" customHeight="1" x14ac:dyDescent="0.3">
      <c r="C82" s="341" t="s">
        <v>15</v>
      </c>
      <c r="D82" s="685">
        <f>SUM(D73:D81)</f>
        <v>6140.9599999999991</v>
      </c>
      <c r="E82" s="544">
        <f>IF(F82&gt;0,ROUND(D82/F82*10,1),0)</f>
        <v>26.2</v>
      </c>
      <c r="F82" s="954">
        <f>SUM(F73:F81)</f>
        <v>2348</v>
      </c>
      <c r="G82" s="954"/>
      <c r="H82" s="545">
        <f>SUM(H73:H81)</f>
        <v>2421</v>
      </c>
      <c r="I82" s="545">
        <f>SUM(I73:I81)</f>
        <v>73</v>
      </c>
      <c r="J82" s="544">
        <f t="shared" si="20"/>
        <v>96.984717059066512</v>
      </c>
      <c r="K82" s="540"/>
      <c r="N82" s="544">
        <f t="shared" si="21"/>
        <v>96.984717059066512</v>
      </c>
      <c r="T82" s="12"/>
    </row>
    <row r="83" spans="3:28" s="340" customFormat="1" ht="30.75" customHeight="1" x14ac:dyDescent="0.3">
      <c r="C83" s="595"/>
      <c r="D83" s="679"/>
      <c r="E83" s="596"/>
      <c r="F83" s="597"/>
      <c r="G83" s="597"/>
      <c r="H83" s="598"/>
      <c r="I83" s="598"/>
      <c r="J83" s="596"/>
      <c r="K83" s="665"/>
      <c r="N83" s="680"/>
      <c r="T83" s="12"/>
    </row>
    <row r="84" spans="3:28" s="340" customFormat="1" ht="30.75" customHeight="1" x14ac:dyDescent="0.3">
      <c r="C84" s="362" t="s">
        <v>56</v>
      </c>
      <c r="D84" s="684">
        <f>'Всего и по культурам+1'!E89</f>
        <v>1316</v>
      </c>
      <c r="E84" s="544">
        <f t="shared" ref="E84" si="27">IF(F84&gt;0,ROUND(D84/F84*10,1),0)</f>
        <v>24.1</v>
      </c>
      <c r="F84" s="954">
        <f>'Всего и по культурам+1'!E90</f>
        <v>545</v>
      </c>
      <c r="G84" s="954"/>
      <c r="H84" s="545">
        <v>545</v>
      </c>
      <c r="I84" s="545">
        <f t="shared" ref="I84" si="28">H84-F84</f>
        <v>0</v>
      </c>
      <c r="J84" s="546">
        <f t="shared" ref="J84" si="29">F84/H84*100</f>
        <v>100</v>
      </c>
      <c r="K84" s="665"/>
      <c r="N84" s="546">
        <f>J84</f>
        <v>100</v>
      </c>
      <c r="T84" s="12"/>
    </row>
    <row r="85" spans="3:28" ht="22.7" customHeight="1" x14ac:dyDescent="0.3">
      <c r="C85" s="12"/>
      <c r="D85" s="12"/>
      <c r="E85" s="12"/>
      <c r="F85" s="12"/>
      <c r="G85" s="12"/>
      <c r="K85" s="594"/>
      <c r="L85" s="625"/>
      <c r="M85" s="594"/>
      <c r="O85" s="12"/>
      <c r="P85" s="12"/>
      <c r="Q85" s="12"/>
      <c r="R85" s="593"/>
      <c r="T85" s="594"/>
      <c r="U85" s="12"/>
      <c r="V85" s="12"/>
      <c r="W85" s="12"/>
      <c r="X85" s="12"/>
      <c r="Y85" s="12"/>
      <c r="Z85" s="12"/>
      <c r="AA85" s="12"/>
      <c r="AB85" s="12"/>
    </row>
    <row r="86" spans="3:28" ht="22.5" x14ac:dyDescent="0.35">
      <c r="C86" s="12"/>
      <c r="D86" s="12"/>
      <c r="E86" s="12"/>
      <c r="F86" s="12"/>
      <c r="G86" s="12"/>
      <c r="H86" s="12"/>
      <c r="I86" s="12"/>
      <c r="J86" s="12"/>
      <c r="K86" s="290"/>
      <c r="L86" s="290"/>
      <c r="M86" s="12"/>
      <c r="N86" s="12"/>
      <c r="O86" s="12"/>
      <c r="P86" s="12"/>
      <c r="Q86" s="12"/>
      <c r="R86" s="12"/>
      <c r="U86" s="12"/>
      <c r="V86" s="12"/>
      <c r="W86" s="12"/>
      <c r="X86" s="12"/>
      <c r="Y86" s="12"/>
      <c r="Z86" s="12"/>
      <c r="AA86" s="12"/>
      <c r="AB86" s="12"/>
    </row>
  </sheetData>
  <mergeCells count="130">
    <mergeCell ref="F84:G84"/>
    <mergeCell ref="I42:I43"/>
    <mergeCell ref="F77:G77"/>
    <mergeCell ref="C34:D34"/>
    <mergeCell ref="C35:D35"/>
    <mergeCell ref="C36:D36"/>
    <mergeCell ref="C37:D37"/>
    <mergeCell ref="C40:D40"/>
    <mergeCell ref="C41:D41"/>
    <mergeCell ref="F82:G82"/>
    <mergeCell ref="F71:G72"/>
    <mergeCell ref="H71:H72"/>
    <mergeCell ref="I71:I72"/>
    <mergeCell ref="E70:E72"/>
    <mergeCell ref="F73:G73"/>
    <mergeCell ref="F74:G74"/>
    <mergeCell ref="F75:G75"/>
    <mergeCell ref="C65:D65"/>
    <mergeCell ref="E64:F64"/>
    <mergeCell ref="F76:G76"/>
    <mergeCell ref="E63:F63"/>
    <mergeCell ref="E65:F65"/>
    <mergeCell ref="E61:F61"/>
    <mergeCell ref="F80:G80"/>
    <mergeCell ref="M46:M47"/>
    <mergeCell ref="N70:N72"/>
    <mergeCell ref="F81:G81"/>
    <mergeCell ref="J70:J72"/>
    <mergeCell ref="C59:D59"/>
    <mergeCell ref="E58:F58"/>
    <mergeCell ref="E59:F59"/>
    <mergeCell ref="E60:F60"/>
    <mergeCell ref="C56:D56"/>
    <mergeCell ref="C57:D57"/>
    <mergeCell ref="E53:F53"/>
    <mergeCell ref="C51:D52"/>
    <mergeCell ref="C53:D53"/>
    <mergeCell ref="C55:D55"/>
    <mergeCell ref="C60:D60"/>
    <mergeCell ref="E55:F55"/>
    <mergeCell ref="F70:I70"/>
    <mergeCell ref="F79:G79"/>
    <mergeCell ref="C61:D61"/>
    <mergeCell ref="C62:D62"/>
    <mergeCell ref="C63:D63"/>
    <mergeCell ref="F78:G78"/>
    <mergeCell ref="E62:F62"/>
    <mergeCell ref="C70:C72"/>
    <mergeCell ref="G42:G43"/>
    <mergeCell ref="B46:B47"/>
    <mergeCell ref="G46:G47"/>
    <mergeCell ref="H46:H47"/>
    <mergeCell ref="B44:B45"/>
    <mergeCell ref="G44:G45"/>
    <mergeCell ref="H44:H45"/>
    <mergeCell ref="C44:D44"/>
    <mergeCell ref="C45:D45"/>
    <mergeCell ref="E42:F43"/>
    <mergeCell ref="E44:F45"/>
    <mergeCell ref="E46:F47"/>
    <mergeCell ref="H42:H43"/>
    <mergeCell ref="M28:M29"/>
    <mergeCell ref="M51:M52"/>
    <mergeCell ref="L51:L52"/>
    <mergeCell ref="I40:I41"/>
    <mergeCell ref="B51:B52"/>
    <mergeCell ref="G51:H51"/>
    <mergeCell ref="H36:H37"/>
    <mergeCell ref="L28:L29"/>
    <mergeCell ref="G34:G35"/>
    <mergeCell ref="H34:H35"/>
    <mergeCell ref="B36:B37"/>
    <mergeCell ref="B40:B41"/>
    <mergeCell ref="B38:B39"/>
    <mergeCell ref="H30:H31"/>
    <mergeCell ref="I30:I31"/>
    <mergeCell ref="J30:J31"/>
    <mergeCell ref="G40:G41"/>
    <mergeCell ref="H40:H41"/>
    <mergeCell ref="G30:G31"/>
    <mergeCell ref="G32:G33"/>
    <mergeCell ref="B28:B29"/>
    <mergeCell ref="B30:B31"/>
    <mergeCell ref="G38:G39"/>
    <mergeCell ref="B42:B43"/>
    <mergeCell ref="B34:B35"/>
    <mergeCell ref="C30:D30"/>
    <mergeCell ref="C31:D31"/>
    <mergeCell ref="C32:D32"/>
    <mergeCell ref="C33:D33"/>
    <mergeCell ref="G28:H28"/>
    <mergeCell ref="H32:H33"/>
    <mergeCell ref="B32:B33"/>
    <mergeCell ref="J32:J33"/>
    <mergeCell ref="I32:I33"/>
    <mergeCell ref="I34:I35"/>
    <mergeCell ref="C28:D29"/>
    <mergeCell ref="I36:I37"/>
    <mergeCell ref="E40:F41"/>
    <mergeCell ref="E48:F48"/>
    <mergeCell ref="C1:D2"/>
    <mergeCell ref="H1:I2"/>
    <mergeCell ref="J34:J35"/>
    <mergeCell ref="J36:J37"/>
    <mergeCell ref="I38:I39"/>
    <mergeCell ref="J42:J43"/>
    <mergeCell ref="J38:J39"/>
    <mergeCell ref="J40:J41"/>
    <mergeCell ref="I44:I45"/>
    <mergeCell ref="C39:D39"/>
    <mergeCell ref="C38:D38"/>
    <mergeCell ref="H38:H39"/>
    <mergeCell ref="E28:F29"/>
    <mergeCell ref="E30:F31"/>
    <mergeCell ref="E32:F33"/>
    <mergeCell ref="E34:F35"/>
    <mergeCell ref="E36:F37"/>
    <mergeCell ref="E38:F39"/>
    <mergeCell ref="I28:J28"/>
    <mergeCell ref="H4:I4"/>
    <mergeCell ref="G36:G37"/>
    <mergeCell ref="C54:D54"/>
    <mergeCell ref="E54:F54"/>
    <mergeCell ref="E56:F56"/>
    <mergeCell ref="E57:F57"/>
    <mergeCell ref="E51:F52"/>
    <mergeCell ref="I51:J51"/>
    <mergeCell ref="J46:J47"/>
    <mergeCell ref="I46:I47"/>
    <mergeCell ref="J44:J45"/>
  </mergeCells>
  <hyperlinks>
    <hyperlink ref="H1" r:id="rId1" display="скачать сведения в XLS файл"/>
    <hyperlink ref="H1:I2" r:id="rId2" display="скачать сведения в XLS файл"/>
    <hyperlink ref="C1:D2" r:id="rId3" display="Обновить сведения"/>
    <hyperlink ref="D4:F4" r:id="rId4" display="  www.pererost.by"/>
    <hyperlink ref="H4" r:id="rId5"/>
  </hyperlinks>
  <printOptions horizontalCentered="1"/>
  <pageMargins left="0.51181102362204722" right="0.19685039370078741" top="0.27559055118110237" bottom="0.27559055118110237" header="0.27559055118110237" footer="0.31496062992125984"/>
  <pageSetup paperSize="9" scale="75" fitToHeight="3" orientation="portrait" r:id="rId6"/>
  <rowBreaks count="2" manualBreakCount="2">
    <brk id="66" min="1" max="9" man="1"/>
    <brk id="68" max="16383" man="1"/>
  </rowBreaks>
  <drawing r:id="rId7"/>
  <webPublishItems count="27">
    <webPublishItem id="30958" divId="Uborka3_30958" sourceType="printArea" destinationFile="E:\Pererost 1\Uborka\Uborka3.htm"/>
    <webPublishItem id="6974" divId="Uborka3_6974" sourceType="printArea" destinationFile="E:\Pererost 1\Uborka\Uborka3.htm"/>
    <webPublishItem id="17594" divId="Uborka3_17594" sourceType="printArea" destinationFile="E:\Pererost 1\Uborka\Uborka3.htm"/>
    <webPublishItem id="12254" divId="Uborka3_12254" sourceType="printArea" destinationFile="E:\Pererost 1\Uborka\Uborka3.htm"/>
    <webPublishItem id="3602" divId="Uborka3_3602" sourceType="printArea" destinationFile="E:\Pererost 1\Uborka\Uborka3.htm"/>
    <webPublishItem id="2805" divId="Uborka3_2805" sourceType="printArea" destinationFile="E:\Pererost 1\Uborka\Uborka3.htm"/>
    <webPublishItem id="9700" divId="Uborka3_9700" sourceType="printArea" destinationFile="E:\Pererost 1\Uborka\Uborka3.htm"/>
    <webPublishItem id="32287" divId="Uborka3_32287" sourceType="printArea" destinationFile="E:\Pererost 1\Uborka\Uborka3.htm"/>
    <webPublishItem id="29520" divId="Uborka3_29520" sourceType="printArea" destinationFile="E:\Pererost 1\Uborka\Uborka3.htm"/>
    <webPublishItem id="12194" divId="Uborka3_12194" sourceType="printArea" destinationFile="E:\Pererost 1\Uborka\Uborka3.htm"/>
    <webPublishItem id="20569" divId="Uborka3_20569" sourceType="printArea" destinationFile="E:\Pererost 1\Uborka\Uborka3.htm"/>
    <webPublishItem id="3191" divId="Uborka3_3191" sourceType="printArea" destinationFile="E:\Pererost 1\Uborka\Uborka3.htm"/>
    <webPublishItem id="26944" divId="Uborka3_26944" sourceType="printArea" destinationFile="E:\Pererost 1\Uborka\Uborka3.htm"/>
    <webPublishItem id="15059" divId="Uborka3_15059" sourceType="printArea" destinationFile="E:\Pererost 1\Uborka\Uborka3.htm"/>
    <webPublishItem id="25047" divId="Uborka3_25047" sourceType="printArea" destinationFile="E:\Pererost 1\Uborka\Uborka3.htm"/>
    <webPublishItem id="12401" divId="Uborka3_12401" sourceType="printArea" destinationFile="E:\Pererost 1\Uborka\Uborka3.htm"/>
    <webPublishItem id="18893" divId="Uborka3_18893" sourceType="printArea" destinationFile="E:\Pererost 1\Uborka\Uborka3.htm"/>
    <webPublishItem id="13017" divId="Uborka3_13017" sourceType="printArea" destinationFile="E:\Pererost 1\Uborka\Uborka3.htm"/>
    <webPublishItem id="12029" divId="Uborka3_12029" sourceType="printArea" destinationFile="E:\Pererost 1\Uborka\Uborka3.htm"/>
    <webPublishItem id="13783" divId="Uborka3_13783" sourceType="printArea" destinationFile="E:\Pererost 1\Uborka\Uborka3.htm"/>
    <webPublishItem id="16999" divId="Uborka3_16999" sourceType="printArea" destinationFile="E:\Pererost 1\Uborka\Uborka3.htm"/>
    <webPublishItem id="4755" divId="Uborka3_4755" sourceType="printArea" destinationFile="E:\Pererost 1\Uborka\Uborka3.htm"/>
    <webPublishItem id="11756" divId="Uborka3_11756" sourceType="printArea" destinationFile="E:\Pererost 1\Uborka\Uborka3.htm"/>
    <webPublishItem id="17518" divId="Uborka3_17518" sourceType="printArea" destinationFile="E:\Pererost 1\Uborka\Uborka3.htm"/>
    <webPublishItem id="10873" divId="Uborka3_10873" sourceType="printArea" destinationFile="\\VLAD\Users\Public\Uborka 2024\2024\Uborka3.htm"/>
    <webPublishItem id="32145" divId="Uborka3_32145" sourceType="printArea" destinationFile="\\VLAD\Users\Public\Uborka 2024\2024\Uborka3.htm"/>
    <webPublishItem id="16232" divId="Uborka3_16232" sourceType="printArea" destinationFile="E:\Pererost 1\Uborka\Uborka3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CV95"/>
  <sheetViews>
    <sheetView topLeftCell="A34" zoomScaleSheetLayoutView="100" workbookViewId="0">
      <pane xSplit="8" topLeftCell="BA1" activePane="topRight" state="frozen"/>
      <selection pane="topRight" activeCell="AX13" sqref="AX13"/>
    </sheetView>
  </sheetViews>
  <sheetFormatPr defaultRowHeight="15" outlineLevelRow="1" x14ac:dyDescent="0.25"/>
  <cols>
    <col min="2" max="2" width="9.140625" customWidth="1"/>
    <col min="3" max="3" width="13.42578125" customWidth="1"/>
    <col min="4" max="4" width="10.85546875" customWidth="1"/>
    <col min="5" max="5" width="10.28515625" customWidth="1"/>
    <col min="6" max="6" width="4.28515625" customWidth="1"/>
    <col min="7" max="24" width="6.85546875" customWidth="1"/>
    <col min="25" max="27" width="6.7109375" customWidth="1"/>
    <col min="28" max="44" width="6.85546875" customWidth="1"/>
    <col min="45" max="76" width="7" customWidth="1"/>
    <col min="77" max="78" width="6.140625" bestFit="1" customWidth="1"/>
    <col min="79" max="99" width="7" customWidth="1"/>
  </cols>
  <sheetData>
    <row r="2" spans="1:100" outlineLevel="1" x14ac:dyDescent="0.25">
      <c r="C2" t="s">
        <v>191</v>
      </c>
    </row>
    <row r="3" spans="1:100" outlineLevel="1" x14ac:dyDescent="0.25">
      <c r="C3" s="228" t="str">
        <f>C15</f>
        <v>Ермоленко Вас</v>
      </c>
      <c r="E3">
        <f t="shared" ref="E3:E11" si="0">IF(SUM($G$13:$CU$13)=1,SUM(G3:CU3),0)</f>
        <v>7.7</v>
      </c>
      <c r="G3" s="138">
        <f t="shared" ref="G3:AL3" si="1">G13*G15</f>
        <v>0</v>
      </c>
      <c r="H3" s="138">
        <f t="shared" si="1"/>
        <v>0</v>
      </c>
      <c r="I3" s="138">
        <f t="shared" si="1"/>
        <v>0</v>
      </c>
      <c r="J3" s="138">
        <f t="shared" si="1"/>
        <v>0</v>
      </c>
      <c r="K3" s="138">
        <f t="shared" si="1"/>
        <v>0</v>
      </c>
      <c r="L3" s="138">
        <f t="shared" si="1"/>
        <v>0</v>
      </c>
      <c r="M3" s="138">
        <f t="shared" si="1"/>
        <v>0</v>
      </c>
      <c r="N3" s="138">
        <f t="shared" si="1"/>
        <v>0</v>
      </c>
      <c r="O3" s="138">
        <f t="shared" si="1"/>
        <v>0</v>
      </c>
      <c r="P3" s="138">
        <f t="shared" si="1"/>
        <v>0</v>
      </c>
      <c r="Q3" s="138">
        <f t="shared" si="1"/>
        <v>0</v>
      </c>
      <c r="R3" s="138">
        <f t="shared" si="1"/>
        <v>0</v>
      </c>
      <c r="S3" s="138">
        <f t="shared" si="1"/>
        <v>0</v>
      </c>
      <c r="T3" s="138">
        <f t="shared" si="1"/>
        <v>0</v>
      </c>
      <c r="U3" s="138">
        <f t="shared" si="1"/>
        <v>0</v>
      </c>
      <c r="V3" s="138">
        <f t="shared" si="1"/>
        <v>0</v>
      </c>
      <c r="W3" s="138">
        <f t="shared" si="1"/>
        <v>0</v>
      </c>
      <c r="X3" s="138">
        <f t="shared" si="1"/>
        <v>0</v>
      </c>
      <c r="Y3" s="138">
        <f t="shared" si="1"/>
        <v>0</v>
      </c>
      <c r="Z3" s="138">
        <f t="shared" si="1"/>
        <v>0</v>
      </c>
      <c r="AA3" s="138">
        <f t="shared" si="1"/>
        <v>0</v>
      </c>
      <c r="AB3" s="138">
        <f t="shared" si="1"/>
        <v>0</v>
      </c>
      <c r="AC3" s="138">
        <f t="shared" si="1"/>
        <v>0</v>
      </c>
      <c r="AD3" s="138">
        <f t="shared" si="1"/>
        <v>0</v>
      </c>
      <c r="AE3" s="138">
        <f t="shared" si="1"/>
        <v>0</v>
      </c>
      <c r="AF3" s="138">
        <f t="shared" si="1"/>
        <v>0</v>
      </c>
      <c r="AG3" s="138">
        <f t="shared" si="1"/>
        <v>0</v>
      </c>
      <c r="AH3" s="138">
        <f t="shared" si="1"/>
        <v>0</v>
      </c>
      <c r="AI3" s="138">
        <f t="shared" si="1"/>
        <v>0</v>
      </c>
      <c r="AJ3" s="138">
        <f t="shared" si="1"/>
        <v>0</v>
      </c>
      <c r="AK3" s="138">
        <f t="shared" si="1"/>
        <v>0</v>
      </c>
      <c r="AL3" s="138">
        <f t="shared" si="1"/>
        <v>0</v>
      </c>
      <c r="AM3" s="138">
        <f t="shared" ref="AM3:BS3" si="2">AM13*AM15</f>
        <v>0</v>
      </c>
      <c r="AN3" s="138">
        <f t="shared" si="2"/>
        <v>0</v>
      </c>
      <c r="AO3" s="138">
        <f t="shared" si="2"/>
        <v>0</v>
      </c>
      <c r="AP3" s="138">
        <f t="shared" si="2"/>
        <v>0</v>
      </c>
      <c r="AQ3" s="138">
        <f t="shared" si="2"/>
        <v>0</v>
      </c>
      <c r="AR3" s="138">
        <f t="shared" si="2"/>
        <v>0</v>
      </c>
      <c r="AS3" s="138">
        <f t="shared" si="2"/>
        <v>0</v>
      </c>
      <c r="AT3" s="138">
        <f t="shared" si="2"/>
        <v>0</v>
      </c>
      <c r="AU3" s="138">
        <f t="shared" si="2"/>
        <v>0</v>
      </c>
      <c r="AV3" s="138">
        <f t="shared" si="2"/>
        <v>0</v>
      </c>
      <c r="AW3" s="138">
        <f t="shared" si="2"/>
        <v>0</v>
      </c>
      <c r="AX3" s="138">
        <f t="shared" si="2"/>
        <v>0</v>
      </c>
      <c r="AY3" s="138">
        <f t="shared" si="2"/>
        <v>0</v>
      </c>
      <c r="AZ3" s="138">
        <f t="shared" si="2"/>
        <v>0</v>
      </c>
      <c r="BA3" s="138">
        <f t="shared" si="2"/>
        <v>0</v>
      </c>
      <c r="BB3" s="138">
        <f t="shared" si="2"/>
        <v>0</v>
      </c>
      <c r="BC3" s="138">
        <f t="shared" si="2"/>
        <v>0</v>
      </c>
      <c r="BD3" s="138">
        <f t="shared" si="2"/>
        <v>0</v>
      </c>
      <c r="BE3" s="138">
        <f t="shared" si="2"/>
        <v>0</v>
      </c>
      <c r="BF3" s="138">
        <f t="shared" si="2"/>
        <v>0</v>
      </c>
      <c r="BG3" s="138">
        <f t="shared" si="2"/>
        <v>0</v>
      </c>
      <c r="BH3" s="138">
        <f t="shared" si="2"/>
        <v>7.7</v>
      </c>
      <c r="BI3" s="138">
        <f t="shared" si="2"/>
        <v>0</v>
      </c>
      <c r="BJ3" s="138">
        <f t="shared" si="2"/>
        <v>0</v>
      </c>
      <c r="BK3" s="138">
        <f t="shared" si="2"/>
        <v>0</v>
      </c>
      <c r="BL3" s="138">
        <f t="shared" si="2"/>
        <v>0</v>
      </c>
      <c r="BM3" s="138">
        <f t="shared" si="2"/>
        <v>0</v>
      </c>
      <c r="BN3" s="138">
        <f t="shared" si="2"/>
        <v>0</v>
      </c>
      <c r="BO3" s="138">
        <f t="shared" si="2"/>
        <v>0</v>
      </c>
      <c r="BP3" s="138">
        <f t="shared" si="2"/>
        <v>0</v>
      </c>
      <c r="BQ3" s="138">
        <f t="shared" si="2"/>
        <v>0</v>
      </c>
      <c r="BR3" s="138">
        <f t="shared" si="2"/>
        <v>0</v>
      </c>
      <c r="BS3" s="138">
        <f t="shared" si="2"/>
        <v>0</v>
      </c>
      <c r="BT3" s="138">
        <f t="shared" ref="BT3:CU3" si="3">BT13*BT15</f>
        <v>0</v>
      </c>
      <c r="BU3" s="138">
        <f t="shared" si="3"/>
        <v>0</v>
      </c>
      <c r="BV3" s="138">
        <f t="shared" si="3"/>
        <v>0</v>
      </c>
      <c r="BW3" s="138">
        <f t="shared" si="3"/>
        <v>0</v>
      </c>
      <c r="BX3" s="138">
        <f t="shared" si="3"/>
        <v>0</v>
      </c>
      <c r="BY3" s="138">
        <f t="shared" si="3"/>
        <v>0</v>
      </c>
      <c r="BZ3" s="138">
        <f t="shared" si="3"/>
        <v>0</v>
      </c>
      <c r="CA3" s="138">
        <f t="shared" si="3"/>
        <v>0</v>
      </c>
      <c r="CB3" s="138">
        <f t="shared" si="3"/>
        <v>0</v>
      </c>
      <c r="CC3" s="138">
        <f t="shared" si="3"/>
        <v>0</v>
      </c>
      <c r="CD3" s="138">
        <f t="shared" si="3"/>
        <v>0</v>
      </c>
      <c r="CE3" s="138">
        <f t="shared" si="3"/>
        <v>0</v>
      </c>
      <c r="CF3" s="138">
        <f t="shared" si="3"/>
        <v>0</v>
      </c>
      <c r="CG3" s="138">
        <f t="shared" si="3"/>
        <v>0</v>
      </c>
      <c r="CH3" s="138">
        <f t="shared" si="3"/>
        <v>0</v>
      </c>
      <c r="CI3" s="138">
        <f t="shared" si="3"/>
        <v>0</v>
      </c>
      <c r="CJ3" s="138">
        <f t="shared" si="3"/>
        <v>0</v>
      </c>
      <c r="CK3" s="138">
        <f t="shared" si="3"/>
        <v>0</v>
      </c>
      <c r="CL3" s="138">
        <f t="shared" si="3"/>
        <v>0</v>
      </c>
      <c r="CM3" s="138">
        <f t="shared" si="3"/>
        <v>0</v>
      </c>
      <c r="CN3" s="138">
        <f t="shared" si="3"/>
        <v>0</v>
      </c>
      <c r="CO3" s="138">
        <f t="shared" si="3"/>
        <v>0</v>
      </c>
      <c r="CP3" s="138">
        <f t="shared" si="3"/>
        <v>0</v>
      </c>
      <c r="CQ3" s="138">
        <f t="shared" si="3"/>
        <v>0</v>
      </c>
      <c r="CR3" s="138">
        <f t="shared" si="3"/>
        <v>0</v>
      </c>
      <c r="CS3" s="138">
        <f t="shared" si="3"/>
        <v>0</v>
      </c>
      <c r="CT3" s="138">
        <f t="shared" si="3"/>
        <v>0</v>
      </c>
      <c r="CU3" s="138">
        <f t="shared" si="3"/>
        <v>0</v>
      </c>
    </row>
    <row r="4" spans="1:100" outlineLevel="1" x14ac:dyDescent="0.25">
      <c r="C4" s="228" t="str">
        <f>C17</f>
        <v>Самойленко П.Г.</v>
      </c>
      <c r="E4">
        <f t="shared" si="0"/>
        <v>0</v>
      </c>
      <c r="G4" s="138">
        <f t="shared" ref="G4:AL4" si="4">G13*G17</f>
        <v>0</v>
      </c>
      <c r="H4" s="138">
        <f t="shared" si="4"/>
        <v>0</v>
      </c>
      <c r="I4" s="138">
        <f t="shared" si="4"/>
        <v>0</v>
      </c>
      <c r="J4" s="138">
        <f t="shared" si="4"/>
        <v>0</v>
      </c>
      <c r="K4" s="138">
        <f t="shared" si="4"/>
        <v>0</v>
      </c>
      <c r="L4" s="138">
        <f t="shared" si="4"/>
        <v>0</v>
      </c>
      <c r="M4" s="138">
        <f t="shared" si="4"/>
        <v>0</v>
      </c>
      <c r="N4" s="138">
        <f t="shared" si="4"/>
        <v>0</v>
      </c>
      <c r="O4" s="138">
        <f t="shared" si="4"/>
        <v>0</v>
      </c>
      <c r="P4" s="138">
        <f t="shared" si="4"/>
        <v>0</v>
      </c>
      <c r="Q4" s="138">
        <f t="shared" si="4"/>
        <v>0</v>
      </c>
      <c r="R4" s="138">
        <f t="shared" si="4"/>
        <v>0</v>
      </c>
      <c r="S4" s="138">
        <f t="shared" si="4"/>
        <v>0</v>
      </c>
      <c r="T4" s="138">
        <f t="shared" si="4"/>
        <v>0</v>
      </c>
      <c r="U4" s="138">
        <f t="shared" si="4"/>
        <v>0</v>
      </c>
      <c r="V4" s="138">
        <f t="shared" si="4"/>
        <v>0</v>
      </c>
      <c r="W4" s="138">
        <f t="shared" si="4"/>
        <v>0</v>
      </c>
      <c r="X4" s="138">
        <f t="shared" si="4"/>
        <v>0</v>
      </c>
      <c r="Y4" s="138">
        <f t="shared" si="4"/>
        <v>0</v>
      </c>
      <c r="Z4" s="138">
        <f t="shared" si="4"/>
        <v>0</v>
      </c>
      <c r="AA4" s="138">
        <f t="shared" si="4"/>
        <v>0</v>
      </c>
      <c r="AB4" s="138">
        <f t="shared" si="4"/>
        <v>0</v>
      </c>
      <c r="AC4" s="138">
        <f t="shared" si="4"/>
        <v>0</v>
      </c>
      <c r="AD4" s="138">
        <f t="shared" si="4"/>
        <v>0</v>
      </c>
      <c r="AE4" s="138">
        <f t="shared" si="4"/>
        <v>0</v>
      </c>
      <c r="AF4" s="138">
        <f t="shared" si="4"/>
        <v>0</v>
      </c>
      <c r="AG4" s="138">
        <f t="shared" si="4"/>
        <v>0</v>
      </c>
      <c r="AH4" s="138">
        <f t="shared" si="4"/>
        <v>0</v>
      </c>
      <c r="AI4" s="138">
        <f t="shared" si="4"/>
        <v>0</v>
      </c>
      <c r="AJ4" s="138">
        <f t="shared" si="4"/>
        <v>0</v>
      </c>
      <c r="AK4" s="138">
        <f t="shared" si="4"/>
        <v>0</v>
      </c>
      <c r="AL4" s="138">
        <f t="shared" si="4"/>
        <v>0</v>
      </c>
      <c r="AM4" s="138">
        <f t="shared" ref="AM4:BS4" si="5">AM13*AM17</f>
        <v>0</v>
      </c>
      <c r="AN4" s="138">
        <f t="shared" si="5"/>
        <v>0</v>
      </c>
      <c r="AO4" s="138">
        <f t="shared" si="5"/>
        <v>0</v>
      </c>
      <c r="AP4" s="138">
        <f t="shared" si="5"/>
        <v>0</v>
      </c>
      <c r="AQ4" s="138">
        <f t="shared" si="5"/>
        <v>0</v>
      </c>
      <c r="AR4" s="138">
        <f t="shared" si="5"/>
        <v>0</v>
      </c>
      <c r="AS4" s="138">
        <f t="shared" si="5"/>
        <v>0</v>
      </c>
      <c r="AT4" s="138">
        <f t="shared" si="5"/>
        <v>0</v>
      </c>
      <c r="AU4" s="138">
        <f t="shared" si="5"/>
        <v>0</v>
      </c>
      <c r="AV4" s="138">
        <f t="shared" si="5"/>
        <v>0</v>
      </c>
      <c r="AW4" s="138">
        <f t="shared" si="5"/>
        <v>0</v>
      </c>
      <c r="AX4" s="138">
        <f t="shared" si="5"/>
        <v>0</v>
      </c>
      <c r="AY4" s="138">
        <f t="shared" si="5"/>
        <v>0</v>
      </c>
      <c r="AZ4" s="138">
        <f t="shared" si="5"/>
        <v>0</v>
      </c>
      <c r="BA4" s="138">
        <f t="shared" si="5"/>
        <v>0</v>
      </c>
      <c r="BB4" s="138">
        <f t="shared" si="5"/>
        <v>0</v>
      </c>
      <c r="BC4" s="138">
        <f t="shared" si="5"/>
        <v>0</v>
      </c>
      <c r="BD4" s="138">
        <f t="shared" si="5"/>
        <v>0</v>
      </c>
      <c r="BE4" s="138">
        <f t="shared" si="5"/>
        <v>0</v>
      </c>
      <c r="BF4" s="138">
        <f t="shared" si="5"/>
        <v>0</v>
      </c>
      <c r="BG4" s="138">
        <f t="shared" si="5"/>
        <v>0</v>
      </c>
      <c r="BH4" s="138">
        <f t="shared" si="5"/>
        <v>0</v>
      </c>
      <c r="BI4" s="138">
        <f t="shared" si="5"/>
        <v>0</v>
      </c>
      <c r="BJ4" s="138">
        <f t="shared" si="5"/>
        <v>0</v>
      </c>
      <c r="BK4" s="138">
        <f t="shared" si="5"/>
        <v>0</v>
      </c>
      <c r="BL4" s="138">
        <f t="shared" si="5"/>
        <v>0</v>
      </c>
      <c r="BM4" s="138">
        <f t="shared" si="5"/>
        <v>0</v>
      </c>
      <c r="BN4" s="138">
        <f t="shared" si="5"/>
        <v>0</v>
      </c>
      <c r="BO4" s="138">
        <f t="shared" si="5"/>
        <v>0</v>
      </c>
      <c r="BP4" s="138">
        <f t="shared" si="5"/>
        <v>0</v>
      </c>
      <c r="BQ4" s="138">
        <f t="shared" si="5"/>
        <v>0</v>
      </c>
      <c r="BR4" s="138">
        <f t="shared" si="5"/>
        <v>0</v>
      </c>
      <c r="BS4" s="138">
        <f t="shared" si="5"/>
        <v>0</v>
      </c>
      <c r="BT4" s="138">
        <f t="shared" ref="BT4:CU4" si="6">BT13*BT17</f>
        <v>0</v>
      </c>
      <c r="BU4" s="138">
        <f t="shared" si="6"/>
        <v>0</v>
      </c>
      <c r="BV4" s="138">
        <f t="shared" si="6"/>
        <v>0</v>
      </c>
      <c r="BW4" s="138">
        <f t="shared" si="6"/>
        <v>0</v>
      </c>
      <c r="BX4" s="138">
        <f t="shared" si="6"/>
        <v>0</v>
      </c>
      <c r="BY4" s="138">
        <f t="shared" si="6"/>
        <v>0</v>
      </c>
      <c r="BZ4" s="138">
        <f t="shared" si="6"/>
        <v>0</v>
      </c>
      <c r="CA4" s="138">
        <f t="shared" si="6"/>
        <v>0</v>
      </c>
      <c r="CB4" s="138">
        <f t="shared" si="6"/>
        <v>0</v>
      </c>
      <c r="CC4" s="138">
        <f t="shared" si="6"/>
        <v>0</v>
      </c>
      <c r="CD4" s="138">
        <f t="shared" si="6"/>
        <v>0</v>
      </c>
      <c r="CE4" s="138">
        <f t="shared" si="6"/>
        <v>0</v>
      </c>
      <c r="CF4" s="138">
        <f t="shared" si="6"/>
        <v>0</v>
      </c>
      <c r="CG4" s="138">
        <f t="shared" si="6"/>
        <v>0</v>
      </c>
      <c r="CH4" s="138">
        <f t="shared" si="6"/>
        <v>0</v>
      </c>
      <c r="CI4" s="138">
        <f t="shared" si="6"/>
        <v>0</v>
      </c>
      <c r="CJ4" s="138">
        <f t="shared" si="6"/>
        <v>0</v>
      </c>
      <c r="CK4" s="138">
        <f t="shared" si="6"/>
        <v>0</v>
      </c>
      <c r="CL4" s="138">
        <f t="shared" si="6"/>
        <v>0</v>
      </c>
      <c r="CM4" s="138">
        <f t="shared" si="6"/>
        <v>0</v>
      </c>
      <c r="CN4" s="138">
        <f t="shared" si="6"/>
        <v>0</v>
      </c>
      <c r="CO4" s="138">
        <f t="shared" si="6"/>
        <v>0</v>
      </c>
      <c r="CP4" s="138">
        <f t="shared" si="6"/>
        <v>0</v>
      </c>
      <c r="CQ4" s="138">
        <f t="shared" si="6"/>
        <v>0</v>
      </c>
      <c r="CR4" s="138">
        <f t="shared" si="6"/>
        <v>0</v>
      </c>
      <c r="CS4" s="138">
        <f t="shared" si="6"/>
        <v>0</v>
      </c>
      <c r="CT4" s="138">
        <f t="shared" si="6"/>
        <v>0</v>
      </c>
      <c r="CU4" s="138">
        <f t="shared" si="6"/>
        <v>0</v>
      </c>
    </row>
    <row r="5" spans="1:100" outlineLevel="1" x14ac:dyDescent="0.25">
      <c r="C5" s="228" t="str">
        <f>C19</f>
        <v>Белоусов Сергей Викторович</v>
      </c>
      <c r="E5">
        <f>IF(SUM($G$13:$CU$13)=1,SUM(G5:CU5),0)</f>
        <v>0</v>
      </c>
      <c r="G5" s="138">
        <f t="shared" ref="G5:AL5" si="7">G13*G19</f>
        <v>0</v>
      </c>
      <c r="H5" s="138">
        <f t="shared" si="7"/>
        <v>0</v>
      </c>
      <c r="I5" s="138">
        <f t="shared" si="7"/>
        <v>0</v>
      </c>
      <c r="J5" s="138">
        <f t="shared" si="7"/>
        <v>0</v>
      </c>
      <c r="K5" s="138">
        <f t="shared" si="7"/>
        <v>0</v>
      </c>
      <c r="L5" s="138">
        <f t="shared" si="7"/>
        <v>0</v>
      </c>
      <c r="M5" s="138">
        <f t="shared" si="7"/>
        <v>0</v>
      </c>
      <c r="N5" s="138">
        <f t="shared" si="7"/>
        <v>0</v>
      </c>
      <c r="O5" s="138">
        <f t="shared" si="7"/>
        <v>0</v>
      </c>
      <c r="P5" s="138">
        <f t="shared" si="7"/>
        <v>0</v>
      </c>
      <c r="Q5" s="138">
        <f t="shared" si="7"/>
        <v>0</v>
      </c>
      <c r="R5" s="138">
        <f t="shared" si="7"/>
        <v>0</v>
      </c>
      <c r="S5" s="138">
        <f t="shared" si="7"/>
        <v>0</v>
      </c>
      <c r="T5" s="138">
        <f t="shared" si="7"/>
        <v>0</v>
      </c>
      <c r="U5" s="138">
        <f t="shared" si="7"/>
        <v>0</v>
      </c>
      <c r="V5" s="138">
        <f t="shared" si="7"/>
        <v>0</v>
      </c>
      <c r="W5" s="138">
        <f t="shared" si="7"/>
        <v>0</v>
      </c>
      <c r="X5" s="138">
        <f t="shared" si="7"/>
        <v>0</v>
      </c>
      <c r="Y5" s="138">
        <f t="shared" si="7"/>
        <v>0</v>
      </c>
      <c r="Z5" s="138">
        <f t="shared" si="7"/>
        <v>0</v>
      </c>
      <c r="AA5" s="138">
        <f t="shared" si="7"/>
        <v>0</v>
      </c>
      <c r="AB5" s="138">
        <f t="shared" si="7"/>
        <v>0</v>
      </c>
      <c r="AC5" s="138">
        <f t="shared" si="7"/>
        <v>0</v>
      </c>
      <c r="AD5" s="138">
        <f t="shared" si="7"/>
        <v>0</v>
      </c>
      <c r="AE5" s="138">
        <f t="shared" si="7"/>
        <v>0</v>
      </c>
      <c r="AF5" s="138">
        <f t="shared" si="7"/>
        <v>0</v>
      </c>
      <c r="AG5" s="138">
        <f t="shared" si="7"/>
        <v>0</v>
      </c>
      <c r="AH5" s="138">
        <f t="shared" si="7"/>
        <v>0</v>
      </c>
      <c r="AI5" s="138">
        <f t="shared" si="7"/>
        <v>0</v>
      </c>
      <c r="AJ5" s="138">
        <f t="shared" si="7"/>
        <v>0</v>
      </c>
      <c r="AK5" s="138">
        <f t="shared" si="7"/>
        <v>0</v>
      </c>
      <c r="AL5" s="138">
        <f t="shared" si="7"/>
        <v>0</v>
      </c>
      <c r="AM5" s="138">
        <f t="shared" ref="AM5:BS5" si="8">AM13*AM19</f>
        <v>0</v>
      </c>
      <c r="AN5" s="138">
        <f t="shared" si="8"/>
        <v>0</v>
      </c>
      <c r="AO5" s="138">
        <f t="shared" si="8"/>
        <v>0</v>
      </c>
      <c r="AP5" s="138">
        <f t="shared" si="8"/>
        <v>0</v>
      </c>
      <c r="AQ5" s="138">
        <f t="shared" si="8"/>
        <v>0</v>
      </c>
      <c r="AR5" s="138">
        <f t="shared" si="8"/>
        <v>0</v>
      </c>
      <c r="AS5" s="138">
        <f t="shared" si="8"/>
        <v>0</v>
      </c>
      <c r="AT5" s="138">
        <f t="shared" si="8"/>
        <v>0</v>
      </c>
      <c r="AU5" s="138">
        <f t="shared" si="8"/>
        <v>0</v>
      </c>
      <c r="AV5" s="138">
        <f t="shared" si="8"/>
        <v>0</v>
      </c>
      <c r="AW5" s="138">
        <f t="shared" si="8"/>
        <v>0</v>
      </c>
      <c r="AX5" s="138">
        <f t="shared" si="8"/>
        <v>0</v>
      </c>
      <c r="AY5" s="138">
        <f t="shared" si="8"/>
        <v>0</v>
      </c>
      <c r="AZ5" s="138">
        <f t="shared" si="8"/>
        <v>0</v>
      </c>
      <c r="BA5" s="138">
        <f t="shared" si="8"/>
        <v>0</v>
      </c>
      <c r="BB5" s="138">
        <f t="shared" si="8"/>
        <v>0</v>
      </c>
      <c r="BC5" s="138">
        <f t="shared" si="8"/>
        <v>0</v>
      </c>
      <c r="BD5" s="138">
        <f t="shared" si="8"/>
        <v>0</v>
      </c>
      <c r="BE5" s="138">
        <f t="shared" si="8"/>
        <v>0</v>
      </c>
      <c r="BF5" s="138">
        <f t="shared" si="8"/>
        <v>0</v>
      </c>
      <c r="BG5" s="138">
        <f t="shared" si="8"/>
        <v>0</v>
      </c>
      <c r="BH5" s="138">
        <f t="shared" si="8"/>
        <v>0</v>
      </c>
      <c r="BI5" s="138">
        <f t="shared" si="8"/>
        <v>0</v>
      </c>
      <c r="BJ5" s="138">
        <f t="shared" si="8"/>
        <v>0</v>
      </c>
      <c r="BK5" s="138">
        <f t="shared" si="8"/>
        <v>0</v>
      </c>
      <c r="BL5" s="138">
        <f t="shared" si="8"/>
        <v>0</v>
      </c>
      <c r="BM5" s="138">
        <f t="shared" si="8"/>
        <v>0</v>
      </c>
      <c r="BN5" s="138">
        <f t="shared" si="8"/>
        <v>0</v>
      </c>
      <c r="BO5" s="138">
        <f t="shared" si="8"/>
        <v>0</v>
      </c>
      <c r="BP5" s="138">
        <f t="shared" si="8"/>
        <v>0</v>
      </c>
      <c r="BQ5" s="138">
        <f t="shared" si="8"/>
        <v>0</v>
      </c>
      <c r="BR5" s="138">
        <f t="shared" si="8"/>
        <v>0</v>
      </c>
      <c r="BS5" s="138">
        <f t="shared" si="8"/>
        <v>0</v>
      </c>
      <c r="BT5" s="138">
        <f t="shared" ref="BT5:CU5" si="9">BT13*BT19</f>
        <v>0</v>
      </c>
      <c r="BU5" s="138">
        <f t="shared" si="9"/>
        <v>0</v>
      </c>
      <c r="BV5" s="138">
        <f t="shared" si="9"/>
        <v>0</v>
      </c>
      <c r="BW5" s="138">
        <f t="shared" si="9"/>
        <v>0</v>
      </c>
      <c r="BX5" s="138">
        <f t="shared" si="9"/>
        <v>0</v>
      </c>
      <c r="BY5" s="138">
        <f t="shared" si="9"/>
        <v>0</v>
      </c>
      <c r="BZ5" s="138">
        <f t="shared" si="9"/>
        <v>0</v>
      </c>
      <c r="CA5" s="138">
        <f t="shared" si="9"/>
        <v>0</v>
      </c>
      <c r="CB5" s="138">
        <f t="shared" si="9"/>
        <v>0</v>
      </c>
      <c r="CC5" s="138">
        <f t="shared" si="9"/>
        <v>0</v>
      </c>
      <c r="CD5" s="138">
        <f t="shared" si="9"/>
        <v>0</v>
      </c>
      <c r="CE5" s="138">
        <f t="shared" si="9"/>
        <v>0</v>
      </c>
      <c r="CF5" s="138">
        <f t="shared" si="9"/>
        <v>0</v>
      </c>
      <c r="CG5" s="138">
        <f t="shared" si="9"/>
        <v>0</v>
      </c>
      <c r="CH5" s="138">
        <f t="shared" si="9"/>
        <v>0</v>
      </c>
      <c r="CI5" s="138">
        <f t="shared" si="9"/>
        <v>0</v>
      </c>
      <c r="CJ5" s="138">
        <f t="shared" si="9"/>
        <v>0</v>
      </c>
      <c r="CK5" s="138">
        <f t="shared" si="9"/>
        <v>0</v>
      </c>
      <c r="CL5" s="138">
        <f t="shared" si="9"/>
        <v>0</v>
      </c>
      <c r="CM5" s="138">
        <f t="shared" si="9"/>
        <v>0</v>
      </c>
      <c r="CN5" s="138">
        <f t="shared" si="9"/>
        <v>0</v>
      </c>
      <c r="CO5" s="138">
        <f t="shared" si="9"/>
        <v>0</v>
      </c>
      <c r="CP5" s="138">
        <f t="shared" si="9"/>
        <v>0</v>
      </c>
      <c r="CQ5" s="138">
        <f t="shared" si="9"/>
        <v>0</v>
      </c>
      <c r="CR5" s="138">
        <f t="shared" si="9"/>
        <v>0</v>
      </c>
      <c r="CS5" s="138">
        <f t="shared" si="9"/>
        <v>0</v>
      </c>
      <c r="CT5" s="138">
        <f t="shared" si="9"/>
        <v>0</v>
      </c>
      <c r="CU5" s="138">
        <f t="shared" si="9"/>
        <v>0</v>
      </c>
    </row>
    <row r="6" spans="1:100" outlineLevel="1" x14ac:dyDescent="0.25">
      <c r="C6" s="228" t="str">
        <f>C21</f>
        <v>Чуянов П.А.</v>
      </c>
      <c r="E6">
        <f t="shared" si="0"/>
        <v>0</v>
      </c>
      <c r="G6" s="138">
        <f t="shared" ref="G6:AL6" si="10">G13*G21</f>
        <v>0</v>
      </c>
      <c r="H6" s="138">
        <f t="shared" si="10"/>
        <v>0</v>
      </c>
      <c r="I6" s="138">
        <f t="shared" si="10"/>
        <v>0</v>
      </c>
      <c r="J6" s="138">
        <f t="shared" si="10"/>
        <v>0</v>
      </c>
      <c r="K6" s="138">
        <f t="shared" si="10"/>
        <v>0</v>
      </c>
      <c r="L6" s="138">
        <f t="shared" si="10"/>
        <v>0</v>
      </c>
      <c r="M6" s="138">
        <f t="shared" si="10"/>
        <v>0</v>
      </c>
      <c r="N6" s="138">
        <f t="shared" si="10"/>
        <v>0</v>
      </c>
      <c r="O6" s="138">
        <f t="shared" si="10"/>
        <v>0</v>
      </c>
      <c r="P6" s="138">
        <f t="shared" si="10"/>
        <v>0</v>
      </c>
      <c r="Q6" s="138">
        <f t="shared" si="10"/>
        <v>0</v>
      </c>
      <c r="R6" s="138">
        <f t="shared" si="10"/>
        <v>0</v>
      </c>
      <c r="S6" s="138">
        <f t="shared" si="10"/>
        <v>0</v>
      </c>
      <c r="T6" s="138">
        <f t="shared" si="10"/>
        <v>0</v>
      </c>
      <c r="U6" s="138">
        <f t="shared" si="10"/>
        <v>0</v>
      </c>
      <c r="V6" s="138">
        <f t="shared" si="10"/>
        <v>0</v>
      </c>
      <c r="W6" s="138">
        <f t="shared" si="10"/>
        <v>0</v>
      </c>
      <c r="X6" s="138">
        <f t="shared" si="10"/>
        <v>0</v>
      </c>
      <c r="Y6" s="138">
        <f t="shared" si="10"/>
        <v>0</v>
      </c>
      <c r="Z6" s="138">
        <f t="shared" si="10"/>
        <v>0</v>
      </c>
      <c r="AA6" s="138">
        <f t="shared" si="10"/>
        <v>0</v>
      </c>
      <c r="AB6" s="138">
        <f t="shared" si="10"/>
        <v>0</v>
      </c>
      <c r="AC6" s="138">
        <f t="shared" si="10"/>
        <v>0</v>
      </c>
      <c r="AD6" s="138">
        <f t="shared" si="10"/>
        <v>0</v>
      </c>
      <c r="AE6" s="138">
        <f t="shared" si="10"/>
        <v>0</v>
      </c>
      <c r="AF6" s="138">
        <f t="shared" si="10"/>
        <v>0</v>
      </c>
      <c r="AG6" s="138">
        <f t="shared" si="10"/>
        <v>0</v>
      </c>
      <c r="AH6" s="138">
        <f t="shared" si="10"/>
        <v>0</v>
      </c>
      <c r="AI6" s="138">
        <f t="shared" si="10"/>
        <v>0</v>
      </c>
      <c r="AJ6" s="138">
        <f t="shared" si="10"/>
        <v>0</v>
      </c>
      <c r="AK6" s="138">
        <f t="shared" si="10"/>
        <v>0</v>
      </c>
      <c r="AL6" s="138">
        <f t="shared" si="10"/>
        <v>0</v>
      </c>
      <c r="AM6" s="138">
        <f t="shared" ref="AM6:BS6" si="11">AM13*AM21</f>
        <v>0</v>
      </c>
      <c r="AN6" s="138">
        <f t="shared" si="11"/>
        <v>0</v>
      </c>
      <c r="AO6" s="138">
        <f t="shared" si="11"/>
        <v>0</v>
      </c>
      <c r="AP6" s="138">
        <f t="shared" si="11"/>
        <v>0</v>
      </c>
      <c r="AQ6" s="138">
        <f t="shared" si="11"/>
        <v>0</v>
      </c>
      <c r="AR6" s="138">
        <f t="shared" si="11"/>
        <v>0</v>
      </c>
      <c r="AS6" s="138">
        <f t="shared" si="11"/>
        <v>0</v>
      </c>
      <c r="AT6" s="138">
        <f t="shared" si="11"/>
        <v>0</v>
      </c>
      <c r="AU6" s="138">
        <f t="shared" si="11"/>
        <v>0</v>
      </c>
      <c r="AV6" s="138">
        <f t="shared" si="11"/>
        <v>0</v>
      </c>
      <c r="AW6" s="138">
        <f t="shared" si="11"/>
        <v>0</v>
      </c>
      <c r="AX6" s="138">
        <f t="shared" si="11"/>
        <v>0</v>
      </c>
      <c r="AY6" s="138">
        <f t="shared" si="11"/>
        <v>0</v>
      </c>
      <c r="AZ6" s="138">
        <f t="shared" si="11"/>
        <v>0</v>
      </c>
      <c r="BA6" s="138">
        <f t="shared" si="11"/>
        <v>0</v>
      </c>
      <c r="BB6" s="138">
        <f t="shared" si="11"/>
        <v>0</v>
      </c>
      <c r="BC6" s="138">
        <f t="shared" si="11"/>
        <v>0</v>
      </c>
      <c r="BD6" s="138">
        <f t="shared" si="11"/>
        <v>0</v>
      </c>
      <c r="BE6" s="138">
        <f t="shared" si="11"/>
        <v>0</v>
      </c>
      <c r="BF6" s="138">
        <f t="shared" si="11"/>
        <v>0</v>
      </c>
      <c r="BG6" s="138">
        <f t="shared" si="11"/>
        <v>0</v>
      </c>
      <c r="BH6" s="138">
        <f t="shared" si="11"/>
        <v>0</v>
      </c>
      <c r="BI6" s="138">
        <f t="shared" si="11"/>
        <v>0</v>
      </c>
      <c r="BJ6" s="138">
        <f t="shared" si="11"/>
        <v>0</v>
      </c>
      <c r="BK6" s="138">
        <f t="shared" si="11"/>
        <v>0</v>
      </c>
      <c r="BL6" s="138">
        <f t="shared" si="11"/>
        <v>0</v>
      </c>
      <c r="BM6" s="138">
        <f t="shared" si="11"/>
        <v>0</v>
      </c>
      <c r="BN6" s="138">
        <f t="shared" si="11"/>
        <v>0</v>
      </c>
      <c r="BO6" s="138">
        <f t="shared" si="11"/>
        <v>0</v>
      </c>
      <c r="BP6" s="138">
        <f t="shared" si="11"/>
        <v>0</v>
      </c>
      <c r="BQ6" s="138">
        <f t="shared" si="11"/>
        <v>0</v>
      </c>
      <c r="BR6" s="138">
        <f t="shared" si="11"/>
        <v>0</v>
      </c>
      <c r="BS6" s="138">
        <f t="shared" si="11"/>
        <v>0</v>
      </c>
      <c r="BT6" s="138">
        <f t="shared" ref="BT6:CU6" si="12">BT13*BT21</f>
        <v>0</v>
      </c>
      <c r="BU6" s="138">
        <f t="shared" si="12"/>
        <v>0</v>
      </c>
      <c r="BV6" s="138">
        <f t="shared" si="12"/>
        <v>0</v>
      </c>
      <c r="BW6" s="138">
        <f t="shared" si="12"/>
        <v>0</v>
      </c>
      <c r="BX6" s="138">
        <f t="shared" si="12"/>
        <v>0</v>
      </c>
      <c r="BY6" s="138">
        <f t="shared" si="12"/>
        <v>0</v>
      </c>
      <c r="BZ6" s="138">
        <f t="shared" si="12"/>
        <v>0</v>
      </c>
      <c r="CA6" s="138">
        <f t="shared" si="12"/>
        <v>0</v>
      </c>
      <c r="CB6" s="138">
        <f t="shared" si="12"/>
        <v>0</v>
      </c>
      <c r="CC6" s="138">
        <f t="shared" si="12"/>
        <v>0</v>
      </c>
      <c r="CD6" s="138">
        <f t="shared" si="12"/>
        <v>0</v>
      </c>
      <c r="CE6" s="138">
        <f t="shared" si="12"/>
        <v>0</v>
      </c>
      <c r="CF6" s="138">
        <f t="shared" si="12"/>
        <v>0</v>
      </c>
      <c r="CG6" s="138">
        <f t="shared" si="12"/>
        <v>0</v>
      </c>
      <c r="CH6" s="138">
        <f t="shared" si="12"/>
        <v>0</v>
      </c>
      <c r="CI6" s="138">
        <f t="shared" si="12"/>
        <v>0</v>
      </c>
      <c r="CJ6" s="138">
        <f t="shared" si="12"/>
        <v>0</v>
      </c>
      <c r="CK6" s="138">
        <f t="shared" si="12"/>
        <v>0</v>
      </c>
      <c r="CL6" s="138">
        <f t="shared" si="12"/>
        <v>0</v>
      </c>
      <c r="CM6" s="138">
        <f t="shared" si="12"/>
        <v>0</v>
      </c>
      <c r="CN6" s="138">
        <f t="shared" si="12"/>
        <v>0</v>
      </c>
      <c r="CO6" s="138">
        <f t="shared" si="12"/>
        <v>0</v>
      </c>
      <c r="CP6" s="138">
        <f t="shared" si="12"/>
        <v>0</v>
      </c>
      <c r="CQ6" s="138">
        <f t="shared" si="12"/>
        <v>0</v>
      </c>
      <c r="CR6" s="138">
        <f t="shared" si="12"/>
        <v>0</v>
      </c>
      <c r="CS6" s="138">
        <f t="shared" si="12"/>
        <v>0</v>
      </c>
      <c r="CT6" s="138">
        <f t="shared" si="12"/>
        <v>0</v>
      </c>
      <c r="CU6" s="138">
        <f t="shared" si="12"/>
        <v>0</v>
      </c>
    </row>
    <row r="7" spans="1:100" outlineLevel="1" x14ac:dyDescent="0.25">
      <c r="C7" s="228" t="str">
        <f>C23</f>
        <v>Чиканов Андрей Алексеевич</v>
      </c>
      <c r="E7">
        <f t="shared" si="0"/>
        <v>0</v>
      </c>
      <c r="G7" s="138">
        <f t="shared" ref="G7:AL7" si="13">G13*G23</f>
        <v>0</v>
      </c>
      <c r="H7" s="138">
        <f t="shared" si="13"/>
        <v>0</v>
      </c>
      <c r="I7" s="138">
        <f t="shared" si="13"/>
        <v>0</v>
      </c>
      <c r="J7" s="138">
        <f t="shared" si="13"/>
        <v>0</v>
      </c>
      <c r="K7" s="138">
        <f t="shared" si="13"/>
        <v>0</v>
      </c>
      <c r="L7" s="138">
        <f t="shared" si="13"/>
        <v>0</v>
      </c>
      <c r="M7" s="138">
        <f t="shared" si="13"/>
        <v>0</v>
      </c>
      <c r="N7" s="138">
        <f t="shared" si="13"/>
        <v>0</v>
      </c>
      <c r="O7" s="138">
        <f t="shared" si="13"/>
        <v>0</v>
      </c>
      <c r="P7" s="138">
        <f t="shared" si="13"/>
        <v>0</v>
      </c>
      <c r="Q7" s="138">
        <f t="shared" si="13"/>
        <v>0</v>
      </c>
      <c r="R7" s="138">
        <f t="shared" si="13"/>
        <v>0</v>
      </c>
      <c r="S7" s="138">
        <f t="shared" si="13"/>
        <v>0</v>
      </c>
      <c r="T7" s="138">
        <f t="shared" si="13"/>
        <v>0</v>
      </c>
      <c r="U7" s="138">
        <f t="shared" si="13"/>
        <v>0</v>
      </c>
      <c r="V7" s="138">
        <f t="shared" si="13"/>
        <v>0</v>
      </c>
      <c r="W7" s="138">
        <f t="shared" si="13"/>
        <v>0</v>
      </c>
      <c r="X7" s="138">
        <f t="shared" si="13"/>
        <v>0</v>
      </c>
      <c r="Y7" s="138">
        <f t="shared" si="13"/>
        <v>0</v>
      </c>
      <c r="Z7" s="138">
        <f t="shared" si="13"/>
        <v>0</v>
      </c>
      <c r="AA7" s="138">
        <f t="shared" si="13"/>
        <v>0</v>
      </c>
      <c r="AB7" s="138">
        <f t="shared" si="13"/>
        <v>0</v>
      </c>
      <c r="AC7" s="138">
        <f t="shared" si="13"/>
        <v>0</v>
      </c>
      <c r="AD7" s="138">
        <f t="shared" si="13"/>
        <v>0</v>
      </c>
      <c r="AE7" s="138">
        <f t="shared" si="13"/>
        <v>0</v>
      </c>
      <c r="AF7" s="138">
        <f t="shared" si="13"/>
        <v>0</v>
      </c>
      <c r="AG7" s="138">
        <f t="shared" si="13"/>
        <v>0</v>
      </c>
      <c r="AH7" s="138">
        <f t="shared" si="13"/>
        <v>0</v>
      </c>
      <c r="AI7" s="138">
        <f t="shared" si="13"/>
        <v>0</v>
      </c>
      <c r="AJ7" s="138">
        <f t="shared" si="13"/>
        <v>0</v>
      </c>
      <c r="AK7" s="138">
        <f t="shared" si="13"/>
        <v>0</v>
      </c>
      <c r="AL7" s="138">
        <f t="shared" si="13"/>
        <v>0</v>
      </c>
      <c r="AM7" s="138">
        <f t="shared" ref="AM7:BS7" si="14">AM13*AM23</f>
        <v>0</v>
      </c>
      <c r="AN7" s="138">
        <f t="shared" si="14"/>
        <v>0</v>
      </c>
      <c r="AO7" s="138">
        <f t="shared" si="14"/>
        <v>0</v>
      </c>
      <c r="AP7" s="138">
        <f t="shared" si="14"/>
        <v>0</v>
      </c>
      <c r="AQ7" s="138">
        <f t="shared" si="14"/>
        <v>0</v>
      </c>
      <c r="AR7" s="138">
        <f t="shared" si="14"/>
        <v>0</v>
      </c>
      <c r="AS7" s="138">
        <f t="shared" si="14"/>
        <v>0</v>
      </c>
      <c r="AT7" s="138">
        <f t="shared" si="14"/>
        <v>0</v>
      </c>
      <c r="AU7" s="138">
        <f t="shared" si="14"/>
        <v>0</v>
      </c>
      <c r="AV7" s="138">
        <f t="shared" si="14"/>
        <v>0</v>
      </c>
      <c r="AW7" s="138">
        <f t="shared" si="14"/>
        <v>0</v>
      </c>
      <c r="AX7" s="138">
        <f t="shared" si="14"/>
        <v>0</v>
      </c>
      <c r="AY7" s="138">
        <f t="shared" si="14"/>
        <v>0</v>
      </c>
      <c r="AZ7" s="138">
        <f t="shared" si="14"/>
        <v>0</v>
      </c>
      <c r="BA7" s="138">
        <f t="shared" si="14"/>
        <v>0</v>
      </c>
      <c r="BB7" s="138">
        <f t="shared" si="14"/>
        <v>0</v>
      </c>
      <c r="BC7" s="138">
        <f t="shared" si="14"/>
        <v>0</v>
      </c>
      <c r="BD7" s="138">
        <f t="shared" si="14"/>
        <v>0</v>
      </c>
      <c r="BE7" s="138">
        <f t="shared" si="14"/>
        <v>0</v>
      </c>
      <c r="BF7" s="138">
        <f t="shared" si="14"/>
        <v>0</v>
      </c>
      <c r="BG7" s="138">
        <f t="shared" si="14"/>
        <v>0</v>
      </c>
      <c r="BH7" s="138">
        <f t="shared" si="14"/>
        <v>0</v>
      </c>
      <c r="BI7" s="138">
        <f t="shared" si="14"/>
        <v>0</v>
      </c>
      <c r="BJ7" s="138">
        <f t="shared" si="14"/>
        <v>0</v>
      </c>
      <c r="BK7" s="138">
        <f t="shared" si="14"/>
        <v>0</v>
      </c>
      <c r="BL7" s="138">
        <f t="shared" si="14"/>
        <v>0</v>
      </c>
      <c r="BM7" s="138">
        <f t="shared" si="14"/>
        <v>0</v>
      </c>
      <c r="BN7" s="138">
        <f t="shared" si="14"/>
        <v>0</v>
      </c>
      <c r="BO7" s="138">
        <f t="shared" si="14"/>
        <v>0</v>
      </c>
      <c r="BP7" s="138">
        <f t="shared" si="14"/>
        <v>0</v>
      </c>
      <c r="BQ7" s="138">
        <f t="shared" si="14"/>
        <v>0</v>
      </c>
      <c r="BR7" s="138">
        <f t="shared" si="14"/>
        <v>0</v>
      </c>
      <c r="BS7" s="138">
        <f t="shared" si="14"/>
        <v>0</v>
      </c>
      <c r="BT7" s="138">
        <f t="shared" ref="BT7:CU7" si="15">BT13*BT23</f>
        <v>0</v>
      </c>
      <c r="BU7" s="138">
        <f t="shared" si="15"/>
        <v>0</v>
      </c>
      <c r="BV7" s="138">
        <f t="shared" si="15"/>
        <v>0</v>
      </c>
      <c r="BW7" s="138">
        <f t="shared" si="15"/>
        <v>0</v>
      </c>
      <c r="BX7" s="138">
        <f t="shared" si="15"/>
        <v>0</v>
      </c>
      <c r="BY7" s="138">
        <f t="shared" si="15"/>
        <v>0</v>
      </c>
      <c r="BZ7" s="138">
        <f t="shared" si="15"/>
        <v>0</v>
      </c>
      <c r="CA7" s="138">
        <f t="shared" si="15"/>
        <v>0</v>
      </c>
      <c r="CB7" s="138">
        <f t="shared" si="15"/>
        <v>0</v>
      </c>
      <c r="CC7" s="138">
        <f t="shared" si="15"/>
        <v>0</v>
      </c>
      <c r="CD7" s="138">
        <f t="shared" si="15"/>
        <v>0</v>
      </c>
      <c r="CE7" s="138">
        <f t="shared" si="15"/>
        <v>0</v>
      </c>
      <c r="CF7" s="138">
        <f t="shared" si="15"/>
        <v>0</v>
      </c>
      <c r="CG7" s="138">
        <f t="shared" si="15"/>
        <v>0</v>
      </c>
      <c r="CH7" s="138">
        <f t="shared" si="15"/>
        <v>0</v>
      </c>
      <c r="CI7" s="138">
        <f t="shared" si="15"/>
        <v>0</v>
      </c>
      <c r="CJ7" s="138">
        <f t="shared" si="15"/>
        <v>0</v>
      </c>
      <c r="CK7" s="138">
        <f t="shared" si="15"/>
        <v>0</v>
      </c>
      <c r="CL7" s="138">
        <f t="shared" si="15"/>
        <v>0</v>
      </c>
      <c r="CM7" s="138">
        <f t="shared" si="15"/>
        <v>0</v>
      </c>
      <c r="CN7" s="138">
        <f t="shared" si="15"/>
        <v>0</v>
      </c>
      <c r="CO7" s="138">
        <f t="shared" si="15"/>
        <v>0</v>
      </c>
      <c r="CP7" s="138">
        <f t="shared" si="15"/>
        <v>0</v>
      </c>
      <c r="CQ7" s="138">
        <f t="shared" si="15"/>
        <v>0</v>
      </c>
      <c r="CR7" s="138">
        <f t="shared" si="15"/>
        <v>0</v>
      </c>
      <c r="CS7" s="138">
        <f t="shared" si="15"/>
        <v>0</v>
      </c>
      <c r="CT7" s="138">
        <f t="shared" si="15"/>
        <v>0</v>
      </c>
      <c r="CU7" s="138">
        <f t="shared" si="15"/>
        <v>0</v>
      </c>
    </row>
    <row r="8" spans="1:100" outlineLevel="1" x14ac:dyDescent="0.25">
      <c r="C8" s="228" t="str">
        <f>C25</f>
        <v>Кайдунов А.В.</v>
      </c>
      <c r="E8">
        <f t="shared" si="0"/>
        <v>0</v>
      </c>
      <c r="G8" s="138">
        <f t="shared" ref="G8:AL8" si="16">G13*G25</f>
        <v>0</v>
      </c>
      <c r="H8" s="138">
        <f t="shared" si="16"/>
        <v>0</v>
      </c>
      <c r="I8" s="138">
        <f t="shared" si="16"/>
        <v>0</v>
      </c>
      <c r="J8" s="138">
        <f t="shared" si="16"/>
        <v>0</v>
      </c>
      <c r="K8" s="138">
        <f t="shared" si="16"/>
        <v>0</v>
      </c>
      <c r="L8" s="138">
        <f t="shared" si="16"/>
        <v>0</v>
      </c>
      <c r="M8" s="138">
        <f t="shared" si="16"/>
        <v>0</v>
      </c>
      <c r="N8" s="138">
        <f t="shared" si="16"/>
        <v>0</v>
      </c>
      <c r="O8" s="138">
        <f t="shared" si="16"/>
        <v>0</v>
      </c>
      <c r="P8" s="138">
        <f t="shared" si="16"/>
        <v>0</v>
      </c>
      <c r="Q8" s="138">
        <f t="shared" si="16"/>
        <v>0</v>
      </c>
      <c r="R8" s="138">
        <f t="shared" si="16"/>
        <v>0</v>
      </c>
      <c r="S8" s="138">
        <f t="shared" si="16"/>
        <v>0</v>
      </c>
      <c r="T8" s="138">
        <f t="shared" si="16"/>
        <v>0</v>
      </c>
      <c r="U8" s="138">
        <f t="shared" si="16"/>
        <v>0</v>
      </c>
      <c r="V8" s="138">
        <f t="shared" si="16"/>
        <v>0</v>
      </c>
      <c r="W8" s="138">
        <f t="shared" si="16"/>
        <v>0</v>
      </c>
      <c r="X8" s="138">
        <f t="shared" si="16"/>
        <v>0</v>
      </c>
      <c r="Y8" s="138">
        <f t="shared" si="16"/>
        <v>0</v>
      </c>
      <c r="Z8" s="138">
        <f t="shared" si="16"/>
        <v>0</v>
      </c>
      <c r="AA8" s="138">
        <f t="shared" si="16"/>
        <v>0</v>
      </c>
      <c r="AB8" s="138">
        <f t="shared" si="16"/>
        <v>0</v>
      </c>
      <c r="AC8" s="138">
        <f t="shared" si="16"/>
        <v>0</v>
      </c>
      <c r="AD8" s="138">
        <f t="shared" si="16"/>
        <v>0</v>
      </c>
      <c r="AE8" s="138">
        <f t="shared" si="16"/>
        <v>0</v>
      </c>
      <c r="AF8" s="138">
        <f t="shared" si="16"/>
        <v>0</v>
      </c>
      <c r="AG8" s="138">
        <f t="shared" si="16"/>
        <v>0</v>
      </c>
      <c r="AH8" s="138">
        <f t="shared" si="16"/>
        <v>0</v>
      </c>
      <c r="AI8" s="138">
        <f t="shared" si="16"/>
        <v>0</v>
      </c>
      <c r="AJ8" s="138">
        <f t="shared" si="16"/>
        <v>0</v>
      </c>
      <c r="AK8" s="138">
        <f t="shared" si="16"/>
        <v>0</v>
      </c>
      <c r="AL8" s="138">
        <f t="shared" si="16"/>
        <v>0</v>
      </c>
      <c r="AM8" s="138">
        <f t="shared" ref="AM8:BS8" si="17">AM13*AM25</f>
        <v>0</v>
      </c>
      <c r="AN8" s="138">
        <f t="shared" si="17"/>
        <v>0</v>
      </c>
      <c r="AO8" s="138">
        <f t="shared" si="17"/>
        <v>0</v>
      </c>
      <c r="AP8" s="138">
        <f t="shared" si="17"/>
        <v>0</v>
      </c>
      <c r="AQ8" s="138">
        <f t="shared" si="17"/>
        <v>0</v>
      </c>
      <c r="AR8" s="138">
        <f t="shared" si="17"/>
        <v>0</v>
      </c>
      <c r="AS8" s="138">
        <f t="shared" si="17"/>
        <v>0</v>
      </c>
      <c r="AT8" s="138">
        <f t="shared" si="17"/>
        <v>0</v>
      </c>
      <c r="AU8" s="138">
        <f t="shared" si="17"/>
        <v>0</v>
      </c>
      <c r="AV8" s="138">
        <f t="shared" si="17"/>
        <v>0</v>
      </c>
      <c r="AW8" s="138">
        <f t="shared" si="17"/>
        <v>0</v>
      </c>
      <c r="AX8" s="138">
        <f t="shared" si="17"/>
        <v>0</v>
      </c>
      <c r="AY8" s="138">
        <f t="shared" si="17"/>
        <v>0</v>
      </c>
      <c r="AZ8" s="138">
        <f t="shared" si="17"/>
        <v>0</v>
      </c>
      <c r="BA8" s="138">
        <f t="shared" si="17"/>
        <v>0</v>
      </c>
      <c r="BB8" s="138">
        <f t="shared" si="17"/>
        <v>0</v>
      </c>
      <c r="BC8" s="138">
        <f t="shared" si="17"/>
        <v>0</v>
      </c>
      <c r="BD8" s="138">
        <f t="shared" si="17"/>
        <v>0</v>
      </c>
      <c r="BE8" s="138">
        <f t="shared" si="17"/>
        <v>0</v>
      </c>
      <c r="BF8" s="138">
        <f t="shared" si="17"/>
        <v>0</v>
      </c>
      <c r="BG8" s="138">
        <f t="shared" si="17"/>
        <v>0</v>
      </c>
      <c r="BH8" s="138">
        <f t="shared" si="17"/>
        <v>0</v>
      </c>
      <c r="BI8" s="138">
        <f t="shared" si="17"/>
        <v>0</v>
      </c>
      <c r="BJ8" s="138">
        <f t="shared" si="17"/>
        <v>0</v>
      </c>
      <c r="BK8" s="138">
        <f t="shared" si="17"/>
        <v>0</v>
      </c>
      <c r="BL8" s="138">
        <f t="shared" si="17"/>
        <v>0</v>
      </c>
      <c r="BM8" s="138">
        <f t="shared" si="17"/>
        <v>0</v>
      </c>
      <c r="BN8" s="138">
        <f t="shared" si="17"/>
        <v>0</v>
      </c>
      <c r="BO8" s="138">
        <f t="shared" si="17"/>
        <v>0</v>
      </c>
      <c r="BP8" s="138">
        <f t="shared" si="17"/>
        <v>0</v>
      </c>
      <c r="BQ8" s="138">
        <f t="shared" si="17"/>
        <v>0</v>
      </c>
      <c r="BR8" s="138">
        <f t="shared" si="17"/>
        <v>0</v>
      </c>
      <c r="BS8" s="138">
        <f t="shared" si="17"/>
        <v>0</v>
      </c>
      <c r="BT8" s="138">
        <f t="shared" ref="BT8:CU8" si="18">BT13*BT25</f>
        <v>0</v>
      </c>
      <c r="BU8" s="138">
        <f t="shared" si="18"/>
        <v>0</v>
      </c>
      <c r="BV8" s="138">
        <f t="shared" si="18"/>
        <v>0</v>
      </c>
      <c r="BW8" s="138">
        <f t="shared" si="18"/>
        <v>0</v>
      </c>
      <c r="BX8" s="138">
        <f t="shared" si="18"/>
        <v>0</v>
      </c>
      <c r="BY8" s="138">
        <f t="shared" si="18"/>
        <v>0</v>
      </c>
      <c r="BZ8" s="138">
        <f t="shared" si="18"/>
        <v>0</v>
      </c>
      <c r="CA8" s="138">
        <f t="shared" si="18"/>
        <v>0</v>
      </c>
      <c r="CB8" s="138">
        <f t="shared" si="18"/>
        <v>0</v>
      </c>
      <c r="CC8" s="138">
        <f t="shared" si="18"/>
        <v>0</v>
      </c>
      <c r="CD8" s="138">
        <f t="shared" si="18"/>
        <v>0</v>
      </c>
      <c r="CE8" s="138">
        <f t="shared" si="18"/>
        <v>0</v>
      </c>
      <c r="CF8" s="138">
        <f t="shared" si="18"/>
        <v>0</v>
      </c>
      <c r="CG8" s="138">
        <f t="shared" si="18"/>
        <v>0</v>
      </c>
      <c r="CH8" s="138">
        <f t="shared" si="18"/>
        <v>0</v>
      </c>
      <c r="CI8" s="138">
        <f t="shared" si="18"/>
        <v>0</v>
      </c>
      <c r="CJ8" s="138">
        <f t="shared" si="18"/>
        <v>0</v>
      </c>
      <c r="CK8" s="138">
        <f t="shared" si="18"/>
        <v>0</v>
      </c>
      <c r="CL8" s="138">
        <f t="shared" si="18"/>
        <v>0</v>
      </c>
      <c r="CM8" s="138">
        <f t="shared" si="18"/>
        <v>0</v>
      </c>
      <c r="CN8" s="138">
        <f t="shared" si="18"/>
        <v>0</v>
      </c>
      <c r="CO8" s="138">
        <f t="shared" si="18"/>
        <v>0</v>
      </c>
      <c r="CP8" s="138">
        <f t="shared" si="18"/>
        <v>0</v>
      </c>
      <c r="CQ8" s="138">
        <f t="shared" si="18"/>
        <v>0</v>
      </c>
      <c r="CR8" s="138">
        <f t="shared" si="18"/>
        <v>0</v>
      </c>
      <c r="CS8" s="138">
        <f t="shared" si="18"/>
        <v>0</v>
      </c>
      <c r="CT8" s="138">
        <f t="shared" si="18"/>
        <v>0</v>
      </c>
      <c r="CU8" s="138">
        <f t="shared" si="18"/>
        <v>0</v>
      </c>
    </row>
    <row r="9" spans="1:100" outlineLevel="1" x14ac:dyDescent="0.25">
      <c r="C9" s="228" t="str">
        <f>C27</f>
        <v>Сидельников Сергей Александрович</v>
      </c>
      <c r="E9">
        <f t="shared" si="0"/>
        <v>2.8</v>
      </c>
      <c r="G9" s="138">
        <f t="shared" ref="G9:AL9" si="19">G13*G27</f>
        <v>0</v>
      </c>
      <c r="H9" s="138">
        <f t="shared" si="19"/>
        <v>0</v>
      </c>
      <c r="I9" s="138">
        <f t="shared" si="19"/>
        <v>0</v>
      </c>
      <c r="J9" s="138">
        <f t="shared" si="19"/>
        <v>0</v>
      </c>
      <c r="K9" s="138">
        <f t="shared" si="19"/>
        <v>0</v>
      </c>
      <c r="L9" s="138">
        <f t="shared" si="19"/>
        <v>0</v>
      </c>
      <c r="M9" s="138">
        <f t="shared" si="19"/>
        <v>0</v>
      </c>
      <c r="N9" s="138">
        <f t="shared" si="19"/>
        <v>0</v>
      </c>
      <c r="O9" s="138">
        <f t="shared" si="19"/>
        <v>0</v>
      </c>
      <c r="P9" s="138">
        <f t="shared" si="19"/>
        <v>0</v>
      </c>
      <c r="Q9" s="138">
        <f t="shared" si="19"/>
        <v>0</v>
      </c>
      <c r="R9" s="138">
        <f t="shared" si="19"/>
        <v>0</v>
      </c>
      <c r="S9" s="138">
        <f t="shared" si="19"/>
        <v>0</v>
      </c>
      <c r="T9" s="138">
        <f t="shared" si="19"/>
        <v>0</v>
      </c>
      <c r="U9" s="138">
        <f t="shared" si="19"/>
        <v>0</v>
      </c>
      <c r="V9" s="138">
        <f t="shared" si="19"/>
        <v>0</v>
      </c>
      <c r="W9" s="138">
        <f t="shared" si="19"/>
        <v>0</v>
      </c>
      <c r="X9" s="138">
        <f t="shared" si="19"/>
        <v>0</v>
      </c>
      <c r="Y9" s="138">
        <f t="shared" si="19"/>
        <v>0</v>
      </c>
      <c r="Z9" s="138">
        <f t="shared" si="19"/>
        <v>0</v>
      </c>
      <c r="AA9" s="138">
        <f t="shared" si="19"/>
        <v>0</v>
      </c>
      <c r="AB9" s="138">
        <f t="shared" si="19"/>
        <v>0</v>
      </c>
      <c r="AC9" s="138">
        <f t="shared" si="19"/>
        <v>0</v>
      </c>
      <c r="AD9" s="138">
        <f t="shared" si="19"/>
        <v>0</v>
      </c>
      <c r="AE9" s="138">
        <f t="shared" si="19"/>
        <v>0</v>
      </c>
      <c r="AF9" s="138">
        <f t="shared" si="19"/>
        <v>0</v>
      </c>
      <c r="AG9" s="138">
        <f t="shared" si="19"/>
        <v>0</v>
      </c>
      <c r="AH9" s="138">
        <f t="shared" si="19"/>
        <v>0</v>
      </c>
      <c r="AI9" s="138">
        <f t="shared" si="19"/>
        <v>0</v>
      </c>
      <c r="AJ9" s="138">
        <f t="shared" si="19"/>
        <v>0</v>
      </c>
      <c r="AK9" s="138">
        <f t="shared" si="19"/>
        <v>0</v>
      </c>
      <c r="AL9" s="138">
        <f t="shared" si="19"/>
        <v>0</v>
      </c>
      <c r="AM9" s="138">
        <f t="shared" ref="AM9:BS9" si="20">AM13*AM27</f>
        <v>0</v>
      </c>
      <c r="AN9" s="138">
        <f t="shared" si="20"/>
        <v>0</v>
      </c>
      <c r="AO9" s="138">
        <f t="shared" si="20"/>
        <v>0</v>
      </c>
      <c r="AP9" s="138">
        <f t="shared" si="20"/>
        <v>0</v>
      </c>
      <c r="AQ9" s="138">
        <f t="shared" si="20"/>
        <v>0</v>
      </c>
      <c r="AR9" s="138">
        <f t="shared" si="20"/>
        <v>0</v>
      </c>
      <c r="AS9" s="138">
        <f t="shared" si="20"/>
        <v>0</v>
      </c>
      <c r="AT9" s="138">
        <f t="shared" si="20"/>
        <v>0</v>
      </c>
      <c r="AU9" s="138">
        <f t="shared" si="20"/>
        <v>0</v>
      </c>
      <c r="AV9" s="138">
        <f t="shared" si="20"/>
        <v>0</v>
      </c>
      <c r="AW9" s="138">
        <f t="shared" si="20"/>
        <v>0</v>
      </c>
      <c r="AX9" s="138">
        <f t="shared" si="20"/>
        <v>0</v>
      </c>
      <c r="AY9" s="138">
        <f t="shared" si="20"/>
        <v>0</v>
      </c>
      <c r="AZ9" s="138">
        <f t="shared" si="20"/>
        <v>0</v>
      </c>
      <c r="BA9" s="138">
        <f t="shared" si="20"/>
        <v>0</v>
      </c>
      <c r="BB9" s="138">
        <f t="shared" si="20"/>
        <v>0</v>
      </c>
      <c r="BC9" s="138">
        <f t="shared" si="20"/>
        <v>0</v>
      </c>
      <c r="BD9" s="138">
        <f t="shared" si="20"/>
        <v>0</v>
      </c>
      <c r="BE9" s="138">
        <f t="shared" si="20"/>
        <v>0</v>
      </c>
      <c r="BF9" s="138">
        <f t="shared" si="20"/>
        <v>0</v>
      </c>
      <c r="BG9" s="138">
        <f t="shared" si="20"/>
        <v>0</v>
      </c>
      <c r="BH9" s="138">
        <f t="shared" si="20"/>
        <v>2.8</v>
      </c>
      <c r="BI9" s="138">
        <f t="shared" si="20"/>
        <v>0</v>
      </c>
      <c r="BJ9" s="138">
        <f t="shared" si="20"/>
        <v>0</v>
      </c>
      <c r="BK9" s="138">
        <f t="shared" si="20"/>
        <v>0</v>
      </c>
      <c r="BL9" s="138">
        <f t="shared" si="20"/>
        <v>0</v>
      </c>
      <c r="BM9" s="138">
        <f t="shared" si="20"/>
        <v>0</v>
      </c>
      <c r="BN9" s="138">
        <f t="shared" si="20"/>
        <v>0</v>
      </c>
      <c r="BO9" s="138">
        <f t="shared" si="20"/>
        <v>0</v>
      </c>
      <c r="BP9" s="138">
        <f t="shared" si="20"/>
        <v>0</v>
      </c>
      <c r="BQ9" s="138">
        <f t="shared" si="20"/>
        <v>0</v>
      </c>
      <c r="BR9" s="138">
        <f t="shared" si="20"/>
        <v>0</v>
      </c>
      <c r="BS9" s="138">
        <f t="shared" si="20"/>
        <v>0</v>
      </c>
      <c r="BT9" s="138">
        <f t="shared" ref="BT9:CU9" si="21">BT13*BT27</f>
        <v>0</v>
      </c>
      <c r="BU9" s="138">
        <f t="shared" si="21"/>
        <v>0</v>
      </c>
      <c r="BV9" s="138">
        <f t="shared" si="21"/>
        <v>0</v>
      </c>
      <c r="BW9" s="138">
        <f t="shared" si="21"/>
        <v>0</v>
      </c>
      <c r="BX9" s="138">
        <f t="shared" si="21"/>
        <v>0</v>
      </c>
      <c r="BY9" s="138">
        <f t="shared" si="21"/>
        <v>0</v>
      </c>
      <c r="BZ9" s="138">
        <f t="shared" si="21"/>
        <v>0</v>
      </c>
      <c r="CA9" s="138">
        <f t="shared" si="21"/>
        <v>0</v>
      </c>
      <c r="CB9" s="138">
        <f t="shared" si="21"/>
        <v>0</v>
      </c>
      <c r="CC9" s="138">
        <f t="shared" si="21"/>
        <v>0</v>
      </c>
      <c r="CD9" s="138">
        <f t="shared" si="21"/>
        <v>0</v>
      </c>
      <c r="CE9" s="138">
        <f t="shared" si="21"/>
        <v>0</v>
      </c>
      <c r="CF9" s="138">
        <f t="shared" si="21"/>
        <v>0</v>
      </c>
      <c r="CG9" s="138">
        <f t="shared" si="21"/>
        <v>0</v>
      </c>
      <c r="CH9" s="138">
        <f t="shared" si="21"/>
        <v>0</v>
      </c>
      <c r="CI9" s="138">
        <f t="shared" si="21"/>
        <v>0</v>
      </c>
      <c r="CJ9" s="138">
        <f t="shared" si="21"/>
        <v>0</v>
      </c>
      <c r="CK9" s="138">
        <f t="shared" si="21"/>
        <v>0</v>
      </c>
      <c r="CL9" s="138">
        <f t="shared" si="21"/>
        <v>0</v>
      </c>
      <c r="CM9" s="138">
        <f t="shared" si="21"/>
        <v>0</v>
      </c>
      <c r="CN9" s="138">
        <f t="shared" si="21"/>
        <v>0</v>
      </c>
      <c r="CO9" s="138">
        <f t="shared" si="21"/>
        <v>0</v>
      </c>
      <c r="CP9" s="138">
        <f t="shared" si="21"/>
        <v>0</v>
      </c>
      <c r="CQ9" s="138">
        <f t="shared" si="21"/>
        <v>0</v>
      </c>
      <c r="CR9" s="138">
        <f t="shared" si="21"/>
        <v>0</v>
      </c>
      <c r="CS9" s="138">
        <f t="shared" si="21"/>
        <v>0</v>
      </c>
      <c r="CT9" s="138">
        <f t="shared" si="21"/>
        <v>0</v>
      </c>
      <c r="CU9" s="138">
        <f t="shared" si="21"/>
        <v>0</v>
      </c>
    </row>
    <row r="10" spans="1:100" outlineLevel="1" x14ac:dyDescent="0.25">
      <c r="C10" s="228">
        <f>C29</f>
        <v>0</v>
      </c>
      <c r="E10">
        <f t="shared" si="0"/>
        <v>0</v>
      </c>
      <c r="G10" s="138">
        <f t="shared" ref="G10:AL10" si="22">G13*G29</f>
        <v>0</v>
      </c>
      <c r="H10" s="138">
        <f t="shared" si="22"/>
        <v>0</v>
      </c>
      <c r="I10" s="138">
        <f t="shared" si="22"/>
        <v>0</v>
      </c>
      <c r="J10" s="138">
        <f t="shared" si="22"/>
        <v>0</v>
      </c>
      <c r="K10" s="138">
        <f t="shared" si="22"/>
        <v>0</v>
      </c>
      <c r="L10" s="138">
        <f t="shared" si="22"/>
        <v>0</v>
      </c>
      <c r="M10" s="138">
        <f t="shared" si="22"/>
        <v>0</v>
      </c>
      <c r="N10" s="138">
        <f t="shared" si="22"/>
        <v>0</v>
      </c>
      <c r="O10" s="138">
        <f t="shared" si="22"/>
        <v>0</v>
      </c>
      <c r="P10" s="138">
        <f t="shared" si="22"/>
        <v>0</v>
      </c>
      <c r="Q10" s="138">
        <f t="shared" si="22"/>
        <v>0</v>
      </c>
      <c r="R10" s="138">
        <f t="shared" si="22"/>
        <v>0</v>
      </c>
      <c r="S10" s="138">
        <f t="shared" si="22"/>
        <v>0</v>
      </c>
      <c r="T10" s="138">
        <f t="shared" si="22"/>
        <v>0</v>
      </c>
      <c r="U10" s="138">
        <f t="shared" si="22"/>
        <v>0</v>
      </c>
      <c r="V10" s="138">
        <f t="shared" si="22"/>
        <v>0</v>
      </c>
      <c r="W10" s="138">
        <f t="shared" si="22"/>
        <v>0</v>
      </c>
      <c r="X10" s="138">
        <f t="shared" si="22"/>
        <v>0</v>
      </c>
      <c r="Y10" s="138">
        <f t="shared" si="22"/>
        <v>0</v>
      </c>
      <c r="Z10" s="138">
        <f t="shared" si="22"/>
        <v>0</v>
      </c>
      <c r="AA10" s="138">
        <f t="shared" si="22"/>
        <v>0</v>
      </c>
      <c r="AB10" s="138">
        <f t="shared" si="22"/>
        <v>0</v>
      </c>
      <c r="AC10" s="138">
        <f t="shared" si="22"/>
        <v>0</v>
      </c>
      <c r="AD10" s="138">
        <f t="shared" si="22"/>
        <v>0</v>
      </c>
      <c r="AE10" s="138">
        <f t="shared" si="22"/>
        <v>0</v>
      </c>
      <c r="AF10" s="138">
        <f t="shared" si="22"/>
        <v>0</v>
      </c>
      <c r="AG10" s="138">
        <f t="shared" si="22"/>
        <v>0</v>
      </c>
      <c r="AH10" s="138">
        <f t="shared" si="22"/>
        <v>0</v>
      </c>
      <c r="AI10" s="138">
        <f t="shared" si="22"/>
        <v>0</v>
      </c>
      <c r="AJ10" s="138">
        <f t="shared" si="22"/>
        <v>0</v>
      </c>
      <c r="AK10" s="138">
        <f t="shared" si="22"/>
        <v>0</v>
      </c>
      <c r="AL10" s="138">
        <f t="shared" si="22"/>
        <v>0</v>
      </c>
      <c r="AM10" s="138">
        <f t="shared" ref="AM10:BS10" si="23">AM13*AM29</f>
        <v>0</v>
      </c>
      <c r="AN10" s="138">
        <f t="shared" si="23"/>
        <v>0</v>
      </c>
      <c r="AO10" s="138">
        <f t="shared" si="23"/>
        <v>0</v>
      </c>
      <c r="AP10" s="138">
        <f t="shared" si="23"/>
        <v>0</v>
      </c>
      <c r="AQ10" s="138">
        <f t="shared" si="23"/>
        <v>0</v>
      </c>
      <c r="AR10" s="138">
        <f t="shared" si="23"/>
        <v>0</v>
      </c>
      <c r="AS10" s="138">
        <f t="shared" si="23"/>
        <v>0</v>
      </c>
      <c r="AT10" s="138">
        <f t="shared" si="23"/>
        <v>0</v>
      </c>
      <c r="AU10" s="138">
        <f t="shared" si="23"/>
        <v>0</v>
      </c>
      <c r="AV10" s="138">
        <f t="shared" si="23"/>
        <v>0</v>
      </c>
      <c r="AW10" s="138">
        <f t="shared" si="23"/>
        <v>0</v>
      </c>
      <c r="AX10" s="138">
        <f t="shared" si="23"/>
        <v>0</v>
      </c>
      <c r="AY10" s="138">
        <f t="shared" si="23"/>
        <v>0</v>
      </c>
      <c r="AZ10" s="138">
        <f t="shared" si="23"/>
        <v>0</v>
      </c>
      <c r="BA10" s="138">
        <f t="shared" si="23"/>
        <v>0</v>
      </c>
      <c r="BB10" s="138">
        <f t="shared" si="23"/>
        <v>0</v>
      </c>
      <c r="BC10" s="138">
        <f t="shared" si="23"/>
        <v>0</v>
      </c>
      <c r="BD10" s="138">
        <f t="shared" si="23"/>
        <v>0</v>
      </c>
      <c r="BE10" s="138">
        <f t="shared" si="23"/>
        <v>0</v>
      </c>
      <c r="BF10" s="138">
        <f t="shared" si="23"/>
        <v>0</v>
      </c>
      <c r="BG10" s="138">
        <f t="shared" si="23"/>
        <v>0</v>
      </c>
      <c r="BH10" s="138">
        <f t="shared" si="23"/>
        <v>0</v>
      </c>
      <c r="BI10" s="138">
        <f t="shared" si="23"/>
        <v>0</v>
      </c>
      <c r="BJ10" s="138">
        <f t="shared" si="23"/>
        <v>0</v>
      </c>
      <c r="BK10" s="138">
        <f t="shared" si="23"/>
        <v>0</v>
      </c>
      <c r="BL10" s="138">
        <f t="shared" si="23"/>
        <v>0</v>
      </c>
      <c r="BM10" s="138">
        <f t="shared" si="23"/>
        <v>0</v>
      </c>
      <c r="BN10" s="138">
        <f t="shared" si="23"/>
        <v>0</v>
      </c>
      <c r="BO10" s="138">
        <f t="shared" si="23"/>
        <v>0</v>
      </c>
      <c r="BP10" s="138">
        <f t="shared" si="23"/>
        <v>0</v>
      </c>
      <c r="BQ10" s="138">
        <f t="shared" si="23"/>
        <v>0</v>
      </c>
      <c r="BR10" s="138">
        <f t="shared" si="23"/>
        <v>0</v>
      </c>
      <c r="BS10" s="138">
        <f t="shared" si="23"/>
        <v>0</v>
      </c>
      <c r="BT10" s="138">
        <f t="shared" ref="BT10:CU10" si="24">BT13*BT29</f>
        <v>0</v>
      </c>
      <c r="BU10" s="138">
        <f t="shared" si="24"/>
        <v>0</v>
      </c>
      <c r="BV10" s="138">
        <f t="shared" si="24"/>
        <v>0</v>
      </c>
      <c r="BW10" s="138">
        <f t="shared" si="24"/>
        <v>0</v>
      </c>
      <c r="BX10" s="138">
        <f t="shared" si="24"/>
        <v>0</v>
      </c>
      <c r="BY10" s="138">
        <f t="shared" si="24"/>
        <v>0</v>
      </c>
      <c r="BZ10" s="138">
        <f t="shared" si="24"/>
        <v>0</v>
      </c>
      <c r="CA10" s="138">
        <f t="shared" si="24"/>
        <v>0</v>
      </c>
      <c r="CB10" s="138">
        <f t="shared" si="24"/>
        <v>0</v>
      </c>
      <c r="CC10" s="138">
        <f t="shared" si="24"/>
        <v>0</v>
      </c>
      <c r="CD10" s="138">
        <f t="shared" si="24"/>
        <v>0</v>
      </c>
      <c r="CE10" s="138">
        <f t="shared" si="24"/>
        <v>0</v>
      </c>
      <c r="CF10" s="138">
        <f t="shared" si="24"/>
        <v>0</v>
      </c>
      <c r="CG10" s="138">
        <f t="shared" si="24"/>
        <v>0</v>
      </c>
      <c r="CH10" s="138">
        <f t="shared" si="24"/>
        <v>0</v>
      </c>
      <c r="CI10" s="138">
        <f t="shared" si="24"/>
        <v>0</v>
      </c>
      <c r="CJ10" s="138">
        <f t="shared" si="24"/>
        <v>0</v>
      </c>
      <c r="CK10" s="138">
        <f t="shared" si="24"/>
        <v>0</v>
      </c>
      <c r="CL10" s="138">
        <f t="shared" si="24"/>
        <v>0</v>
      </c>
      <c r="CM10" s="138">
        <f t="shared" si="24"/>
        <v>0</v>
      </c>
      <c r="CN10" s="138">
        <f t="shared" si="24"/>
        <v>0</v>
      </c>
      <c r="CO10" s="138">
        <f t="shared" si="24"/>
        <v>0</v>
      </c>
      <c r="CP10" s="138">
        <f t="shared" si="24"/>
        <v>0</v>
      </c>
      <c r="CQ10" s="138">
        <f t="shared" si="24"/>
        <v>0</v>
      </c>
      <c r="CR10" s="138">
        <f t="shared" si="24"/>
        <v>0</v>
      </c>
      <c r="CS10" s="138">
        <f t="shared" si="24"/>
        <v>0</v>
      </c>
      <c r="CT10" s="138">
        <f t="shared" si="24"/>
        <v>0</v>
      </c>
      <c r="CU10" s="138">
        <f t="shared" si="24"/>
        <v>0</v>
      </c>
    </row>
    <row r="11" spans="1:100" outlineLevel="1" x14ac:dyDescent="0.25">
      <c r="C11" s="228">
        <f>C31</f>
        <v>0</v>
      </c>
      <c r="E11">
        <f t="shared" si="0"/>
        <v>0</v>
      </c>
      <c r="G11" s="138">
        <f t="shared" ref="G11:AL11" si="25">G13*G31</f>
        <v>0</v>
      </c>
      <c r="H11" s="138">
        <f t="shared" si="25"/>
        <v>0</v>
      </c>
      <c r="I11" s="138">
        <f t="shared" si="25"/>
        <v>0</v>
      </c>
      <c r="J11" s="138">
        <f t="shared" si="25"/>
        <v>0</v>
      </c>
      <c r="K11" s="138">
        <f t="shared" si="25"/>
        <v>0</v>
      </c>
      <c r="L11" s="138">
        <f t="shared" si="25"/>
        <v>0</v>
      </c>
      <c r="M11" s="138">
        <f t="shared" si="25"/>
        <v>0</v>
      </c>
      <c r="N11" s="138">
        <f t="shared" si="25"/>
        <v>0</v>
      </c>
      <c r="O11" s="138">
        <f t="shared" si="25"/>
        <v>0</v>
      </c>
      <c r="P11" s="138">
        <f t="shared" si="25"/>
        <v>0</v>
      </c>
      <c r="Q11" s="138">
        <f t="shared" si="25"/>
        <v>0</v>
      </c>
      <c r="R11" s="138">
        <f t="shared" si="25"/>
        <v>0</v>
      </c>
      <c r="S11" s="138">
        <f t="shared" si="25"/>
        <v>0</v>
      </c>
      <c r="T11" s="138">
        <f t="shared" si="25"/>
        <v>0</v>
      </c>
      <c r="U11" s="138">
        <f t="shared" si="25"/>
        <v>0</v>
      </c>
      <c r="V11" s="138">
        <f t="shared" si="25"/>
        <v>0</v>
      </c>
      <c r="W11" s="138">
        <f t="shared" si="25"/>
        <v>0</v>
      </c>
      <c r="X11" s="138">
        <f t="shared" si="25"/>
        <v>0</v>
      </c>
      <c r="Y11" s="138">
        <f t="shared" si="25"/>
        <v>0</v>
      </c>
      <c r="Z11" s="138">
        <f t="shared" si="25"/>
        <v>0</v>
      </c>
      <c r="AA11" s="138">
        <f t="shared" si="25"/>
        <v>0</v>
      </c>
      <c r="AB11" s="138">
        <f t="shared" si="25"/>
        <v>0</v>
      </c>
      <c r="AC11" s="138">
        <f t="shared" si="25"/>
        <v>0</v>
      </c>
      <c r="AD11" s="138">
        <f t="shared" si="25"/>
        <v>0</v>
      </c>
      <c r="AE11" s="138">
        <f t="shared" si="25"/>
        <v>0</v>
      </c>
      <c r="AF11" s="138">
        <f t="shared" si="25"/>
        <v>0</v>
      </c>
      <c r="AG11" s="138">
        <f t="shared" si="25"/>
        <v>0</v>
      </c>
      <c r="AH11" s="138">
        <f t="shared" si="25"/>
        <v>0</v>
      </c>
      <c r="AI11" s="138">
        <f t="shared" si="25"/>
        <v>0</v>
      </c>
      <c r="AJ11" s="138">
        <f t="shared" si="25"/>
        <v>0</v>
      </c>
      <c r="AK11" s="138">
        <f t="shared" si="25"/>
        <v>0</v>
      </c>
      <c r="AL11" s="138">
        <f t="shared" si="25"/>
        <v>0</v>
      </c>
      <c r="AM11" s="138">
        <f t="shared" ref="AM11:BS11" si="26">AM13*AM31</f>
        <v>0</v>
      </c>
      <c r="AN11" s="138">
        <f t="shared" si="26"/>
        <v>0</v>
      </c>
      <c r="AO11" s="138">
        <f t="shared" si="26"/>
        <v>0</v>
      </c>
      <c r="AP11" s="138">
        <f t="shared" si="26"/>
        <v>0</v>
      </c>
      <c r="AQ11" s="138">
        <f t="shared" si="26"/>
        <v>0</v>
      </c>
      <c r="AR11" s="138">
        <f t="shared" si="26"/>
        <v>0</v>
      </c>
      <c r="AS11" s="138">
        <f t="shared" si="26"/>
        <v>0</v>
      </c>
      <c r="AT11" s="138">
        <f t="shared" si="26"/>
        <v>0</v>
      </c>
      <c r="AU11" s="138">
        <f t="shared" si="26"/>
        <v>0</v>
      </c>
      <c r="AV11" s="138">
        <f t="shared" si="26"/>
        <v>0</v>
      </c>
      <c r="AW11" s="138">
        <f t="shared" si="26"/>
        <v>0</v>
      </c>
      <c r="AX11" s="138">
        <f t="shared" si="26"/>
        <v>0</v>
      </c>
      <c r="AY11" s="138">
        <f t="shared" si="26"/>
        <v>0</v>
      </c>
      <c r="AZ11" s="138">
        <f t="shared" si="26"/>
        <v>0</v>
      </c>
      <c r="BA11" s="138">
        <f t="shared" si="26"/>
        <v>0</v>
      </c>
      <c r="BB11" s="138">
        <f t="shared" si="26"/>
        <v>0</v>
      </c>
      <c r="BC11" s="138">
        <f t="shared" si="26"/>
        <v>0</v>
      </c>
      <c r="BD11" s="138">
        <f t="shared" si="26"/>
        <v>0</v>
      </c>
      <c r="BE11" s="138">
        <f t="shared" si="26"/>
        <v>0</v>
      </c>
      <c r="BF11" s="138">
        <f t="shared" si="26"/>
        <v>0</v>
      </c>
      <c r="BG11" s="138">
        <f t="shared" si="26"/>
        <v>0</v>
      </c>
      <c r="BH11" s="138">
        <f t="shared" si="26"/>
        <v>0</v>
      </c>
      <c r="BI11" s="138">
        <f t="shared" si="26"/>
        <v>0</v>
      </c>
      <c r="BJ11" s="138">
        <f t="shared" si="26"/>
        <v>0</v>
      </c>
      <c r="BK11" s="138">
        <f t="shared" si="26"/>
        <v>0</v>
      </c>
      <c r="BL11" s="138">
        <f t="shared" si="26"/>
        <v>0</v>
      </c>
      <c r="BM11" s="138">
        <f t="shared" si="26"/>
        <v>0</v>
      </c>
      <c r="BN11" s="138">
        <f t="shared" si="26"/>
        <v>0</v>
      </c>
      <c r="BO11" s="138">
        <f t="shared" si="26"/>
        <v>0</v>
      </c>
      <c r="BP11" s="138">
        <f t="shared" si="26"/>
        <v>0</v>
      </c>
      <c r="BQ11" s="138">
        <f t="shared" si="26"/>
        <v>0</v>
      </c>
      <c r="BR11" s="138">
        <f t="shared" si="26"/>
        <v>0</v>
      </c>
      <c r="BS11" s="138">
        <f t="shared" si="26"/>
        <v>0</v>
      </c>
      <c r="BT11" s="138">
        <f t="shared" ref="BT11:CU11" si="27">BT13*BT31</f>
        <v>0</v>
      </c>
      <c r="BU11" s="138">
        <f t="shared" si="27"/>
        <v>0</v>
      </c>
      <c r="BV11" s="138">
        <f t="shared" si="27"/>
        <v>0</v>
      </c>
      <c r="BW11" s="138">
        <f t="shared" si="27"/>
        <v>0</v>
      </c>
      <c r="BX11" s="138">
        <f t="shared" si="27"/>
        <v>0</v>
      </c>
      <c r="BY11" s="138">
        <f t="shared" si="27"/>
        <v>0</v>
      </c>
      <c r="BZ11" s="138">
        <f t="shared" si="27"/>
        <v>0</v>
      </c>
      <c r="CA11" s="138">
        <f t="shared" si="27"/>
        <v>0</v>
      </c>
      <c r="CB11" s="138">
        <f t="shared" si="27"/>
        <v>0</v>
      </c>
      <c r="CC11" s="138">
        <f t="shared" si="27"/>
        <v>0</v>
      </c>
      <c r="CD11" s="138">
        <f t="shared" si="27"/>
        <v>0</v>
      </c>
      <c r="CE11" s="138">
        <f t="shared" si="27"/>
        <v>0</v>
      </c>
      <c r="CF11" s="138">
        <f t="shared" si="27"/>
        <v>0</v>
      </c>
      <c r="CG11" s="138">
        <f t="shared" si="27"/>
        <v>0</v>
      </c>
      <c r="CH11" s="138">
        <f t="shared" si="27"/>
        <v>0</v>
      </c>
      <c r="CI11" s="138">
        <f t="shared" si="27"/>
        <v>0</v>
      </c>
      <c r="CJ11" s="138">
        <f t="shared" si="27"/>
        <v>0</v>
      </c>
      <c r="CK11" s="138">
        <f t="shared" si="27"/>
        <v>0</v>
      </c>
      <c r="CL11" s="138">
        <f t="shared" si="27"/>
        <v>0</v>
      </c>
      <c r="CM11" s="138">
        <f t="shared" si="27"/>
        <v>0</v>
      </c>
      <c r="CN11" s="138">
        <f t="shared" si="27"/>
        <v>0</v>
      </c>
      <c r="CO11" s="138">
        <f t="shared" si="27"/>
        <v>0</v>
      </c>
      <c r="CP11" s="138">
        <f t="shared" si="27"/>
        <v>0</v>
      </c>
      <c r="CQ11" s="138">
        <f t="shared" si="27"/>
        <v>0</v>
      </c>
      <c r="CR11" s="138">
        <f t="shared" si="27"/>
        <v>0</v>
      </c>
      <c r="CS11" s="138">
        <f t="shared" si="27"/>
        <v>0</v>
      </c>
      <c r="CT11" s="138">
        <f t="shared" si="27"/>
        <v>0</v>
      </c>
      <c r="CU11" s="138">
        <f t="shared" si="27"/>
        <v>0</v>
      </c>
    </row>
    <row r="12" spans="1:100" x14ac:dyDescent="0.25">
      <c r="A12" s="985" t="s">
        <v>254</v>
      </c>
    </row>
    <row r="13" spans="1:100" s="231" customFormat="1" x14ac:dyDescent="0.25">
      <c r="A13" s="986"/>
      <c r="C13" s="239" t="s">
        <v>189</v>
      </c>
      <c r="BH13" s="231">
        <v>1</v>
      </c>
    </row>
    <row r="14" spans="1:100" s="22" customFormat="1" ht="12.75" x14ac:dyDescent="0.2">
      <c r="A14" s="987"/>
      <c r="C14" s="529"/>
      <c r="D14" s="20"/>
      <c r="E14" s="20"/>
      <c r="F14" s="20"/>
      <c r="G14" s="21">
        <v>44012</v>
      </c>
      <c r="H14" s="21">
        <v>44013</v>
      </c>
      <c r="I14" s="21">
        <v>44014</v>
      </c>
      <c r="J14" s="21">
        <v>44015</v>
      </c>
      <c r="K14" s="21">
        <v>44016</v>
      </c>
      <c r="L14" s="21">
        <v>44017</v>
      </c>
      <c r="M14" s="21">
        <v>44018</v>
      </c>
      <c r="N14" s="21">
        <v>44019</v>
      </c>
      <c r="O14" s="21">
        <v>44020</v>
      </c>
      <c r="P14" s="21">
        <v>44021</v>
      </c>
      <c r="Q14" s="21">
        <v>44022</v>
      </c>
      <c r="R14" s="21">
        <v>44023</v>
      </c>
      <c r="S14" s="21">
        <v>44024</v>
      </c>
      <c r="T14" s="21">
        <v>44025</v>
      </c>
      <c r="U14" s="21">
        <v>44026</v>
      </c>
      <c r="V14" s="21">
        <v>44027</v>
      </c>
      <c r="W14" s="21">
        <v>44028</v>
      </c>
      <c r="X14" s="21">
        <v>44029</v>
      </c>
      <c r="Y14" s="21">
        <v>44030</v>
      </c>
      <c r="Z14" s="21">
        <v>44031</v>
      </c>
      <c r="AA14" s="21">
        <v>44032</v>
      </c>
      <c r="AB14" s="21">
        <v>44033</v>
      </c>
      <c r="AC14" s="21">
        <v>44034</v>
      </c>
      <c r="AD14" s="21">
        <v>44035</v>
      </c>
      <c r="AE14" s="21">
        <v>44036</v>
      </c>
      <c r="AF14" s="21">
        <v>44037</v>
      </c>
      <c r="AG14" s="21">
        <v>44038</v>
      </c>
      <c r="AH14" s="21">
        <v>44039</v>
      </c>
      <c r="AI14" s="21">
        <v>44040</v>
      </c>
      <c r="AJ14" s="21">
        <v>44041</v>
      </c>
      <c r="AK14" s="21">
        <v>44042</v>
      </c>
      <c r="AL14" s="21">
        <v>44043</v>
      </c>
      <c r="AM14" s="21">
        <v>44044</v>
      </c>
      <c r="AN14" s="21">
        <v>44045</v>
      </c>
      <c r="AO14" s="21">
        <v>44046</v>
      </c>
      <c r="AP14" s="21">
        <v>44047</v>
      </c>
      <c r="AQ14" s="21">
        <v>44048</v>
      </c>
      <c r="AR14" s="21">
        <v>44049</v>
      </c>
      <c r="AS14" s="21">
        <v>44050</v>
      </c>
      <c r="AT14" s="21">
        <v>44051</v>
      </c>
      <c r="AU14" s="21">
        <v>44052</v>
      </c>
      <c r="AV14" s="21">
        <v>44053</v>
      </c>
      <c r="AW14" s="21">
        <v>44054</v>
      </c>
      <c r="AX14" s="21">
        <v>44055</v>
      </c>
      <c r="AY14" s="21">
        <v>44056</v>
      </c>
      <c r="AZ14" s="21">
        <v>44057</v>
      </c>
      <c r="BA14" s="21">
        <v>44058</v>
      </c>
      <c r="BB14" s="21">
        <v>44059</v>
      </c>
      <c r="BC14" s="21">
        <v>44060</v>
      </c>
      <c r="BD14" s="21">
        <v>44061</v>
      </c>
      <c r="BE14" s="21">
        <v>44062</v>
      </c>
      <c r="BF14" s="21">
        <v>44063</v>
      </c>
      <c r="BG14" s="21">
        <v>44064</v>
      </c>
      <c r="BH14" s="21">
        <v>44065</v>
      </c>
      <c r="BI14" s="21">
        <v>44066</v>
      </c>
      <c r="BJ14" s="21">
        <v>44067</v>
      </c>
      <c r="BK14" s="21">
        <v>44068</v>
      </c>
      <c r="BL14" s="21">
        <v>44069</v>
      </c>
      <c r="BM14" s="21">
        <v>44070</v>
      </c>
      <c r="BN14" s="21">
        <v>44071</v>
      </c>
      <c r="BO14" s="21">
        <v>44072</v>
      </c>
      <c r="BP14" s="21">
        <v>44073</v>
      </c>
      <c r="BQ14" s="21">
        <v>44074</v>
      </c>
      <c r="BR14" s="21">
        <v>44075</v>
      </c>
      <c r="BS14" s="21">
        <v>44076</v>
      </c>
      <c r="BT14" s="21">
        <v>44077</v>
      </c>
      <c r="BU14" s="21">
        <v>44078</v>
      </c>
      <c r="BV14" s="21">
        <v>44079</v>
      </c>
      <c r="BW14" s="21">
        <v>44080</v>
      </c>
      <c r="BX14" s="21">
        <v>44081</v>
      </c>
      <c r="BY14" s="21">
        <v>44082</v>
      </c>
      <c r="BZ14" s="21">
        <v>44083</v>
      </c>
      <c r="CA14" s="21">
        <v>44084</v>
      </c>
      <c r="CB14" s="21">
        <v>44085</v>
      </c>
      <c r="CC14" s="21">
        <v>44086</v>
      </c>
      <c r="CD14" s="21">
        <v>44087</v>
      </c>
      <c r="CE14" s="21">
        <v>44088</v>
      </c>
      <c r="CF14" s="21">
        <v>44089</v>
      </c>
      <c r="CG14" s="21">
        <v>44090</v>
      </c>
      <c r="CH14" s="21">
        <v>44091</v>
      </c>
      <c r="CI14" s="21">
        <v>44092</v>
      </c>
      <c r="CJ14" s="21">
        <v>44093</v>
      </c>
      <c r="CK14" s="21">
        <v>44094</v>
      </c>
      <c r="CL14" s="21">
        <v>44095</v>
      </c>
      <c r="CM14" s="21">
        <v>44096</v>
      </c>
      <c r="CN14" s="21">
        <v>44097</v>
      </c>
      <c r="CO14" s="21">
        <v>44098</v>
      </c>
      <c r="CP14" s="21">
        <v>44099</v>
      </c>
      <c r="CQ14" s="21">
        <v>44100</v>
      </c>
      <c r="CR14" s="21">
        <v>44101</v>
      </c>
      <c r="CS14" s="21">
        <v>44102</v>
      </c>
      <c r="CT14" s="21">
        <v>44103</v>
      </c>
      <c r="CU14" s="21">
        <v>44104</v>
      </c>
      <c r="CV14" s="21" t="s">
        <v>15</v>
      </c>
    </row>
    <row r="15" spans="1:100" ht="19.5" customHeight="1" x14ac:dyDescent="0.25">
      <c r="C15" s="228" t="s">
        <v>320</v>
      </c>
      <c r="D15" s="24" t="s">
        <v>260</v>
      </c>
      <c r="E15" s="224">
        <f>CV15</f>
        <v>908.4</v>
      </c>
      <c r="F15" s="23" t="s">
        <v>38</v>
      </c>
      <c r="G15" s="217">
        <f>SUM('Свод по датам'!F4:H4)+SUM('Свод по датам'!F46:H46)</f>
        <v>0</v>
      </c>
      <c r="H15" s="217">
        <f>SUM('Свод по датам'!I4:K4)+SUM('Свод по датам'!I46:K46)</f>
        <v>0</v>
      </c>
      <c r="I15" s="217">
        <f>SUM('Свод по датам'!L4:N4)+SUM('Свод по датам'!L46:N46)</f>
        <v>0</v>
      </c>
      <c r="J15" s="217">
        <f>SUM('Свод по датам'!O4:Q4)+SUM('Свод по датам'!O46:Q46)</f>
        <v>0</v>
      </c>
      <c r="K15" s="217">
        <f>SUM('Свод по датам'!R4:T4)+SUM('Свод по датам'!R46:T46)</f>
        <v>0</v>
      </c>
      <c r="L15" s="217">
        <f>SUM('Свод по датам'!U4:W4)+SUM('Свод по датам'!U46:W46)</f>
        <v>0</v>
      </c>
      <c r="M15" s="217">
        <f>SUM('Свод по датам'!X4:Z4)+SUM('Свод по датам'!X46:Z46)</f>
        <v>0</v>
      </c>
      <c r="N15" s="217">
        <f>SUM('Свод по датам'!AA4:AC4)+SUM('Свод по датам'!AA46:AC46)</f>
        <v>0</v>
      </c>
      <c r="O15" s="217">
        <f>SUM('Свод по датам'!AD4:AF4)+SUM('Свод по датам'!AD46:AF46)</f>
        <v>0</v>
      </c>
      <c r="P15" s="217">
        <f>SUM('Свод по датам'!AG4:AI4)+SUM('Свод по датам'!AG46:AI46)</f>
        <v>0</v>
      </c>
      <c r="Q15" s="217">
        <f>SUM('Свод по датам'!AJ4:AL4)+SUM('Свод по датам'!AJ46:AL46)</f>
        <v>0</v>
      </c>
      <c r="R15" s="217">
        <f>SUM('Свод по датам'!AM4:AO4)+SUM('Свод по датам'!AM46:AO46)</f>
        <v>0</v>
      </c>
      <c r="S15" s="217">
        <f>SUM('Свод по датам'!AP4:AR4)+SUM('Свод по датам'!AP46:AR46)</f>
        <v>0</v>
      </c>
      <c r="T15" s="217">
        <f>SUM('Свод по датам'!AS4:AU4)+SUM('Свод по датам'!AS46:AU46)</f>
        <v>0</v>
      </c>
      <c r="U15" s="217">
        <f>SUM('Свод по датам'!AV4:AX4)+SUM('Свод по датам'!AV46:AX46)</f>
        <v>0</v>
      </c>
      <c r="V15" s="217">
        <f>SUM('Свод по датам'!AY4:BA4)+SUM('Свод по датам'!AY46:BA46)</f>
        <v>0</v>
      </c>
      <c r="W15" s="217">
        <f>SUM('Свод по датам'!BB4:BD4)+SUM('Свод по датам'!BB46:BD46)</f>
        <v>0</v>
      </c>
      <c r="X15" s="217">
        <f>SUM('Свод по датам'!BE4:BG4)+SUM('Свод по датам'!BE46:BG46)</f>
        <v>37.6</v>
      </c>
      <c r="Y15" s="217">
        <f>SUM('Свод по датам'!BH4:BJ4)+SUM('Свод по датам'!BH46:BJ46)</f>
        <v>8.6</v>
      </c>
      <c r="Z15" s="217">
        <f>SUM('Свод по датам'!BK4:BM4)+SUM('Свод по датам'!BK46:BM46)</f>
        <v>0</v>
      </c>
      <c r="AA15" s="217">
        <f>SUM('Свод по датам'!BN4:BP4)+SUM('Свод по датам'!BN46:BP46)</f>
        <v>71</v>
      </c>
      <c r="AB15" s="217">
        <f>SUM('Свод по датам'!BQ4:BS4)+SUM('Свод по датам'!BQ46:BS46)</f>
        <v>59.4</v>
      </c>
      <c r="AC15" s="217">
        <f>SUM('Свод по датам'!BT4:BV4)+SUM('Свод по датам'!BT46:BV46)</f>
        <v>21.2</v>
      </c>
      <c r="AD15" s="217">
        <f>SUM('Свод по датам'!BW4:BY4)+SUM('Свод по датам'!BW46:BY46)</f>
        <v>44.2</v>
      </c>
      <c r="AE15" s="217">
        <f>SUM('Свод по датам'!BZ4:CB4)+SUM('Свод по датам'!BZ46:CB46)</f>
        <v>69.2</v>
      </c>
      <c r="AF15" s="217">
        <f>SUM('Свод по датам'!CC4:CE4)+SUM('Свод по датам'!CC46:CE46)</f>
        <v>25.5</v>
      </c>
      <c r="AG15" s="217">
        <f>SUM('Свод по датам'!CF4:CH4)+SUM('Свод по датам'!CF46:CH46)</f>
        <v>63.599999999999994</v>
      </c>
      <c r="AH15" s="217">
        <f>SUM('Свод по датам'!CI4:CK4)+SUM('Свод по датам'!CI46:CK46)</f>
        <v>43.1</v>
      </c>
      <c r="AI15" s="217">
        <f>SUM('Свод по датам'!CL4:CN4)+SUM('Свод по датам'!CL46:CN46)</f>
        <v>40.799999999999997</v>
      </c>
      <c r="AJ15" s="217">
        <f>SUM('Свод по датам'!CO4:CQ4)+SUM('Свод по датам'!CO46:CQ46)</f>
        <v>0</v>
      </c>
      <c r="AK15" s="217">
        <f>SUM('Свод по датам'!CR4:CT4)+SUM('Свод по датам'!CR46:CT46)</f>
        <v>1.2</v>
      </c>
      <c r="AL15" s="217">
        <f>SUM('Свод по датам'!CU4:CW4)</f>
        <v>0</v>
      </c>
      <c r="AM15" s="217">
        <f>SUM('Свод по датам'!CX4:CZ4)</f>
        <v>46.7</v>
      </c>
      <c r="AN15" s="217">
        <f>SUM('Свод по датам'!DA4:DC4)</f>
        <v>36.4</v>
      </c>
      <c r="AO15" s="217">
        <f>SUM('Свод по датам'!DD4:DF4)</f>
        <v>21.9</v>
      </c>
      <c r="AP15" s="217">
        <f>SUM('Свод по датам'!DG4:DI4)</f>
        <v>33</v>
      </c>
      <c r="AQ15" s="217">
        <f>SUM('Свод по датам'!DJ4:DL4)</f>
        <v>49.9</v>
      </c>
      <c r="AR15" s="217">
        <f>SUM('Свод по датам'!DM4:DO4)</f>
        <v>25.5</v>
      </c>
      <c r="AS15" s="217">
        <f>SUM('Свод по датам'!DP4:DR4)</f>
        <v>0</v>
      </c>
      <c r="AT15" s="217">
        <f>SUM('Свод по датам'!DS4:DU4)</f>
        <v>34.6</v>
      </c>
      <c r="AU15" s="217">
        <f>SUM('Свод по датам'!DV4:DX4)</f>
        <v>50.3</v>
      </c>
      <c r="AV15" s="217">
        <f>SUM('Свод по датам'!DY4:EA4)</f>
        <v>26.3</v>
      </c>
      <c r="AW15" s="217">
        <f>SUM('Свод по датам'!EB4:ED4)</f>
        <v>29.8</v>
      </c>
      <c r="AX15" s="217">
        <f>SUM('Свод по датам'!EE4:EG4)</f>
        <v>18</v>
      </c>
      <c r="AY15" s="217">
        <f>SUM('Свод по датам'!EH4:EJ4)</f>
        <v>23.7</v>
      </c>
      <c r="AZ15" s="217">
        <f>SUM('Свод по датам'!EK4:EM4)</f>
        <v>0</v>
      </c>
      <c r="BA15" s="217">
        <f>SUM('Свод по датам'!EN4:EP4)</f>
        <v>0</v>
      </c>
      <c r="BB15" s="217">
        <f>SUM('Свод по датам'!EQ4:ES4)</f>
        <v>0</v>
      </c>
      <c r="BC15" s="217">
        <f>SUM('Свод по датам'!ET4:EV4)</f>
        <v>0</v>
      </c>
      <c r="BD15" s="217">
        <f>SUM('Свод по датам'!EW4:EY4)</f>
        <v>0</v>
      </c>
      <c r="BE15" s="217">
        <f>SUM('Свод по датам'!EZ4:FB4)</f>
        <v>0</v>
      </c>
      <c r="BF15" s="217">
        <f>SUM('Свод по датам'!FC4:FE4)</f>
        <v>4.5999999999999996</v>
      </c>
      <c r="BG15" s="217">
        <f>SUM('Свод по датам'!FF4:FH4)</f>
        <v>14.6</v>
      </c>
      <c r="BH15" s="217">
        <f>SUM('Свод по датам'!FI4:FK4)</f>
        <v>7.7</v>
      </c>
      <c r="BI15" s="217">
        <f>SUM('Свод по датам'!FL4:FN4)</f>
        <v>0</v>
      </c>
      <c r="BJ15" s="217">
        <f>SUM('Свод по датам'!FO4:FQ4)</f>
        <v>0</v>
      </c>
      <c r="BK15" s="217">
        <f>SUM('Свод по датам'!FR4:FT4)</f>
        <v>0</v>
      </c>
      <c r="BL15" s="217">
        <f>SUM('Свод по датам'!FU4:FW4)</f>
        <v>0</v>
      </c>
      <c r="BM15" s="217">
        <f>SUM('Свод по датам'!FX4:FZ4)</f>
        <v>0</v>
      </c>
      <c r="BN15" s="217">
        <f>SUM('Свод по датам'!GA4:GC4)</f>
        <v>0</v>
      </c>
      <c r="BO15" s="217">
        <f>SUM('Свод по датам'!GD4:GF4)</f>
        <v>0</v>
      </c>
      <c r="BP15" s="217">
        <f>SUM('Свод по датам'!GG4:GI4)</f>
        <v>0</v>
      </c>
      <c r="BQ15" s="217">
        <f>SUM('Свод по датам'!GJ4:GL4)</f>
        <v>0</v>
      </c>
      <c r="BR15" s="217">
        <f>SUM('Свод по датам'!GM4:GO4)</f>
        <v>0</v>
      </c>
      <c r="BS15" s="217">
        <f>SUM('Свод по датам'!GP4:GR4)</f>
        <v>0</v>
      </c>
      <c r="BT15" s="217">
        <f>SUM('Свод по датам'!GS4:GU4)</f>
        <v>0</v>
      </c>
      <c r="BU15" s="217">
        <f>SUM('Свод по датам'!GV4:GX4)</f>
        <v>0</v>
      </c>
      <c r="BV15" s="217">
        <f>SUM('Свод по датам'!GY4:HA4)</f>
        <v>0</v>
      </c>
      <c r="BW15" s="217">
        <f>SUM('Свод по датам'!HB4:HD4)</f>
        <v>0</v>
      </c>
      <c r="BX15" s="217">
        <f>SUM('Свод по датам'!HE4:HG4)</f>
        <v>0</v>
      </c>
      <c r="BY15" s="217">
        <f>SUM('Свод по датам'!HH4:HJ4)</f>
        <v>0</v>
      </c>
      <c r="BZ15" s="217">
        <f>SUM('Свод по датам'!HK4:HM4)</f>
        <v>0</v>
      </c>
      <c r="CA15" s="217">
        <f>SUM('Свод по датам'!HN4:HP4)</f>
        <v>0</v>
      </c>
      <c r="CB15" s="217">
        <f>SUM('Свод по датам'!HQ4:HS4)</f>
        <v>0</v>
      </c>
      <c r="CC15" s="217">
        <f>SUM('Свод по датам'!HT4:HV4)</f>
        <v>0</v>
      </c>
      <c r="CD15" s="217">
        <f>SUM('Свод по датам'!HW4:HY4)</f>
        <v>0</v>
      </c>
      <c r="CE15" s="217">
        <f>SUM('Свод по датам'!HZ4:IB4)</f>
        <v>0</v>
      </c>
      <c r="CF15" s="217">
        <f>SUM('Свод по датам'!IC4:IE4)</f>
        <v>0</v>
      </c>
      <c r="CG15" s="217">
        <f>SUM('Свод по датам'!IF4:IH4)</f>
        <v>0</v>
      </c>
      <c r="CH15" s="217">
        <f>SUM('Свод по датам'!II4:IK4)</f>
        <v>0</v>
      </c>
      <c r="CI15" s="217">
        <f>SUM('Свод по датам'!IL4:IN4)</f>
        <v>0</v>
      </c>
      <c r="CJ15" s="217">
        <f>SUM('Свод по датам'!IO4:IQ4)</f>
        <v>0</v>
      </c>
      <c r="CK15" s="217">
        <f>SUM('Свод по датам'!IR4:IT4)</f>
        <v>0</v>
      </c>
      <c r="CL15" s="217">
        <f>SUM('Свод по датам'!IU4:IW4)</f>
        <v>0</v>
      </c>
      <c r="CM15" s="217">
        <f>SUM('Свод по датам'!IX4:IZ4)</f>
        <v>0</v>
      </c>
      <c r="CN15" s="217">
        <f>SUM('Свод по датам'!JA4:JC4)</f>
        <v>0</v>
      </c>
      <c r="CO15" s="217">
        <f>SUM('Свод по датам'!JD4:JF4)</f>
        <v>0</v>
      </c>
      <c r="CP15" s="217">
        <f>SUM('Свод по датам'!JG4:JI4)</f>
        <v>0</v>
      </c>
      <c r="CQ15" s="217">
        <f>SUM('Свод по датам'!JJ4:JL4)</f>
        <v>0</v>
      </c>
      <c r="CR15" s="217">
        <f>SUM('Свод по датам'!JM4:JO4)</f>
        <v>0</v>
      </c>
      <c r="CS15" s="217">
        <f>SUM('Свод по датам'!JP4:JR4)</f>
        <v>0</v>
      </c>
      <c r="CT15" s="217">
        <f>SUM('Свод по датам'!JS4:JU4)</f>
        <v>0</v>
      </c>
      <c r="CU15" s="217">
        <f>SUM('Свод по датам'!JV4:JX4)</f>
        <v>0</v>
      </c>
      <c r="CV15" s="218">
        <f t="shared" ref="CV15:CV34" si="28">SUM(G15:CU15)</f>
        <v>908.4</v>
      </c>
    </row>
    <row r="16" spans="1:100" ht="19.5" customHeight="1" x14ac:dyDescent="0.25">
      <c r="A16" s="528">
        <f>G15/(G15+0.001)+H15/(H15+0.001)+K15/(K15+0.001)+L15/(L15+0.001)+M15/(M15+0.001)+N15/(N15+0.001)+O15/(O15+0.001)+P15/(P15+0.001)+Q15/(Q15+0.001)+R15/(R15+0.001)+T15/(T15+0.001)+I15/(I15+0.001)+U15/(U15+0.001)+V15/(V15+0.001)+X15/(X15+0.001)+J15/(J15+0.001)+W15/(W15+0.001)+Y15/(Y15+0.001)+Z15/(Z15+0.001)+AA15/(AA15+0.001)+AB15/(AB15+0.001)+AC15/(AC15+0.001)+AD15/(AD15+0.001)+AE15/(AE15+0.001)+AF15/(AF15+0.001)+AG15/(AG15+0.001)+AH15/(AH15+0.001)+AI15/(AI15+0.001)+AJ15/(AJ15+0.001)+AK15/(AK15+0.001)+AL15/(AL15+0.001)+AM15/(AM15+0.001)+AN15/(AN15+0.001)+AO15/(AO15+0.001)+AP15/(AP15+0.001)+AQ15/(AQ15+0.001)+AR15/(AR15+0.001)+AS15/(AS15+0.001)+AT15/(AT15+0.001)+AU15/(AU15+0.001)+AV15/(AV15+0.001)+AW15/(AW15+0.001)+AX15/(AX15+0.001)+AY15/(AY15+0.001)+AZ15/(AZ15+0.001)+BA15/(BA15+0.001)+BB15/(BB15+0.001)+BC15/(BC15+0.001)+BD15/(BD15+0.001)+BE15/(BE15+0.001)+BF15/(BF15+0.001)+BG15/(BG15+0.001)+BH15/(BH15+0.001)+BI15/(BI15+0.001)+BJ15/(BJ15+0.001)+BK15/(BK15+0.001)+BL15/(BL15+0.001)+BM15/(BM15+0.001)+BN15/(BN15+0.001)+BO15/(BO15+0.001)+BP15/(BP15+0.001)+BQ15/(BQ15+0.001)</f>
        <v>26.997988801426654</v>
      </c>
      <c r="C16" s="229" t="s">
        <v>28</v>
      </c>
      <c r="D16" s="25">
        <v>9848</v>
      </c>
      <c r="E16" s="223">
        <f t="shared" ref="E16:E34" si="29">CV16</f>
        <v>353.20000000000005</v>
      </c>
      <c r="F16" s="1" t="s">
        <v>39</v>
      </c>
      <c r="G16" s="219">
        <f>SUM('Свод по датам'!F5:H5)+SUM('Свод по датам'!F47:H47)</f>
        <v>0</v>
      </c>
      <c r="H16" s="219">
        <f>SUM('Свод по датам'!I5:K5)+SUM('Свод по датам'!I47:K47)</f>
        <v>0</v>
      </c>
      <c r="I16" s="219">
        <f>SUM('Свод по датам'!L5:N5)+SUM('Свод по датам'!L47:N47)</f>
        <v>0</v>
      </c>
      <c r="J16" s="219">
        <f>SUM('Свод по датам'!O5:Q5)+SUM('Свод по датам'!O47:Q47)</f>
        <v>0</v>
      </c>
      <c r="K16" s="219">
        <f>SUM('Свод по датам'!R5:T5)+SUM('Свод по датам'!R47:T47)</f>
        <v>0</v>
      </c>
      <c r="L16" s="219">
        <f>SUM('Свод по датам'!U5:W5)+SUM('Свод по датам'!U47:W47)</f>
        <v>0</v>
      </c>
      <c r="M16" s="219">
        <f>SUM('Свод по датам'!X5:Z5)+SUM('Свод по датам'!X47:Z47)</f>
        <v>0</v>
      </c>
      <c r="N16" s="219">
        <f>SUM('Свод по датам'!AA5:AC5)+SUM('Свод по датам'!AA47:AC47)</f>
        <v>0</v>
      </c>
      <c r="O16" s="219">
        <f>SUM('Свод по датам'!AD5:AF5)+SUM('Свод по датам'!AD47:AF47)</f>
        <v>0</v>
      </c>
      <c r="P16" s="219">
        <f>SUM('Свод по датам'!AG5:AI5)+SUM('Свод по датам'!AG47:AI47)</f>
        <v>0</v>
      </c>
      <c r="Q16" s="219">
        <f>SUM('Свод по датам'!AJ5:AL5)+SUM('Свод по датам'!AJ47:AL47)</f>
        <v>0</v>
      </c>
      <c r="R16" s="219">
        <f>SUM('Свод по датам'!AM5:AO5)+SUM('Свод по датам'!AM47:AO47)</f>
        <v>0</v>
      </c>
      <c r="S16" s="219">
        <f>SUM('Свод по датам'!AP5:AR5)+SUM('Свод по датам'!AP47:AR47)</f>
        <v>0</v>
      </c>
      <c r="T16" s="219">
        <f>SUM('Свод по датам'!AS5:AU5)+SUM('Свод по датам'!AS47:AU47)</f>
        <v>0</v>
      </c>
      <c r="U16" s="219">
        <f>SUM('Свод по датам'!AV5:AX5)+SUM('Свод по датам'!AV47:AX47)</f>
        <v>0</v>
      </c>
      <c r="V16" s="219">
        <f>SUM('Свод по датам'!AY5:BA5)+SUM('Свод по датам'!AY47:BA47)</f>
        <v>0</v>
      </c>
      <c r="W16" s="219">
        <f>SUM('Свод по датам'!BB5:BD5)+SUM('Свод по датам'!BB47:BD47)</f>
        <v>0</v>
      </c>
      <c r="X16" s="219">
        <f>SUM('Свод по датам'!BE5:BG5)+SUM('Свод по датам'!BE47:BG47)</f>
        <v>13.5</v>
      </c>
      <c r="Y16" s="219">
        <f>SUM('Свод по датам'!BH5:BJ5)+SUM('Свод по датам'!BH47:BJ47)</f>
        <v>2.2000000000000002</v>
      </c>
      <c r="Z16" s="219">
        <f>SUM('Свод по датам'!BK5:BM5)+SUM('Свод по датам'!BK47:BM47)</f>
        <v>0</v>
      </c>
      <c r="AA16" s="219">
        <f>SUM('Свод по датам'!BN5:BP5)+SUM('Свод по датам'!BN47:BP47)</f>
        <v>25</v>
      </c>
      <c r="AB16" s="219">
        <f>SUM('Свод по датам'!BQ5:BS5)+SUM('Свод по датам'!BQ47:BS47)</f>
        <v>22</v>
      </c>
      <c r="AC16" s="219">
        <f>SUM('Свод по датам'!BT5:BV5)+SUM('Свод по датам'!BT47:BV47)</f>
        <v>9</v>
      </c>
      <c r="AD16" s="219">
        <f>SUM('Свод по датам'!BW5:BY5)+SUM('Свод по датам'!BW47:BY47)</f>
        <v>18.2</v>
      </c>
      <c r="AE16" s="219">
        <f>SUM('Свод по датам'!BZ5:CB5)+SUM('Свод по датам'!BZ47:CB47)</f>
        <v>29</v>
      </c>
      <c r="AF16" s="219">
        <f>SUM('Свод по датам'!CC5:CE5)+SUM('Свод по датам'!CC47:CE47)</f>
        <v>9</v>
      </c>
      <c r="AG16" s="219">
        <f>SUM('Свод по датам'!CF5:CH5)+SUM('Свод по датам'!CF47:CH47)</f>
        <v>18</v>
      </c>
      <c r="AH16" s="219">
        <f>SUM('Свод по датам'!CI5:CK5)+SUM('Свод по датам'!CI47:CK47)</f>
        <v>19</v>
      </c>
      <c r="AI16" s="219">
        <f>SUM('Свод по датам'!CL5:CN5)+SUM('Свод по датам'!CL47:CN47)</f>
        <v>13.5</v>
      </c>
      <c r="AJ16" s="219">
        <f>SUM('Свод по датам'!CO5:CQ5)+SUM('Свод по датам'!CO47:CQ47)</f>
        <v>0</v>
      </c>
      <c r="AK16" s="219">
        <f>SUM('Свод по датам'!CR5:CT5)+SUM('Свод по датам'!CR47:CT47)</f>
        <v>0.4</v>
      </c>
      <c r="AL16" s="219">
        <f>SUM('Свод по датам'!CU5:CW5)</f>
        <v>0</v>
      </c>
      <c r="AM16" s="219">
        <f>SUM('Свод по датам'!CX5:CZ5)</f>
        <v>16.5</v>
      </c>
      <c r="AN16" s="219">
        <f>SUM('Свод по датам'!DA5:DC5)</f>
        <v>13.5</v>
      </c>
      <c r="AO16" s="219">
        <f>SUM('Свод по датам'!DD5:DF5)</f>
        <v>9</v>
      </c>
      <c r="AP16" s="219">
        <f>SUM('Свод по датам'!DG5:DI5)</f>
        <v>12.5</v>
      </c>
      <c r="AQ16" s="219">
        <f>SUM('Свод по датам'!DJ5:DL5)</f>
        <v>18</v>
      </c>
      <c r="AR16" s="219">
        <f>SUM('Свод по датам'!DM5:DO5)</f>
        <v>9</v>
      </c>
      <c r="AS16" s="219">
        <f>SUM('Свод по датам'!DP5:DR5)</f>
        <v>0</v>
      </c>
      <c r="AT16" s="219">
        <f>SUM('Свод по датам'!DS5:DU5)</f>
        <v>17.5</v>
      </c>
      <c r="AU16" s="219">
        <f>SUM('Свод по датам'!DV5:DX5)</f>
        <v>25.5</v>
      </c>
      <c r="AV16" s="219">
        <f>SUM('Свод по датам'!DY5:EA5)</f>
        <v>10.8</v>
      </c>
      <c r="AW16" s="219">
        <f>SUM('Свод по датам'!EB5:ED5)</f>
        <v>6.8</v>
      </c>
      <c r="AX16" s="219">
        <f>SUM('Свод по датам'!EE5:EG5)</f>
        <v>8.6</v>
      </c>
      <c r="AY16" s="219">
        <f>SUM('Свод по датам'!EH5:EJ5)</f>
        <v>6.5</v>
      </c>
      <c r="AZ16" s="219">
        <f>SUM('Свод по датам'!EK5:EM5)</f>
        <v>0</v>
      </c>
      <c r="BA16" s="219">
        <f>SUM('Свод по датам'!EN5:EP5)</f>
        <v>0</v>
      </c>
      <c r="BB16" s="219">
        <f>SUM('Свод по датам'!EQ5:ES5)</f>
        <v>0</v>
      </c>
      <c r="BC16" s="219">
        <f>SUM('Свод по датам'!ET5:EV5)</f>
        <v>0</v>
      </c>
      <c r="BD16" s="219">
        <f>SUM('Свод по датам'!EW5:EY5)</f>
        <v>0</v>
      </c>
      <c r="BE16" s="219">
        <f>SUM('Свод по датам'!EZ5:FB5)</f>
        <v>0</v>
      </c>
      <c r="BF16" s="219">
        <f>SUM('Свод по датам'!FC5:FE5)</f>
        <v>7</v>
      </c>
      <c r="BG16" s="219">
        <f>SUM('Свод по датам'!FF5:FH5)</f>
        <v>8.1999999999999993</v>
      </c>
      <c r="BH16" s="219">
        <f>SUM('Свод по датам'!FI5:FK5)</f>
        <v>5</v>
      </c>
      <c r="BI16" s="219">
        <f>SUM('Свод по датам'!FL5:FN5)</f>
        <v>0</v>
      </c>
      <c r="BJ16" s="219">
        <f>SUM('Свод по датам'!FO5:FQ5)</f>
        <v>0</v>
      </c>
      <c r="BK16" s="219">
        <f>SUM('Свод по датам'!FR5:FT5)</f>
        <v>0</v>
      </c>
      <c r="BL16" s="219">
        <f>SUM('Свод по датам'!FU5:FW5)</f>
        <v>0</v>
      </c>
      <c r="BM16" s="219">
        <f>SUM('Свод по датам'!FX5:FZ5)</f>
        <v>0</v>
      </c>
      <c r="BN16" s="219">
        <f>SUM('Свод по датам'!GA5:GC5)</f>
        <v>0</v>
      </c>
      <c r="BO16" s="219">
        <f>SUM('Свод по датам'!GD5:GF5)</f>
        <v>0</v>
      </c>
      <c r="BP16" s="219">
        <f>SUM('Свод по датам'!GG5:GI5)</f>
        <v>0</v>
      </c>
      <c r="BQ16" s="219">
        <f>SUM('Свод по датам'!GJ5:GL5)</f>
        <v>0</v>
      </c>
      <c r="BR16" s="219">
        <f>SUM('Свод по датам'!GM5:GO5)</f>
        <v>0</v>
      </c>
      <c r="BS16" s="219">
        <f>SUM('Свод по датам'!GP5:GR5)</f>
        <v>0</v>
      </c>
      <c r="BT16" s="219">
        <f>SUM('Свод по датам'!GS5:GU5)</f>
        <v>0</v>
      </c>
      <c r="BU16" s="219">
        <f>SUM('Свод по датам'!GV5:GX5)</f>
        <v>0</v>
      </c>
      <c r="BV16" s="219">
        <f>SUM('Свод по датам'!GY5:HA5)</f>
        <v>0</v>
      </c>
      <c r="BW16" s="219">
        <f>SUM('Свод по датам'!HB5:HD5)</f>
        <v>0</v>
      </c>
      <c r="BX16" s="219">
        <f>SUM('Свод по датам'!HE5:HG5)</f>
        <v>0</v>
      </c>
      <c r="BY16" s="219">
        <f>SUM('Свод по датам'!HH5:HJ5)</f>
        <v>0</v>
      </c>
      <c r="BZ16" s="219">
        <f>SUM('Свод по датам'!HK5:HM5)</f>
        <v>0</v>
      </c>
      <c r="CA16" s="219">
        <f>SUM('Свод по датам'!HN5:HP5)</f>
        <v>0</v>
      </c>
      <c r="CB16" s="219">
        <f>SUM('Свод по датам'!HQ5:HS5)</f>
        <v>0</v>
      </c>
      <c r="CC16" s="219">
        <f>SUM('Свод по датам'!HT5:HV5)</f>
        <v>0</v>
      </c>
      <c r="CD16" s="219">
        <f>SUM('Свод по датам'!HW5:HY5)</f>
        <v>0</v>
      </c>
      <c r="CE16" s="219">
        <f>SUM('Свод по датам'!HZ5:IB5)</f>
        <v>0</v>
      </c>
      <c r="CF16" s="219">
        <f>SUM('Свод по датам'!IC5:IE5)</f>
        <v>0</v>
      </c>
      <c r="CG16" s="219">
        <f>SUM('Свод по датам'!IF5:IH5)</f>
        <v>0</v>
      </c>
      <c r="CH16" s="219">
        <f>SUM('Свод по датам'!II5:IK5)</f>
        <v>0</v>
      </c>
      <c r="CI16" s="219">
        <f>SUM('Свод по датам'!IL5:IN5)</f>
        <v>0</v>
      </c>
      <c r="CJ16" s="219">
        <f>SUM('Свод по датам'!IO5:IQ5)</f>
        <v>0</v>
      </c>
      <c r="CK16" s="219">
        <f>SUM('Свод по датам'!IR5:IT5)</f>
        <v>0</v>
      </c>
      <c r="CL16" s="219">
        <f>SUM('Свод по датам'!IU5:IW5)</f>
        <v>0</v>
      </c>
      <c r="CM16" s="219">
        <f>SUM('Свод по датам'!IX5:IZ5)</f>
        <v>0</v>
      </c>
      <c r="CN16" s="219">
        <f>SUM('Свод по датам'!JA5:JC5)</f>
        <v>0</v>
      </c>
      <c r="CO16" s="219">
        <f>SUM('Свод по датам'!JD5:JF5)</f>
        <v>0</v>
      </c>
      <c r="CP16" s="219">
        <f>SUM('Свод по датам'!JG5:JI5)</f>
        <v>0</v>
      </c>
      <c r="CQ16" s="219">
        <f>SUM('Свод по датам'!JJ5:JL5)</f>
        <v>0</v>
      </c>
      <c r="CR16" s="219">
        <f>SUM('Свод по датам'!JM5:JO5)</f>
        <v>0</v>
      </c>
      <c r="CS16" s="219">
        <f>SUM('Свод по датам'!JP5:JR5)</f>
        <v>0</v>
      </c>
      <c r="CT16" s="219">
        <f>SUM('Свод по датам'!JS5:JU5)</f>
        <v>0</v>
      </c>
      <c r="CU16" s="219">
        <f>SUM('Свод по датам'!JV5:JX5)</f>
        <v>0</v>
      </c>
      <c r="CV16" s="219">
        <f t="shared" si="28"/>
        <v>353.20000000000005</v>
      </c>
    </row>
    <row r="17" spans="1:100" ht="19.5" customHeight="1" x14ac:dyDescent="0.25">
      <c r="C17" s="732" t="s">
        <v>3</v>
      </c>
      <c r="D17" s="733" t="s">
        <v>260</v>
      </c>
      <c r="E17" s="224">
        <f>CV17</f>
        <v>933.8</v>
      </c>
      <c r="F17" s="23" t="s">
        <v>38</v>
      </c>
      <c r="G17" s="217">
        <f>SUM('Свод по датам'!F6:H6)+SUM('Свод по датам'!F48:H48)</f>
        <v>266.7</v>
      </c>
      <c r="H17" s="217">
        <f>SUM('Свод по датам'!I6:K6)+SUM('Свод по датам'!I48:K48)</f>
        <v>0</v>
      </c>
      <c r="I17" s="217">
        <f>SUM('Свод по датам'!L6:N6)+SUM('Свод по датам'!L48:N48)</f>
        <v>24.6</v>
      </c>
      <c r="J17" s="217">
        <f>SUM('Свод по датам'!O6:Q6)+SUM('Свод по датам'!O48:Q48)</f>
        <v>26.7</v>
      </c>
      <c r="K17" s="217">
        <f>SUM('Свод по датам'!R6:T6)+SUM('Свод по датам'!R48:T48)</f>
        <v>49.6</v>
      </c>
      <c r="L17" s="217">
        <f>SUM('Свод по датам'!U6:W6)+SUM('Свод по датам'!U48:W48)</f>
        <v>25.8</v>
      </c>
      <c r="M17" s="217">
        <f>SUM('Свод по датам'!X6:Z6)+SUM('Свод по датам'!X48:Z48)</f>
        <v>45.4</v>
      </c>
      <c r="N17" s="217">
        <f>SUM('Свод по датам'!AA6:AC6)+SUM('Свод по датам'!AA48:AC48)</f>
        <v>44.5</v>
      </c>
      <c r="O17" s="217">
        <f>SUM('Свод по датам'!AD6:AF6)+SUM('Свод по датам'!AD48:AF48)</f>
        <v>58.4</v>
      </c>
      <c r="P17" s="217">
        <f>SUM('Свод по датам'!AG6:AI6)+SUM('Свод по датам'!AG48:AI48)</f>
        <v>104.69999999999999</v>
      </c>
      <c r="Q17" s="217">
        <f>SUM('Свод по датам'!AJ6:AL6)+SUM('Свод по датам'!AJ48:AL48)</f>
        <v>33</v>
      </c>
      <c r="R17" s="217">
        <f>SUM('Свод по датам'!AM6:AO6)+SUM('Свод по датам'!AM48:AO48)</f>
        <v>37.799999999999997</v>
      </c>
      <c r="S17" s="217">
        <f>SUM('Свод по датам'!AP6:AR6)+SUM('Свод по датам'!AP48:AR48)</f>
        <v>0</v>
      </c>
      <c r="T17" s="217">
        <f>SUM('Свод по датам'!AS6:AU6)+SUM('Свод по датам'!AS48:AU48)</f>
        <v>34.799999999999997</v>
      </c>
      <c r="U17" s="217">
        <f>SUM('Свод по датам'!AV6:AX6)+SUM('Свод по датам'!AV48:AX48)</f>
        <v>57.4</v>
      </c>
      <c r="V17" s="217">
        <f>SUM('Свод по датам'!AY6:BA6)+SUM('Свод по датам'!AY48:BA48)</f>
        <v>29.3</v>
      </c>
      <c r="W17" s="217">
        <f>SUM('Свод по датам'!BB6:BD6)+SUM('Свод по датам'!BB48:BD48)</f>
        <v>95.100000000000009</v>
      </c>
      <c r="X17" s="217">
        <f>SUM('Свод по датам'!BE6:BG6)+SUM('Свод по датам'!BE48:BG48)</f>
        <v>0</v>
      </c>
      <c r="Y17" s="217">
        <f>SUM('Свод по датам'!BH6:BJ6)+SUM('Свод по датам'!BH48:BJ48)</f>
        <v>0</v>
      </c>
      <c r="Z17" s="217">
        <f>SUM('Свод по датам'!BK6:BM6)+SUM('Свод по датам'!BK48:BM48)</f>
        <v>0</v>
      </c>
      <c r="AA17" s="217">
        <f>SUM('Свод по датам'!BN6:BP6)+SUM('Свод по датам'!BN48:BP48)</f>
        <v>0</v>
      </c>
      <c r="AB17" s="217">
        <f>SUM('Свод по датам'!BQ6:BS6)+SUM('Свод по датам'!BQ48:BS48)</f>
        <v>0</v>
      </c>
      <c r="AC17" s="217">
        <f>SUM('Свод по датам'!BT6:BV6)+SUM('Свод по датам'!BT48:BV48)</f>
        <v>0</v>
      </c>
      <c r="AD17" s="217">
        <f>SUM('Свод по датам'!BW6:BY6)+SUM('Свод по датам'!BW48:BY48)</f>
        <v>0</v>
      </c>
      <c r="AE17" s="217">
        <f>SUM('Свод по датам'!BZ6:CB6)+SUM('Свод по датам'!BZ48:CB48)</f>
        <v>0</v>
      </c>
      <c r="AF17" s="217">
        <f>SUM('Свод по датам'!CC6:CE6)+SUM('Свод по датам'!CC48:CE48)</f>
        <v>0</v>
      </c>
      <c r="AG17" s="217">
        <f>SUM('Свод по датам'!CF6:CH6)+SUM('Свод по датам'!CF48:CH48)</f>
        <v>0</v>
      </c>
      <c r="AH17" s="217">
        <f>SUM('Свод по датам'!CI6:CK6)+SUM('Свод по датам'!CI48:CK48)</f>
        <v>0</v>
      </c>
      <c r="AI17" s="217">
        <f>SUM('Свод по датам'!CL6:CN6)+SUM('Свод по датам'!CL48:CN48)</f>
        <v>0</v>
      </c>
      <c r="AJ17" s="217">
        <f>SUM('Свод по датам'!CO6:CQ6)+SUM('Свод по датам'!CO48:CQ48)</f>
        <v>0</v>
      </c>
      <c r="AK17" s="217">
        <f>SUM('Свод по датам'!CR6:CT6)+SUM('Свод по датам'!CR48:CT48)</f>
        <v>0</v>
      </c>
      <c r="AL17" s="217">
        <f>SUM('Свод по датам'!CU6:CW6)</f>
        <v>0</v>
      </c>
      <c r="AM17" s="217">
        <f>SUM('Свод по датам'!CX6:CZ6)</f>
        <v>0</v>
      </c>
      <c r="AN17" s="217">
        <f>SUM('Свод по датам'!DA6:DC6)</f>
        <v>0</v>
      </c>
      <c r="AO17" s="217">
        <f>SUM('Свод по датам'!DD6:DF6)</f>
        <v>0</v>
      </c>
      <c r="AP17" s="217">
        <f>SUM('Свод по датам'!DG6:DI6)</f>
        <v>0</v>
      </c>
      <c r="AQ17" s="217">
        <f>SUM('Свод по датам'!DJ6:DL6)</f>
        <v>0</v>
      </c>
      <c r="AR17" s="217">
        <f>SUM('Свод по датам'!DM6:DO6)</f>
        <v>0</v>
      </c>
      <c r="AS17" s="217">
        <f>SUM('Свод по датам'!DP6:DR6)</f>
        <v>0</v>
      </c>
      <c r="AT17" s="217">
        <f>SUM('Свод по датам'!DS6:DU6)</f>
        <v>0</v>
      </c>
      <c r="AU17" s="217">
        <f>SUM('Свод по датам'!DV6:DX6)</f>
        <v>0</v>
      </c>
      <c r="AV17" s="217">
        <f>SUM('Свод по датам'!DY6:EA6)</f>
        <v>0</v>
      </c>
      <c r="AW17" s="217">
        <f>SUM('Свод по датам'!EB6:ED6)</f>
        <v>0</v>
      </c>
      <c r="AX17" s="217">
        <f>SUM('Свод по датам'!EE6:EG6)</f>
        <v>0</v>
      </c>
      <c r="AY17" s="217">
        <f>SUM('Свод по датам'!EH6:EJ6)</f>
        <v>0</v>
      </c>
      <c r="AZ17" s="217">
        <f>SUM('Свод по датам'!EK6:EM6)</f>
        <v>0</v>
      </c>
      <c r="BA17" s="217">
        <f>SUM('Свод по датам'!EN6:EP6)</f>
        <v>0</v>
      </c>
      <c r="BB17" s="217">
        <f>SUM('Свод по датам'!EQ6:ES6)</f>
        <v>0</v>
      </c>
      <c r="BC17" s="217">
        <f>SUM('Свод по датам'!ET6:EV6)</f>
        <v>0</v>
      </c>
      <c r="BD17" s="217">
        <f>SUM('Свод по датам'!EW6:EY6)</f>
        <v>0</v>
      </c>
      <c r="BE17" s="217">
        <f>SUM('Свод по датам'!EZ6:FB6)</f>
        <v>0</v>
      </c>
      <c r="BF17" s="217">
        <f>SUM('Свод по датам'!FC6:FE6)</f>
        <v>0</v>
      </c>
      <c r="BG17" s="217">
        <f>SUM('Свод по датам'!FF6:FH6)</f>
        <v>0</v>
      </c>
      <c r="BH17" s="217">
        <f>SUM('Свод по датам'!FI6:FK6)</f>
        <v>0</v>
      </c>
      <c r="BI17" s="217">
        <f>SUM('Свод по датам'!FL6:FN6)</f>
        <v>0</v>
      </c>
      <c r="BJ17" s="217">
        <f>SUM('Свод по датам'!FO6:FQ6)</f>
        <v>0</v>
      </c>
      <c r="BK17" s="217">
        <f>SUM('Свод по датам'!FR6:FT6)</f>
        <v>0</v>
      </c>
      <c r="BL17" s="217">
        <f>SUM('Свод по датам'!FU6:FW6)</f>
        <v>0</v>
      </c>
      <c r="BM17" s="217">
        <f>SUM('Свод по датам'!FX6:FZ6)</f>
        <v>0</v>
      </c>
      <c r="BN17" s="217">
        <f>SUM('Свод по датам'!GA6:GC6)</f>
        <v>0</v>
      </c>
      <c r="BO17" s="217">
        <f>SUM('Свод по датам'!GD6:GF6)</f>
        <v>0</v>
      </c>
      <c r="BP17" s="217">
        <f>SUM('Свод по датам'!GG6:GI6)</f>
        <v>0</v>
      </c>
      <c r="BQ17" s="217">
        <f>SUM('Свод по датам'!GJ6:GL6)</f>
        <v>0</v>
      </c>
      <c r="BR17" s="217">
        <f>SUM('Свод по датам'!GM6:GO6)</f>
        <v>0</v>
      </c>
      <c r="BS17" s="217">
        <f>SUM('Свод по датам'!GP6:GR6)</f>
        <v>0</v>
      </c>
      <c r="BT17" s="217">
        <f>SUM('Свод по датам'!GS6:GU6)</f>
        <v>0</v>
      </c>
      <c r="BU17" s="217">
        <f>SUM('Свод по датам'!GV6:GX6)</f>
        <v>0</v>
      </c>
      <c r="BV17" s="217">
        <f>SUM('Свод по датам'!GY6:HA6)</f>
        <v>0</v>
      </c>
      <c r="BW17" s="217">
        <f>SUM('Свод по датам'!HB6:HD6)</f>
        <v>0</v>
      </c>
      <c r="BX17" s="217">
        <f>SUM('Свод по датам'!HE6:HG6)</f>
        <v>0</v>
      </c>
      <c r="BY17" s="217">
        <f>SUM('Свод по датам'!HH6:HJ6)</f>
        <v>0</v>
      </c>
      <c r="BZ17" s="217">
        <f>SUM('Свод по датам'!HK6:HM6)</f>
        <v>0</v>
      </c>
      <c r="CA17" s="217">
        <f>SUM('Свод по датам'!HN6:HP6)</f>
        <v>0</v>
      </c>
      <c r="CB17" s="217">
        <f>SUM('Свод по датам'!HQ6:HS6)</f>
        <v>0</v>
      </c>
      <c r="CC17" s="217">
        <f>SUM('Свод по датам'!HT6:HV6)</f>
        <v>0</v>
      </c>
      <c r="CD17" s="217">
        <f>SUM('Свод по датам'!HW6:HY6)</f>
        <v>0</v>
      </c>
      <c r="CE17" s="217">
        <f>SUM('Свод по датам'!HZ6:IB6)</f>
        <v>0</v>
      </c>
      <c r="CF17" s="217">
        <f>SUM('Свод по датам'!IC6:IE6)</f>
        <v>0</v>
      </c>
      <c r="CG17" s="217">
        <f>SUM('Свод по датам'!IF6:IH6)</f>
        <v>0</v>
      </c>
      <c r="CH17" s="217">
        <f>SUM('Свод по датам'!II6:IK6)</f>
        <v>0</v>
      </c>
      <c r="CI17" s="217">
        <f>SUM('Свод по датам'!IL6:IN6)</f>
        <v>0</v>
      </c>
      <c r="CJ17" s="217">
        <f>SUM('Свод по датам'!IO6:IQ6)</f>
        <v>0</v>
      </c>
      <c r="CK17" s="217">
        <f>SUM('Свод по датам'!IR6:IT6)</f>
        <v>0</v>
      </c>
      <c r="CL17" s="217">
        <f>SUM('Свод по датам'!IU6:IW6)</f>
        <v>0</v>
      </c>
      <c r="CM17" s="217">
        <f>SUM('Свод по датам'!IX6:IZ6)</f>
        <v>0</v>
      </c>
      <c r="CN17" s="217">
        <f>SUM('Свод по датам'!JA6:JC6)</f>
        <v>0</v>
      </c>
      <c r="CO17" s="217">
        <f>SUM('Свод по датам'!JD6:JF6)</f>
        <v>0</v>
      </c>
      <c r="CP17" s="217">
        <f>SUM('Свод по датам'!JG6:JI6)</f>
        <v>0</v>
      </c>
      <c r="CQ17" s="217">
        <f>SUM('Свод по датам'!JJ6:JL6)</f>
        <v>0</v>
      </c>
      <c r="CR17" s="217">
        <f>SUM('Свод по датам'!JM6:JO6)</f>
        <v>0</v>
      </c>
      <c r="CS17" s="217">
        <f>SUM('Свод по датам'!JP6:JR6)</f>
        <v>0</v>
      </c>
      <c r="CT17" s="217">
        <f>SUM('Свод по датам'!JS6:JU6)</f>
        <v>0</v>
      </c>
      <c r="CU17" s="217">
        <f>SUM('Свод по датам'!JV6:JX6)</f>
        <v>0</v>
      </c>
      <c r="CV17" s="218">
        <f t="shared" si="28"/>
        <v>933.8</v>
      </c>
    </row>
    <row r="18" spans="1:100" ht="19.5" customHeight="1" x14ac:dyDescent="0.25">
      <c r="A18" s="528">
        <f>G17/(G17+0.001)+H17/(H17+0.001)+K17/(K17+0.001)+L17/(L17+0.001)+M17/(M17+0.001)+N17/(N17+0.001)+O17/(O17+0.001)+P17/(P17+0.001)+Q17/(Q17+0.001)+R17/(R17+0.001)+T17/(T17+0.001)+I17/(I17+0.001)+U17/(U17+0.001)+V17/(V17+0.001)+X17/(X17+0.001)+J17/(J17+0.001)+W17/(W17+0.001)+Y17/(Y17+0.001)+Z17/(Z17+0.001)+AA17/(AA17+0.001)+AB17/(AB17+0.001)+AC17/(AC17+0.001)+AD17/(AD17+0.001)+AE17/(AE17+0.001)+AF17/(AF17+0.001)+AG17/(AG17+0.001)+AH17/(AH17+0.001)+AI17/(AI17+0.001)+AJ17/(AJ17+0.001)+AK17/(AK17+0.001)+AL17/(AL17+0.001)+AM17/(AM17+0.001)+AN17/(AN17+0.001)+AO17/(AO17+0.001)+AP17/(AP17+0.001)+AQ17/(AQ17+0.001)+AR17/(AR17+0.001)+AS17/(AS17+0.001)+AT17/(AT17+0.001)+AU17/(AU17+0.001)+AV17/(AV17+0.001)+AW17/(AW17+0.001)+AX17/(AX17+0.001)+AY17/(AY17+0.001)+AZ17/(AZ17+0.001)+BA17/(BA17+0.001)+BB17/(BB17+0.001)+BC17/(BC17+0.001)+BD17/(BD17+0.001)+BE17/(BE17+0.001)+BF17/(BF17+0.001)+BG17/(BG17+0.001)+BH17/(BH17+0.001)+BI17/(BI17+0.001)+BJ17/(BJ17+0.001)+BK17/(BK17+0.001)+BL17/(BL17+0.001)+BM17/(BM17+0.001)+BN17/(BN17+0.001)+BO17/(BO17+0.001)+BP17/(BP17+0.001)+BQ17/(BQ17+0.001)</f>
        <v>14.999640503313968</v>
      </c>
      <c r="C18" s="734" t="s">
        <v>28</v>
      </c>
      <c r="D18" s="735">
        <v>9848</v>
      </c>
      <c r="E18" s="223">
        <f>CV18</f>
        <v>361.4</v>
      </c>
      <c r="F18" s="1" t="s">
        <v>39</v>
      </c>
      <c r="G18" s="219">
        <f>SUM('Свод по датам'!F7:H7)+SUM('Свод по датам'!F49:H49)</f>
        <v>114.80000000000001</v>
      </c>
      <c r="H18" s="219">
        <f>SUM('Свод по датам'!I7:K7)+SUM('Свод по датам'!I49:K49)</f>
        <v>0</v>
      </c>
      <c r="I18" s="219">
        <f>SUM('Свод по датам'!L7:N7)+SUM('Свод по датам'!L49:N49)</f>
        <v>30.7</v>
      </c>
      <c r="J18" s="219">
        <f>SUM('Свод по датам'!O7:Q7)+SUM('Свод по датам'!O49:Q49)</f>
        <v>8.9</v>
      </c>
      <c r="K18" s="219">
        <f>SUM('Свод по датам'!R7:T7)+SUM('Свод по датам'!R49:T49)</f>
        <v>16.5</v>
      </c>
      <c r="L18" s="219">
        <f>SUM('Свод по датам'!U7:W7)+SUM('Свод по датам'!U49:W49)</f>
        <v>11.7</v>
      </c>
      <c r="M18" s="219">
        <f>SUM('Свод по датам'!X7:Z7)+SUM('Свод по датам'!X49:Z49)</f>
        <v>20.6</v>
      </c>
      <c r="N18" s="219">
        <f>SUM('Свод по датам'!AA7:AC7)+SUM('Свод по датам'!AA49:AC49)</f>
        <v>15.600000000000001</v>
      </c>
      <c r="O18" s="219">
        <f>SUM('Свод по датам'!AD7:AF7)+SUM('Свод по датам'!AD49:AF49)</f>
        <v>17.7</v>
      </c>
      <c r="P18" s="219">
        <f>SUM('Свод по датам'!AG7:AI7)+SUM('Свод по датам'!AG49:AI49)</f>
        <v>29.900000000000002</v>
      </c>
      <c r="Q18" s="219">
        <f>SUM('Свод по датам'!AJ7:AL7)+SUM('Свод по датам'!AJ49:AL49)</f>
        <v>9.3999999999999986</v>
      </c>
      <c r="R18" s="219">
        <f>SUM('Свод по датам'!AM7:AO7)+SUM('Свод по датам'!AM49:AO49)</f>
        <v>8.6</v>
      </c>
      <c r="S18" s="219">
        <f>SUM('Свод по датам'!AP7:AR7)+SUM('Свод по датам'!AP49:AR49)</f>
        <v>0</v>
      </c>
      <c r="T18" s="219">
        <f>SUM('Свод по датам'!AS7:AU7)+SUM('Свод по датам'!AS49:AU49)</f>
        <v>12.5</v>
      </c>
      <c r="U18" s="219">
        <f>SUM('Свод по датам'!AV7:AX7)+SUM('Свод по датам'!AV49:AX49)</f>
        <v>20</v>
      </c>
      <c r="V18" s="219">
        <f>SUM('Свод по датам'!AY7:BA7)+SUM('Свод по датам'!AY49:BA49)</f>
        <v>10.4</v>
      </c>
      <c r="W18" s="219">
        <f>SUM('Свод по датам'!BB7:BD7)+SUM('Свод по датам'!BB49:BD49)</f>
        <v>34.1</v>
      </c>
      <c r="X18" s="219">
        <f>SUM('Свод по датам'!BE7:BG7)+SUM('Свод по датам'!BE49:BG49)</f>
        <v>0</v>
      </c>
      <c r="Y18" s="219">
        <f>SUM('Свод по датам'!BH7:BJ7)+SUM('Свод по датам'!BH49:BJ49)</f>
        <v>0</v>
      </c>
      <c r="Z18" s="219">
        <f>SUM('Свод по датам'!BK7:BM7)+SUM('Свод по датам'!BK49:BM49)</f>
        <v>0</v>
      </c>
      <c r="AA18" s="219">
        <f>SUM('Свод по датам'!BN7:BP7)+SUM('Свод по датам'!BN49:BP49)</f>
        <v>0</v>
      </c>
      <c r="AB18" s="219">
        <f>SUM('Свод по датам'!BQ7:BS7)+SUM('Свод по датам'!BQ49:BS49)</f>
        <v>0</v>
      </c>
      <c r="AC18" s="219">
        <f>SUM('Свод по датам'!BT7:BV7)+SUM('Свод по датам'!BT49:BV49)</f>
        <v>0</v>
      </c>
      <c r="AD18" s="219">
        <f>SUM('Свод по датам'!BW7:BY7)+SUM('Свод по датам'!BW49:BY49)</f>
        <v>0</v>
      </c>
      <c r="AE18" s="219">
        <f>SUM('Свод по датам'!BZ7:CB7)+SUM('Свод по датам'!BZ49:CB49)</f>
        <v>0</v>
      </c>
      <c r="AF18" s="219">
        <f>SUM('Свод по датам'!CC7:CE7)+SUM('Свод по датам'!CC49:CE49)</f>
        <v>0</v>
      </c>
      <c r="AG18" s="219">
        <f>SUM('Свод по датам'!CF7:CH7)+SUM('Свод по датам'!CF49:CH49)</f>
        <v>0</v>
      </c>
      <c r="AH18" s="219">
        <f>SUM('Свод по датам'!CI7:CK7)+SUM('Свод по датам'!CI49:CK49)</f>
        <v>0</v>
      </c>
      <c r="AI18" s="219">
        <f>SUM('Свод по датам'!CL7:CN7)+SUM('Свод по датам'!CL49:CN49)</f>
        <v>0</v>
      </c>
      <c r="AJ18" s="219">
        <f>SUM('Свод по датам'!CO7:CQ7)+SUM('Свод по датам'!CO49:CQ49)</f>
        <v>0</v>
      </c>
      <c r="AK18" s="219">
        <f>SUM('Свод по датам'!CR7:CT7)+SUM('Свод по датам'!CR49:CT49)</f>
        <v>0</v>
      </c>
      <c r="AL18" s="219">
        <f>SUM('Свод по датам'!CU7:CW7)</f>
        <v>0</v>
      </c>
      <c r="AM18" s="219">
        <f>SUM('Свод по датам'!CX7:CZ7)</f>
        <v>0</v>
      </c>
      <c r="AN18" s="219">
        <f>SUM('Свод по датам'!DA7:DC7)</f>
        <v>0</v>
      </c>
      <c r="AO18" s="219">
        <f>SUM('Свод по датам'!DD7:DF7)</f>
        <v>0</v>
      </c>
      <c r="AP18" s="219">
        <f>SUM('Свод по датам'!DG7:DI7)</f>
        <v>0</v>
      </c>
      <c r="AQ18" s="219">
        <f>SUM('Свод по датам'!DJ7:DL7)</f>
        <v>0</v>
      </c>
      <c r="AR18" s="219">
        <f>SUM('Свод по датам'!DM7:DO7)</f>
        <v>0</v>
      </c>
      <c r="AS18" s="219">
        <f>SUM('Свод по датам'!DP7:DR7)</f>
        <v>0</v>
      </c>
      <c r="AT18" s="219">
        <f>SUM('Свод по датам'!DS7:DU7)</f>
        <v>0</v>
      </c>
      <c r="AU18" s="219">
        <f>SUM('Свод по датам'!DV7:DX7)</f>
        <v>0</v>
      </c>
      <c r="AV18" s="219">
        <f>SUM('Свод по датам'!DY7:EA7)</f>
        <v>0</v>
      </c>
      <c r="AW18" s="219">
        <f>SUM('Свод по датам'!EB7:ED7)</f>
        <v>0</v>
      </c>
      <c r="AX18" s="219">
        <f>SUM('Свод по датам'!EE7:EG7)</f>
        <v>0</v>
      </c>
      <c r="AY18" s="219">
        <f>SUM('Свод по датам'!EH7:EJ7)</f>
        <v>0</v>
      </c>
      <c r="AZ18" s="219">
        <f>SUM('Свод по датам'!EK7:EM7)</f>
        <v>0</v>
      </c>
      <c r="BA18" s="219">
        <f>SUM('Свод по датам'!EN7:EP7)</f>
        <v>0</v>
      </c>
      <c r="BB18" s="219">
        <f>SUM('Свод по датам'!EQ7:ES7)</f>
        <v>0</v>
      </c>
      <c r="BC18" s="219">
        <f>SUM('Свод по датам'!ET7:EV7)</f>
        <v>0</v>
      </c>
      <c r="BD18" s="219">
        <f>SUM('Свод по датам'!EW7:EY7)</f>
        <v>0</v>
      </c>
      <c r="BE18" s="219">
        <f>SUM('Свод по датам'!EZ7:FB7)</f>
        <v>0</v>
      </c>
      <c r="BF18" s="219">
        <f>SUM('Свод по датам'!FC7:FE7)</f>
        <v>0</v>
      </c>
      <c r="BG18" s="219">
        <f>SUM('Свод по датам'!FF7:FH7)</f>
        <v>0</v>
      </c>
      <c r="BH18" s="219">
        <f>SUM('Свод по датам'!FI7:FK7)</f>
        <v>0</v>
      </c>
      <c r="BI18" s="219">
        <f>SUM('Свод по датам'!FL7:FN7)</f>
        <v>0</v>
      </c>
      <c r="BJ18" s="219">
        <f>SUM('Свод по датам'!FO7:FQ7)</f>
        <v>0</v>
      </c>
      <c r="BK18" s="219">
        <f>SUM('Свод по датам'!FR7:FT7)</f>
        <v>0</v>
      </c>
      <c r="BL18" s="219">
        <f>SUM('Свод по датам'!FU7:FW7)</f>
        <v>0</v>
      </c>
      <c r="BM18" s="219">
        <f>SUM('Свод по датам'!FX7:FZ7)</f>
        <v>0</v>
      </c>
      <c r="BN18" s="219">
        <f>SUM('Свод по датам'!GA7:GC7)</f>
        <v>0</v>
      </c>
      <c r="BO18" s="219">
        <f>SUM('Свод по датам'!GD7:GF7)</f>
        <v>0</v>
      </c>
      <c r="BP18" s="219">
        <f>SUM('Свод по датам'!GG7:GI7)</f>
        <v>0</v>
      </c>
      <c r="BQ18" s="219">
        <f>SUM('Свод по датам'!GJ7:GL7)</f>
        <v>0</v>
      </c>
      <c r="BR18" s="219">
        <f>SUM('Свод по датам'!GM7:GO7)</f>
        <v>0</v>
      </c>
      <c r="BS18" s="219">
        <f>SUM('Свод по датам'!GP7:GR7)</f>
        <v>0</v>
      </c>
      <c r="BT18" s="219">
        <f>SUM('Свод по датам'!GS7:GU7)</f>
        <v>0</v>
      </c>
      <c r="BU18" s="219">
        <f>SUM('Свод по датам'!GV7:GX7)</f>
        <v>0</v>
      </c>
      <c r="BV18" s="219">
        <f>SUM('Свод по датам'!GY7:HA7)</f>
        <v>0</v>
      </c>
      <c r="BW18" s="219">
        <f>SUM('Свод по датам'!HB7:HD7)</f>
        <v>0</v>
      </c>
      <c r="BX18" s="219">
        <f>SUM('Свод по датам'!HE7:HG7)</f>
        <v>0</v>
      </c>
      <c r="BY18" s="219">
        <f>SUM('Свод по датам'!HH7:HJ7)</f>
        <v>0</v>
      </c>
      <c r="BZ18" s="219">
        <f>SUM('Свод по датам'!HK7:HM7)</f>
        <v>0</v>
      </c>
      <c r="CA18" s="219">
        <f>SUM('Свод по датам'!HN7:HP7)</f>
        <v>0</v>
      </c>
      <c r="CB18" s="219">
        <f>SUM('Свод по датам'!HQ7:HS7)</f>
        <v>0</v>
      </c>
      <c r="CC18" s="219">
        <f>SUM('Свод по датам'!HT7:HV7)</f>
        <v>0</v>
      </c>
      <c r="CD18" s="219">
        <f>SUM('Свод по датам'!HW7:HY7)</f>
        <v>0</v>
      </c>
      <c r="CE18" s="219">
        <f>SUM('Свод по датам'!HZ7:IB7)</f>
        <v>0</v>
      </c>
      <c r="CF18" s="219">
        <f>SUM('Свод по датам'!IC7:IE7)</f>
        <v>0</v>
      </c>
      <c r="CG18" s="219">
        <f>SUM('Свод по датам'!IF7:IH7)</f>
        <v>0</v>
      </c>
      <c r="CH18" s="219">
        <f>SUM('Свод по датам'!II7:IK7)</f>
        <v>0</v>
      </c>
      <c r="CI18" s="219">
        <f>SUM('Свод по датам'!IL7:IN7)</f>
        <v>0</v>
      </c>
      <c r="CJ18" s="219">
        <f>SUM('Свод по датам'!IO7:IQ7)</f>
        <v>0</v>
      </c>
      <c r="CK18" s="219">
        <f>SUM('Свод по датам'!IR7:IT7)</f>
        <v>0</v>
      </c>
      <c r="CL18" s="219">
        <f>SUM('Свод по датам'!IU7:IW7)</f>
        <v>0</v>
      </c>
      <c r="CM18" s="219">
        <f>SUM('Свод по датам'!IX7:IZ7)</f>
        <v>0</v>
      </c>
      <c r="CN18" s="219">
        <f>SUM('Свод по датам'!JA7:JC7)</f>
        <v>0</v>
      </c>
      <c r="CO18" s="219">
        <f>SUM('Свод по датам'!JD7:JF7)</f>
        <v>0</v>
      </c>
      <c r="CP18" s="219">
        <f>SUM('Свод по датам'!JG7:JI7)</f>
        <v>0</v>
      </c>
      <c r="CQ18" s="219">
        <f>SUM('Свод по датам'!JJ7:JL7)</f>
        <v>0</v>
      </c>
      <c r="CR18" s="219">
        <f>SUM('Свод по датам'!JM7:JO7)</f>
        <v>0</v>
      </c>
      <c r="CS18" s="219">
        <f>SUM('Свод по датам'!JP7:JR7)</f>
        <v>0</v>
      </c>
      <c r="CT18" s="219">
        <f>SUM('Свод по датам'!JS7:JU7)</f>
        <v>0</v>
      </c>
      <c r="CU18" s="219">
        <f>SUM('Свод по датам'!JV7:JX7)</f>
        <v>0</v>
      </c>
      <c r="CV18" s="219">
        <f t="shared" si="28"/>
        <v>361.4</v>
      </c>
    </row>
    <row r="19" spans="1:100" ht="19.5" customHeight="1" x14ac:dyDescent="0.25">
      <c r="C19" s="228" t="s">
        <v>16</v>
      </c>
      <c r="D19" s="24" t="s">
        <v>188</v>
      </c>
      <c r="E19" s="224">
        <f t="shared" si="29"/>
        <v>2106.9000000000005</v>
      </c>
      <c r="F19" s="23" t="s">
        <v>38</v>
      </c>
      <c r="G19" s="217">
        <f>SUM('Свод по датам'!F8:H8)+SUM('Свод по датам'!F50:H50)</f>
        <v>259.7</v>
      </c>
      <c r="H19" s="217">
        <f>SUM('Свод по датам'!I8:K8)+SUM('Свод по датам'!I50:K50)</f>
        <v>0</v>
      </c>
      <c r="I19" s="217">
        <f>SUM('Свод по датам'!L8:N8)+SUM('Свод по датам'!L50:N50)</f>
        <v>23.9</v>
      </c>
      <c r="J19" s="217">
        <f>SUM('Свод по датам'!O8:Q8)+SUM('Свод по датам'!O50:Q50)</f>
        <v>26.8</v>
      </c>
      <c r="K19" s="217">
        <f>SUM('Свод по датам'!R8:T8)+SUM('Свод по датам'!R50:T50)</f>
        <v>38.1</v>
      </c>
      <c r="L19" s="217">
        <f>SUM('Свод по датам'!U8:W8)+SUM('Свод по датам'!U50:W50)</f>
        <v>33.1</v>
      </c>
      <c r="M19" s="217">
        <f>SUM('Свод по датам'!X8:Z8)+SUM('Свод по датам'!X50:Z50)</f>
        <v>43.1</v>
      </c>
      <c r="N19" s="217">
        <f>SUM('Свод по датам'!AA8:AC8)+SUM('Свод по датам'!AA50:AC50)</f>
        <v>46</v>
      </c>
      <c r="O19" s="217">
        <f>SUM('Свод по датам'!AD8:AF8)+SUM('Свод по датам'!AD50:AF50)</f>
        <v>57.3</v>
      </c>
      <c r="P19" s="217">
        <f>SUM('Свод по датам'!AG8:AI8)+SUM('Свод по датам'!AG50:AI50)</f>
        <v>104.2</v>
      </c>
      <c r="Q19" s="217">
        <f>SUM('Свод по датам'!AJ8:AL8)+SUM('Свод по датам'!AJ50:AL50)</f>
        <v>70.400000000000006</v>
      </c>
      <c r="R19" s="217">
        <f>SUM('Свод по датам'!AM8:AO8)+SUM('Свод по датам'!AM50:AO50)</f>
        <v>34.699999999999996</v>
      </c>
      <c r="S19" s="217">
        <f>SUM('Свод по датам'!AP8:AR8)+SUM('Свод по датам'!AP50:AR50)</f>
        <v>63.9</v>
      </c>
      <c r="T19" s="217">
        <f>SUM('Свод по датам'!AS8:AU8)+SUM('Свод по датам'!AS50:AU50)</f>
        <v>35.700000000000003</v>
      </c>
      <c r="U19" s="217">
        <f>SUM('Свод по датам'!AV8:AX8)+SUM('Свод по датам'!AV50:AX50)</f>
        <v>74.900000000000006</v>
      </c>
      <c r="V19" s="217">
        <f>SUM('Свод по датам'!AY8:BA8)+SUM('Свод по датам'!AY50:BA50)</f>
        <v>30.7</v>
      </c>
      <c r="W19" s="217">
        <f>SUM('Свод по датам'!BB8:BD8)+SUM('Свод по датам'!BB50:BD50)</f>
        <v>108.5</v>
      </c>
      <c r="X19" s="217">
        <f>SUM('Свод по датам'!BE8:BG8)+SUM('Свод по датам'!BE50:BG50)</f>
        <v>43.6</v>
      </c>
      <c r="Y19" s="217">
        <f>SUM('Свод по датам'!BH8:BJ8)+SUM('Свод по датам'!BH50:BJ50)</f>
        <v>8.1999999999999993</v>
      </c>
      <c r="Z19" s="217">
        <f>SUM('Свод по датам'!BK8:BM8)+SUM('Свод по датам'!BK50:BM50)</f>
        <v>0</v>
      </c>
      <c r="AA19" s="217">
        <f>SUM('Свод по датам'!BN8:BP8)+SUM('Свод по датам'!BN50:BP50)</f>
        <v>70.3</v>
      </c>
      <c r="AB19" s="217">
        <f>SUM('Свод по датам'!BQ8:BS8)+SUM('Свод по датам'!BQ50:BS50)</f>
        <v>74</v>
      </c>
      <c r="AC19" s="217">
        <f>SUM('Свод по датам'!BT8:BV8)+SUM('Свод по датам'!BT50:BV50)</f>
        <v>24</v>
      </c>
      <c r="AD19" s="217">
        <f>SUM('Свод по датам'!BW8:BY8)+SUM('Свод по датам'!BW50:BY50)</f>
        <v>47.2</v>
      </c>
      <c r="AE19" s="217">
        <f>SUM('Свод по датам'!BZ8:CB8)+SUM('Свод по датам'!BZ50:CB50)</f>
        <v>70</v>
      </c>
      <c r="AF19" s="217">
        <f>SUM('Свод по датам'!CC8:CE8)+SUM('Свод по датам'!CC50:CE50)</f>
        <v>61.300000000000004</v>
      </c>
      <c r="AG19" s="217">
        <f>SUM('Свод по датам'!CF8:CH8)+SUM('Свод по датам'!CF50:CH50)</f>
        <v>75.400000000000006</v>
      </c>
      <c r="AH19" s="217">
        <f>SUM('Свод по датам'!CI8:CK8)+SUM('Свод по датам'!CI50:CK50)</f>
        <v>45.6</v>
      </c>
      <c r="AI19" s="217">
        <f>SUM('Свод по датам'!CL8:CN8)+SUM('Свод по датам'!CL50:CN50)</f>
        <v>91.4</v>
      </c>
      <c r="AJ19" s="217">
        <f>SUM('Свод по датам'!CO8:CQ8)+SUM('Свод по датам'!CO50:CQ50)</f>
        <v>0</v>
      </c>
      <c r="AK19" s="217">
        <f>SUM('Свод по датам'!CR8:CT8)+SUM('Свод по датам'!CR50:CT50)</f>
        <v>0</v>
      </c>
      <c r="AL19" s="217">
        <f>SUM('Свод по датам'!CU8:CW8)</f>
        <v>2.2000000000000002</v>
      </c>
      <c r="AM19" s="217">
        <f>SUM('Свод по датам'!CX8:CZ8)</f>
        <v>46.8</v>
      </c>
      <c r="AN19" s="217">
        <f>SUM('Свод по датам'!DA8:DC8)</f>
        <v>43</v>
      </c>
      <c r="AO19" s="217">
        <f>SUM('Свод по датам'!DD8:DF8)</f>
        <v>22</v>
      </c>
      <c r="AP19" s="217">
        <f>SUM('Свод по датам'!DG8:DI8)</f>
        <v>38.5</v>
      </c>
      <c r="AQ19" s="217">
        <f>SUM('Свод по датам'!DJ8:DL8)</f>
        <v>59.3</v>
      </c>
      <c r="AR19" s="217">
        <f>SUM('Свод по датам'!DM8:DO8)</f>
        <v>26.4</v>
      </c>
      <c r="AS19" s="217">
        <f>SUM('Свод по датам'!DP8:DR8)</f>
        <v>0</v>
      </c>
      <c r="AT19" s="217">
        <f>SUM('Свод по датам'!DS8:DU8)</f>
        <v>32</v>
      </c>
      <c r="AU19" s="217">
        <f>SUM('Свод по датам'!DV8:DX8)</f>
        <v>54.7</v>
      </c>
      <c r="AV19" s="217">
        <f>SUM('Свод по датам'!DY8:EA8)</f>
        <v>29.200000000000003</v>
      </c>
      <c r="AW19" s="217">
        <f>SUM('Свод по датам'!EB8:ED8)</f>
        <v>26.199999999999996</v>
      </c>
      <c r="AX19" s="217">
        <f>SUM('Свод по датам'!EE8:EG8)</f>
        <v>25.4</v>
      </c>
      <c r="AY19" s="217">
        <f>SUM('Свод по датам'!EH8:EJ8)</f>
        <v>25.3</v>
      </c>
      <c r="AZ19" s="217">
        <f>SUM('Свод по датам'!EK8:EM8)</f>
        <v>0</v>
      </c>
      <c r="BA19" s="217">
        <f>SUM('Свод по датам'!EN8:EP8)</f>
        <v>0</v>
      </c>
      <c r="BB19" s="217">
        <f>SUM('Свод по датам'!EQ8:ES8)</f>
        <v>0</v>
      </c>
      <c r="BC19" s="217">
        <f>SUM('Свод по датам'!ET8:EV8)</f>
        <v>0</v>
      </c>
      <c r="BD19" s="217">
        <f>SUM('Свод по датам'!EW8:EY8)</f>
        <v>0</v>
      </c>
      <c r="BE19" s="217">
        <f>SUM('Свод по датам'!EZ8:FB8)</f>
        <v>0</v>
      </c>
      <c r="BF19" s="217">
        <f>SUM('Свод по датам'!FC8:FE8)</f>
        <v>9.3000000000000007</v>
      </c>
      <c r="BG19" s="217">
        <f>SUM('Свод по датам'!FF8:FH8)</f>
        <v>4.5999999999999996</v>
      </c>
      <c r="BH19" s="217">
        <f>SUM('Свод по датам'!FI8:FK8)</f>
        <v>0</v>
      </c>
      <c r="BI19" s="217">
        <f>SUM('Свод по датам'!FL8:FN8)</f>
        <v>0</v>
      </c>
      <c r="BJ19" s="217">
        <f>SUM('Свод по датам'!FO8:FQ8)</f>
        <v>0</v>
      </c>
      <c r="BK19" s="217">
        <f>SUM('Свод по датам'!FR8:FT8)</f>
        <v>0</v>
      </c>
      <c r="BL19" s="217">
        <f>SUM('Свод по датам'!FU8:FW8)</f>
        <v>0</v>
      </c>
      <c r="BM19" s="217">
        <f>SUM('Свод по датам'!FX8:FZ8)</f>
        <v>0</v>
      </c>
      <c r="BN19" s="217">
        <f>SUM('Свод по датам'!GA8:GC8)</f>
        <v>0</v>
      </c>
      <c r="BO19" s="217">
        <f>SUM('Свод по датам'!GD8:GF8)</f>
        <v>0</v>
      </c>
      <c r="BP19" s="217">
        <f>SUM('Свод по датам'!GG8:GI8)</f>
        <v>0</v>
      </c>
      <c r="BQ19" s="217">
        <f>SUM('Свод по датам'!GJ8:GL8)</f>
        <v>0</v>
      </c>
      <c r="BR19" s="217">
        <f>SUM('Свод по датам'!GM8:GO8)</f>
        <v>0</v>
      </c>
      <c r="BS19" s="217">
        <f>SUM('Свод по датам'!GP8:GR8)</f>
        <v>0</v>
      </c>
      <c r="BT19" s="217">
        <f>SUM('Свод по датам'!GS8:GU8)</f>
        <v>0</v>
      </c>
      <c r="BU19" s="217">
        <f>SUM('Свод по датам'!GV8:GX8)</f>
        <v>0</v>
      </c>
      <c r="BV19" s="217">
        <f>SUM('Свод по датам'!GY8:HA8)</f>
        <v>0</v>
      </c>
      <c r="BW19" s="217">
        <f>SUM('Свод по датам'!HB8:HD8)</f>
        <v>0</v>
      </c>
      <c r="BX19" s="217">
        <f>SUM('Свод по датам'!HE8:HG8)</f>
        <v>0</v>
      </c>
      <c r="BY19" s="217">
        <f>SUM('Свод по датам'!HH8:HJ8)</f>
        <v>0</v>
      </c>
      <c r="BZ19" s="217">
        <f>SUM('Свод по датам'!HK8:HM8)</f>
        <v>0</v>
      </c>
      <c r="CA19" s="217">
        <f>SUM('Свод по датам'!HN8:HP8)</f>
        <v>0</v>
      </c>
      <c r="CB19" s="217">
        <f>SUM('Свод по датам'!HQ8:HS8)</f>
        <v>0</v>
      </c>
      <c r="CC19" s="217">
        <f>SUM('Свод по датам'!HT8:HV8)</f>
        <v>0</v>
      </c>
      <c r="CD19" s="217">
        <f>SUM('Свод по датам'!HW8:HY8)</f>
        <v>0</v>
      </c>
      <c r="CE19" s="217">
        <f>SUM('Свод по датам'!HZ8:IB8)</f>
        <v>0</v>
      </c>
      <c r="CF19" s="217">
        <f>SUM('Свод по датам'!IC8:IE8)</f>
        <v>0</v>
      </c>
      <c r="CG19" s="217">
        <f>SUM('Свод по датам'!IF8:IH8)</f>
        <v>0</v>
      </c>
      <c r="CH19" s="217">
        <f>SUM('Свод по датам'!II8:IK8)</f>
        <v>0</v>
      </c>
      <c r="CI19" s="217">
        <f>SUM('Свод по датам'!IL8:IN8)</f>
        <v>0</v>
      </c>
      <c r="CJ19" s="217">
        <f>SUM('Свод по датам'!IO8:IQ8)</f>
        <v>0</v>
      </c>
      <c r="CK19" s="217">
        <f>SUM('Свод по датам'!IR8:IT8)</f>
        <v>0</v>
      </c>
      <c r="CL19" s="217">
        <f>SUM('Свод по датам'!IU8:IW8)</f>
        <v>0</v>
      </c>
      <c r="CM19" s="217">
        <f>SUM('Свод по датам'!IX8:IZ8)</f>
        <v>0</v>
      </c>
      <c r="CN19" s="217">
        <f>SUM('Свод по датам'!JA8:JC8)</f>
        <v>0</v>
      </c>
      <c r="CO19" s="217">
        <f>SUM('Свод по датам'!JD8:JF8)</f>
        <v>0</v>
      </c>
      <c r="CP19" s="217">
        <f>SUM('Свод по датам'!JG8:JI8)</f>
        <v>0</v>
      </c>
      <c r="CQ19" s="217">
        <f>SUM('Свод по датам'!JJ8:JL8)</f>
        <v>0</v>
      </c>
      <c r="CR19" s="217">
        <f>SUM('Свод по датам'!JM8:JO8)</f>
        <v>0</v>
      </c>
      <c r="CS19" s="217">
        <f>SUM('Свод по датам'!JP8:JR8)</f>
        <v>0</v>
      </c>
      <c r="CT19" s="217">
        <f>SUM('Свод по датам'!JS8:JU8)</f>
        <v>0</v>
      </c>
      <c r="CU19" s="217">
        <f>SUM('Свод по датам'!JV8:JX8)</f>
        <v>0</v>
      </c>
      <c r="CV19" s="218">
        <f t="shared" si="28"/>
        <v>2106.9000000000005</v>
      </c>
    </row>
    <row r="20" spans="1:100" ht="19.5" customHeight="1" x14ac:dyDescent="0.25">
      <c r="A20" s="528">
        <f>G19/(G19+0.001)+H19/(H19+0.001)+K19/(K19+0.001)+L19/(L19+0.001)+M19/(M19+0.001)+N19/(N19+0.001)+O19/(O19+0.001)+P19/(P19+0.001)+Q19/(Q19+0.001)+R19/(R19+0.001)+T19/(T19+0.001)+I19/(I19+0.001)+U19/(U19+0.001)+V19/(V19+0.001)+X19/(X19+0.001)+J19/(J19+0.001)+W19/(W19+0.001)+Y19/(Y19+0.001)+Z19/(Z19+0.001)+AA19/(AA19+0.001)+AB19/(AB19+0.001)+AC19/(AC19+0.001)+AD19/(AD19+0.001)+AE19/(AE19+0.001)+AF19/(AF19+0.001)+AG19/(AG19+0.001)+AH19/(AH19+0.001)+AI19/(AI19+0.001)+AJ19/(AJ19+0.001)+AK19/(AK19+0.001)+AL19/(AL19+0.001)+AM19/(AM19+0.001)+AN19/(AN19+0.001)+AO19/(AO19+0.001)+AP19/(AP19+0.001)+AQ19/(AQ19+0.001)+AR19/(AR19+0.001)+AS19/(AS19+0.001)+AT19/(AT19+0.001)+AU19/(AU19+0.001)+AV19/(AV19+0.001)+AW19/(AW19+0.001)+AX19/(AX19+0.001)+AY19/(AY19+0.001)+AZ19/(AZ19+0.001)+BA19/(BA19+0.001)+BB19/(BB19+0.001)+BC19/(BC19+0.001)+BD19/(BD19+0.001)+BE19/(BE19+0.001)+BF19/(BF19+0.001)+BG19/(BG19+0.001)+BH19/(BH19+0.001)+BI19/(BI19+0.001)+BJ19/(BJ19+0.001)+BK19/(BK19+0.001)+BL19/(BL19+0.001)+BM19/(BM19+0.001)+BN19/(BN19+0.001)+BO19/(BO19+0.001)+BP19/(BP19+0.001)+BQ19/(BQ19+0.001)</f>
        <v>40.998199367788864</v>
      </c>
      <c r="C20" s="229" t="s">
        <v>29</v>
      </c>
      <c r="D20" s="25">
        <v>9847</v>
      </c>
      <c r="E20" s="223">
        <f t="shared" si="29"/>
        <v>828.4</v>
      </c>
      <c r="F20" s="1" t="s">
        <v>39</v>
      </c>
      <c r="G20" s="219">
        <f>SUM('Свод по датам'!F9:H9)+SUM('Свод по датам'!F51:H51)</f>
        <v>111.60000000000001</v>
      </c>
      <c r="H20" s="219">
        <f>SUM('Свод по датам'!I9:K9)+SUM('Свод по датам'!I51:K51)</f>
        <v>0</v>
      </c>
      <c r="I20" s="219">
        <f>SUM('Свод по датам'!L9:N9)+SUM('Свод по датам'!L51:N51)</f>
        <v>29.8</v>
      </c>
      <c r="J20" s="219">
        <f>SUM('Свод по датам'!O9:Q9)+SUM('Свод по датам'!O51:Q51)</f>
        <v>8.9</v>
      </c>
      <c r="K20" s="219">
        <f>SUM('Свод по датам'!R9:T9)+SUM('Свод по датам'!R51:T51)</f>
        <v>12.7</v>
      </c>
      <c r="L20" s="219">
        <f>SUM('Свод по датам'!U9:W9)+SUM('Свод по датам'!U51:W51)</f>
        <v>15</v>
      </c>
      <c r="M20" s="219">
        <f>SUM('Свод по датам'!X9:Z9)+SUM('Свод по датам'!X51:Z51)</f>
        <v>19.5</v>
      </c>
      <c r="N20" s="219">
        <f>SUM('Свод по датам'!AA9:AC9)+SUM('Свод по датам'!AA51:AC51)</f>
        <v>16.3</v>
      </c>
      <c r="O20" s="219">
        <f>SUM('Свод по датам'!AD9:AF9)+SUM('Свод по датам'!AD51:AF51)</f>
        <v>17.3</v>
      </c>
      <c r="P20" s="219">
        <f>SUM('Свод по датам'!AG9:AI9)+SUM('Свод по датам'!AG51:AI51)</f>
        <v>29.7</v>
      </c>
      <c r="Q20" s="219">
        <f>SUM('Свод по датам'!AJ9:AL9)+SUM('Свод по датам'!AJ51:AL51)</f>
        <v>40.599999999999994</v>
      </c>
      <c r="R20" s="219">
        <f>SUM('Свод по датам'!AM9:AO9)+SUM('Свод по датам'!AM51:AO51)</f>
        <v>7.8</v>
      </c>
      <c r="S20" s="219">
        <f>SUM('Свод по датам'!AP9:AR9)+SUM('Свод по датам'!AP51:AR51)</f>
        <v>23</v>
      </c>
      <c r="T20" s="219">
        <f>SUM('Свод по датам'!AS9:AU9)+SUM('Свод по датам'!AS51:AU51)</f>
        <v>13</v>
      </c>
      <c r="U20" s="219">
        <f>SUM('Свод по датам'!AV9:AX9)+SUM('Свод по датам'!AV51:AX51)</f>
        <v>26.5</v>
      </c>
      <c r="V20" s="219">
        <f>SUM('Свод по датам'!AY9:BA9)+SUM('Свод по датам'!AY51:BA51)</f>
        <v>10.6</v>
      </c>
      <c r="W20" s="219">
        <f>SUM('Свод по датам'!BB9:BD9)+SUM('Свод по датам'!BB51:BD51)</f>
        <v>38.5</v>
      </c>
      <c r="X20" s="219">
        <f>SUM('Свод по датам'!BE9:BG9)+SUM('Свод по датам'!BE51:BG51)</f>
        <v>15</v>
      </c>
      <c r="Y20" s="219">
        <f>SUM('Свод по датам'!BH9:BJ9)+SUM('Свод по датам'!BH51:BJ51)</f>
        <v>1.5</v>
      </c>
      <c r="Z20" s="219">
        <f>SUM('Свод по датам'!BK9:BM9)+SUM('Свод по датам'!BK51:BM51)</f>
        <v>0</v>
      </c>
      <c r="AA20" s="219">
        <f>SUM('Свод по датам'!BN9:BP9)+SUM('Свод по датам'!BN51:BP51)</f>
        <v>25</v>
      </c>
      <c r="AB20" s="219">
        <f>SUM('Свод по датам'!BQ9:BS9)+SUM('Свод по датам'!BQ51:BS51)</f>
        <v>26</v>
      </c>
      <c r="AC20" s="219">
        <f>SUM('Свод по датам'!BT9:BV9)+SUM('Свод по датам'!BT51:BV51)</f>
        <v>10</v>
      </c>
      <c r="AD20" s="219">
        <f>SUM('Свод по датам'!BW9:BY9)+SUM('Свод по датам'!BW51:BY51)</f>
        <v>19.7</v>
      </c>
      <c r="AE20" s="219">
        <f>SUM('Свод по датам'!BZ9:CB9)+SUM('Свод по датам'!BZ51:CB51)</f>
        <v>29</v>
      </c>
      <c r="AF20" s="219">
        <f>SUM('Свод по датам'!CC9:CE9)+SUM('Свод по датам'!CC51:CE51)</f>
        <v>22</v>
      </c>
      <c r="AG20" s="219">
        <f>SUM('Свод по датам'!CF9:CH9)+SUM('Свод по датам'!CF51:CH51)</f>
        <v>22</v>
      </c>
      <c r="AH20" s="219">
        <f>SUM('Свод по датам'!CI9:CK9)+SUM('Свод по датам'!CI51:CK51)</f>
        <v>20.100000000000001</v>
      </c>
      <c r="AI20" s="219">
        <f>SUM('Свод по датам'!CL9:CN9)+SUM('Свод по датам'!CL51:CN51)</f>
        <v>33</v>
      </c>
      <c r="AJ20" s="219">
        <f>SUM('Свод по датам'!CO9:CQ9)+SUM('Свод по датам'!CO51:CQ51)</f>
        <v>0</v>
      </c>
      <c r="AK20" s="219">
        <f>SUM('Свод по датам'!CR9:CT9)+SUM('Свод по датам'!CR51:CT51)</f>
        <v>0</v>
      </c>
      <c r="AL20" s="219">
        <f>SUM('Свод по датам'!CU9:CW9)</f>
        <v>0.8</v>
      </c>
      <c r="AM20" s="219">
        <f>SUM('Свод по датам'!CX9:CZ9)</f>
        <v>16.5</v>
      </c>
      <c r="AN20" s="219">
        <f>SUM('Свод по датам'!DA9:DC9)</f>
        <v>16.5</v>
      </c>
      <c r="AO20" s="219">
        <f>SUM('Свод по датам'!DD9:DF9)</f>
        <v>9</v>
      </c>
      <c r="AP20" s="219">
        <f>SUM('Свод по датам'!DG9:DI9)</f>
        <v>14.5</v>
      </c>
      <c r="AQ20" s="219">
        <f>SUM('Свод по датам'!DJ9:DL9)</f>
        <v>21</v>
      </c>
      <c r="AR20" s="219">
        <f>SUM('Свод по датам'!DM9:DO9)</f>
        <v>9</v>
      </c>
      <c r="AS20" s="219">
        <f>SUM('Свод по датам'!DP9:DR9)</f>
        <v>0</v>
      </c>
      <c r="AT20" s="219">
        <f>SUM('Свод по датам'!DS9:DU9)</f>
        <v>16</v>
      </c>
      <c r="AU20" s="219">
        <f>SUM('Свод по датам'!DV9:DX9)</f>
        <v>28</v>
      </c>
      <c r="AV20" s="219">
        <f>SUM('Свод по датам'!DY9:EA9)</f>
        <v>12.1</v>
      </c>
      <c r="AW20" s="219">
        <f>SUM('Свод по датам'!EB9:ED9)</f>
        <v>5</v>
      </c>
      <c r="AX20" s="219">
        <f>SUM('Свод по датам'!EE9:EG9)</f>
        <v>12.4</v>
      </c>
      <c r="AY20" s="219">
        <f>SUM('Свод по датам'!EH9:EJ9)</f>
        <v>7.5</v>
      </c>
      <c r="AZ20" s="219">
        <f>SUM('Свод по датам'!EK9:EM9)</f>
        <v>0</v>
      </c>
      <c r="BA20" s="219">
        <f>SUM('Свод по датам'!EN9:EP9)</f>
        <v>0</v>
      </c>
      <c r="BB20" s="219">
        <f>SUM('Свод по датам'!EQ9:ES9)</f>
        <v>0</v>
      </c>
      <c r="BC20" s="219">
        <f>SUM('Свод по датам'!ET9:EV9)</f>
        <v>0</v>
      </c>
      <c r="BD20" s="219">
        <f>SUM('Свод по датам'!EW9:EY9)</f>
        <v>0</v>
      </c>
      <c r="BE20" s="219">
        <f>SUM('Свод по датам'!EZ9:FB9)</f>
        <v>0</v>
      </c>
      <c r="BF20" s="219">
        <f>SUM('Свод по датам'!FC9:FE9)</f>
        <v>13.5</v>
      </c>
      <c r="BG20" s="219">
        <f>SUM('Свод по датам'!FF9:FH9)</f>
        <v>2.5</v>
      </c>
      <c r="BH20" s="219">
        <f>SUM('Свод по датам'!FI9:FK9)</f>
        <v>0</v>
      </c>
      <c r="BI20" s="219">
        <f>SUM('Свод по датам'!FL9:FN9)</f>
        <v>0</v>
      </c>
      <c r="BJ20" s="219">
        <f>SUM('Свод по датам'!FO9:FQ9)</f>
        <v>0</v>
      </c>
      <c r="BK20" s="219">
        <f>SUM('Свод по датам'!FR9:FT9)</f>
        <v>0</v>
      </c>
      <c r="BL20" s="219">
        <f>SUM('Свод по датам'!FU9:FW9)</f>
        <v>0</v>
      </c>
      <c r="BM20" s="219">
        <f>SUM('Свод по датам'!FX9:FZ9)</f>
        <v>0</v>
      </c>
      <c r="BN20" s="219">
        <f>SUM('Свод по датам'!GA9:GC9)</f>
        <v>0</v>
      </c>
      <c r="BO20" s="219">
        <f>SUM('Свод по датам'!GD9:GF9)</f>
        <v>0</v>
      </c>
      <c r="BP20" s="219">
        <f>SUM('Свод по датам'!GG9:GI9)</f>
        <v>0</v>
      </c>
      <c r="BQ20" s="219">
        <f>SUM('Свод по датам'!GJ9:GL9)</f>
        <v>0</v>
      </c>
      <c r="BR20" s="219">
        <f>SUM('Свод по датам'!GM9:GO9)</f>
        <v>0</v>
      </c>
      <c r="BS20" s="219">
        <f>SUM('Свод по датам'!GP9:GR9)</f>
        <v>0</v>
      </c>
      <c r="BT20" s="219">
        <f>SUM('Свод по датам'!GS9:GU9)</f>
        <v>0</v>
      </c>
      <c r="BU20" s="219">
        <f>SUM('Свод по датам'!GV9:GX9)</f>
        <v>0</v>
      </c>
      <c r="BV20" s="219">
        <f>SUM('Свод по датам'!GY9:HA9)</f>
        <v>0</v>
      </c>
      <c r="BW20" s="219">
        <f>SUM('Свод по датам'!HB9:HD9)</f>
        <v>0</v>
      </c>
      <c r="BX20" s="219">
        <f>SUM('Свод по датам'!HE9:HG9)</f>
        <v>0</v>
      </c>
      <c r="BY20" s="219">
        <f>SUM('Свод по датам'!HH9:HJ9)</f>
        <v>0</v>
      </c>
      <c r="BZ20" s="219">
        <f>SUM('Свод по датам'!HK9:HM9)</f>
        <v>0</v>
      </c>
      <c r="CA20" s="219">
        <f>SUM('Свод по датам'!HN9:HP9)</f>
        <v>0</v>
      </c>
      <c r="CB20" s="219">
        <f>SUM('Свод по датам'!HQ9:HS9)</f>
        <v>0</v>
      </c>
      <c r="CC20" s="219">
        <f>SUM('Свод по датам'!HT9:HV9)</f>
        <v>0</v>
      </c>
      <c r="CD20" s="219">
        <f>SUM('Свод по датам'!HW9:HY9)</f>
        <v>0</v>
      </c>
      <c r="CE20" s="219">
        <f>SUM('Свод по датам'!HZ9:IB9)</f>
        <v>0</v>
      </c>
      <c r="CF20" s="219">
        <f>SUM('Свод по датам'!IC9:IE9)</f>
        <v>0</v>
      </c>
      <c r="CG20" s="219">
        <f>SUM('Свод по датам'!IF9:IH9)</f>
        <v>0</v>
      </c>
      <c r="CH20" s="219">
        <f>SUM('Свод по датам'!II9:IK9)</f>
        <v>0</v>
      </c>
      <c r="CI20" s="219">
        <f>SUM('Свод по датам'!IL9:IN9)</f>
        <v>0</v>
      </c>
      <c r="CJ20" s="219">
        <f>SUM('Свод по датам'!IO9:IQ9)</f>
        <v>0</v>
      </c>
      <c r="CK20" s="219">
        <f>SUM('Свод по датам'!IR9:IT9)</f>
        <v>0</v>
      </c>
      <c r="CL20" s="219">
        <f>SUM('Свод по датам'!IU9:IW9)</f>
        <v>0</v>
      </c>
      <c r="CM20" s="219">
        <f>SUM('Свод по датам'!IX9:IZ9)</f>
        <v>0</v>
      </c>
      <c r="CN20" s="219">
        <f>SUM('Свод по датам'!JA9:JC9)</f>
        <v>0</v>
      </c>
      <c r="CO20" s="219">
        <f>SUM('Свод по датам'!JD9:JF9)</f>
        <v>0</v>
      </c>
      <c r="CP20" s="219">
        <f>SUM('Свод по датам'!JG9:JI9)</f>
        <v>0</v>
      </c>
      <c r="CQ20" s="219">
        <f>SUM('Свод по датам'!JJ9:JL9)</f>
        <v>0</v>
      </c>
      <c r="CR20" s="219">
        <f>SUM('Свод по датам'!JM9:JO9)</f>
        <v>0</v>
      </c>
      <c r="CS20" s="219">
        <f>SUM('Свод по датам'!JP9:JR9)</f>
        <v>0</v>
      </c>
      <c r="CT20" s="219">
        <f>SUM('Свод по датам'!JS9:JU9)</f>
        <v>0</v>
      </c>
      <c r="CU20" s="219">
        <f>SUM('Свод по датам'!JV9:JX9)</f>
        <v>0</v>
      </c>
      <c r="CV20" s="219">
        <f t="shared" si="28"/>
        <v>828.4</v>
      </c>
    </row>
    <row r="21" spans="1:100" ht="19.5" customHeight="1" x14ac:dyDescent="0.25">
      <c r="C21" s="228" t="s">
        <v>321</v>
      </c>
      <c r="D21" s="24" t="s">
        <v>5</v>
      </c>
      <c r="E21" s="224">
        <f t="shared" si="29"/>
        <v>307.59999999999997</v>
      </c>
      <c r="F21" s="23" t="s">
        <v>38</v>
      </c>
      <c r="G21" s="217">
        <f>SUM('Свод по датам'!F10:H10)+SUM('Свод по датам'!F52:H52)</f>
        <v>0</v>
      </c>
      <c r="H21" s="217">
        <f>SUM('Свод по датам'!I10:K10)+SUM('Свод по датам'!I52:K52)</f>
        <v>0</v>
      </c>
      <c r="I21" s="217">
        <f>SUM('Свод по датам'!L10:N10)+SUM('Свод по датам'!L52:N52)</f>
        <v>0</v>
      </c>
      <c r="J21" s="217">
        <f>SUM('Свод по датам'!O10:Q10)+SUM('Свод по датам'!O52:Q52)</f>
        <v>0</v>
      </c>
      <c r="K21" s="217">
        <f>SUM('Свод по датам'!R10:T10)+SUM('Свод по датам'!R52:T52)</f>
        <v>0</v>
      </c>
      <c r="L21" s="217">
        <f>SUM('Свод по датам'!U10:W10)+SUM('Свод по датам'!U52:W52)</f>
        <v>0</v>
      </c>
      <c r="M21" s="217">
        <f>SUM('Свод по датам'!X10:Z10)+SUM('Свод по датам'!X52:Z52)</f>
        <v>0</v>
      </c>
      <c r="N21" s="217">
        <f>SUM('Свод по датам'!AA10:AC10)+SUM('Свод по датам'!AA52:AC52)</f>
        <v>0</v>
      </c>
      <c r="O21" s="217">
        <f>SUM('Свод по датам'!AD10:AF10)+SUM('Свод по датам'!AD52:AF52)</f>
        <v>0</v>
      </c>
      <c r="P21" s="217">
        <f>SUM('Свод по датам'!AG10:AI10)+SUM('Свод по датам'!AG52:AI52)</f>
        <v>0</v>
      </c>
      <c r="Q21" s="217">
        <f>SUM('Свод по датам'!AJ10:AL10)+SUM('Свод по датам'!AJ52:AL52)</f>
        <v>0</v>
      </c>
      <c r="R21" s="217">
        <f>SUM('Свод по датам'!AM10:AO10)+SUM('Свод по датам'!AM52:AO52)</f>
        <v>0</v>
      </c>
      <c r="S21" s="217">
        <f>SUM('Свод по датам'!AP10:AR10)+SUM('Свод по датам'!AP52:AR52)</f>
        <v>0</v>
      </c>
      <c r="T21" s="217">
        <f>SUM('Свод по датам'!AS10:AU10)+SUM('Свод по датам'!AS52:AU52)</f>
        <v>0</v>
      </c>
      <c r="U21" s="217">
        <f>SUM('Свод по датам'!AV10:AX10)+SUM('Свод по датам'!AV52:AX52)</f>
        <v>0</v>
      </c>
      <c r="V21" s="217">
        <f>SUM('Свод по датам'!AY10:BA10)+SUM('Свод по датам'!AY52:BA52)</f>
        <v>0</v>
      </c>
      <c r="W21" s="217">
        <f>SUM('Свод по датам'!BB10:BD10)+SUM('Свод по датам'!BB52:BD52)</f>
        <v>0</v>
      </c>
      <c r="X21" s="217">
        <f>SUM('Свод по датам'!BE10:BG10)+SUM('Свод по датам'!BE52:BG52)</f>
        <v>0</v>
      </c>
      <c r="Y21" s="217">
        <f>SUM('Свод по датам'!BH10:BJ10)+SUM('Свод по датам'!BH52:BJ52)</f>
        <v>0</v>
      </c>
      <c r="Z21" s="217">
        <f>SUM('Свод по датам'!BK10:BM10)+SUM('Свод по датам'!BK52:BM52)</f>
        <v>0</v>
      </c>
      <c r="AA21" s="217">
        <f>SUM('Свод по датам'!BN10:BP10)+SUM('Свод по датам'!BN52:BP52)</f>
        <v>0</v>
      </c>
      <c r="AB21" s="217">
        <f>SUM('Свод по датам'!BQ10:BS10)+SUM('Свод по датам'!BQ52:BS52)</f>
        <v>31.3</v>
      </c>
      <c r="AC21" s="217">
        <f>SUM('Свод по датам'!BT10:BV10)+SUM('Свод по датам'!BT52:BV52)</f>
        <v>10.6</v>
      </c>
      <c r="AD21" s="217">
        <f>SUM('Свод по датам'!BW10:BY10)+SUM('Свод по датам'!BW52:BY52)</f>
        <v>46</v>
      </c>
      <c r="AE21" s="217">
        <f>SUM('Свод по датам'!BZ10:CB10)+SUM('Свод по датам'!BZ52:CB52)</f>
        <v>25.3</v>
      </c>
      <c r="AF21" s="217">
        <f>SUM('Свод по датам'!CC10:CE10)+SUM('Свод по датам'!CC52:CE52)</f>
        <v>42.800000000000004</v>
      </c>
      <c r="AG21" s="217">
        <f>SUM('Свод по датам'!CF10:CH10)+SUM('Свод по датам'!CF52:CH52)</f>
        <v>37.1</v>
      </c>
      <c r="AH21" s="217">
        <f>SUM('Свод по датам'!CI10:CK10)+SUM('Свод по датам'!CI52:CK52)</f>
        <v>34.299999999999997</v>
      </c>
      <c r="AI21" s="217">
        <f>SUM('Свод по датам'!CL10:CN10)+SUM('Свод по датам'!CL52:CN52)</f>
        <v>31.2</v>
      </c>
      <c r="AJ21" s="217">
        <f>SUM('Свод по датам'!CO10:CQ10)+SUM('Свод по датам'!CO52:CQ52)</f>
        <v>0</v>
      </c>
      <c r="AK21" s="217">
        <f>SUM('Свод по датам'!CR10:CT10)+SUM('Свод по датам'!CR52:CT52)</f>
        <v>0</v>
      </c>
      <c r="AL21" s="217">
        <f>SUM('Свод по датам'!CU10:CW10)</f>
        <v>0</v>
      </c>
      <c r="AM21" s="217">
        <f>SUM('Свод по датам'!CX10:CZ10)</f>
        <v>0</v>
      </c>
      <c r="AN21" s="217">
        <f>SUM('Свод по датам'!DA10:DC10)</f>
        <v>0</v>
      </c>
      <c r="AO21" s="217">
        <f>SUM('Свод по датам'!DD10:DF10)</f>
        <v>0</v>
      </c>
      <c r="AP21" s="217">
        <f>SUM('Свод по датам'!DG10:DI10)</f>
        <v>0</v>
      </c>
      <c r="AQ21" s="217">
        <f>SUM('Свод по датам'!DJ10:DL10)</f>
        <v>0</v>
      </c>
      <c r="AR21" s="217">
        <f>SUM('Свод по датам'!DM10:DO10)</f>
        <v>0</v>
      </c>
      <c r="AS21" s="217">
        <f>SUM('Свод по датам'!DP10:DR10)</f>
        <v>0</v>
      </c>
      <c r="AT21" s="217">
        <f>SUM('Свод по датам'!DS10:DU10)</f>
        <v>22.1</v>
      </c>
      <c r="AU21" s="217">
        <f>SUM('Свод по датам'!DV10:DX10)</f>
        <v>24</v>
      </c>
      <c r="AV21" s="217">
        <f>SUM('Свод по датам'!DY10:EA10)</f>
        <v>0</v>
      </c>
      <c r="AW21" s="217">
        <f>SUM('Свод по датам'!EB10:ED10)</f>
        <v>2.9</v>
      </c>
      <c r="AX21" s="217">
        <f>SUM('Свод по датам'!EE10:EG10)</f>
        <v>0</v>
      </c>
      <c r="AY21" s="217">
        <f>SUM('Свод по датам'!EH10:EJ10)</f>
        <v>0</v>
      </c>
      <c r="AZ21" s="217">
        <f>SUM('Свод по датам'!EK10:EM10)</f>
        <v>0</v>
      </c>
      <c r="BA21" s="217">
        <f>SUM('Свод по датам'!EN10:EP10)</f>
        <v>0</v>
      </c>
      <c r="BB21" s="217">
        <f>SUM('Свод по датам'!EQ10:ES10)</f>
        <v>0</v>
      </c>
      <c r="BC21" s="217">
        <f>SUM('Свод по датам'!ET10:EV10)</f>
        <v>0</v>
      </c>
      <c r="BD21" s="217">
        <f>SUM('Свод по датам'!EW10:EY10)</f>
        <v>0</v>
      </c>
      <c r="BE21" s="217">
        <f>SUM('Свод по датам'!EZ10:FB10)</f>
        <v>0</v>
      </c>
      <c r="BF21" s="217">
        <f>SUM('Свод по датам'!FC10:FE10)</f>
        <v>0</v>
      </c>
      <c r="BG21" s="217">
        <f>SUM('Свод по датам'!FF10:FH10)</f>
        <v>0</v>
      </c>
      <c r="BH21" s="217">
        <f>SUM('Свод по датам'!FI10:FK10)</f>
        <v>0</v>
      </c>
      <c r="BI21" s="217">
        <f>SUM('Свод по датам'!FL10:FN10)</f>
        <v>0</v>
      </c>
      <c r="BJ21" s="217">
        <f>SUM('Свод по датам'!FO10:FQ10)</f>
        <v>0</v>
      </c>
      <c r="BK21" s="217">
        <f>SUM('Свод по датам'!FR10:FT10)</f>
        <v>0</v>
      </c>
      <c r="BL21" s="217">
        <f>SUM('Свод по датам'!FU10:FW10)</f>
        <v>0</v>
      </c>
      <c r="BM21" s="217">
        <f>SUM('Свод по датам'!FX10:FZ10)</f>
        <v>0</v>
      </c>
      <c r="BN21" s="217">
        <f>SUM('Свод по датам'!GA10:GC10)</f>
        <v>0</v>
      </c>
      <c r="BO21" s="217">
        <f>SUM('Свод по датам'!GD10:GF10)</f>
        <v>0</v>
      </c>
      <c r="BP21" s="217">
        <f>SUM('Свод по датам'!GG10:GI10)</f>
        <v>0</v>
      </c>
      <c r="BQ21" s="217">
        <f>SUM('Свод по датам'!GJ10:GL10)</f>
        <v>0</v>
      </c>
      <c r="BR21" s="217">
        <f>SUM('Свод по датам'!GM10:GO10)</f>
        <v>0</v>
      </c>
      <c r="BS21" s="217">
        <f>SUM('Свод по датам'!GP10:GR10)</f>
        <v>0</v>
      </c>
      <c r="BT21" s="217">
        <f>SUM('Свод по датам'!GS10:GU10)</f>
        <v>0</v>
      </c>
      <c r="BU21" s="217">
        <f>SUM('Свод по датам'!GV10:GX10)</f>
        <v>0</v>
      </c>
      <c r="BV21" s="217">
        <f>SUM('Свод по датам'!GY10:HA10)</f>
        <v>0</v>
      </c>
      <c r="BW21" s="217">
        <f>SUM('Свод по датам'!HB10:HD10)</f>
        <v>0</v>
      </c>
      <c r="BX21" s="217">
        <f>SUM('Свод по датам'!HE10:HG10)</f>
        <v>0</v>
      </c>
      <c r="BY21" s="217">
        <f>SUM('Свод по датам'!HH10:HJ10)</f>
        <v>0</v>
      </c>
      <c r="BZ21" s="217">
        <f>SUM('Свод по датам'!HK10:HM10)</f>
        <v>0</v>
      </c>
      <c r="CA21" s="217">
        <f>SUM('Свод по датам'!HN10:HP10)</f>
        <v>0</v>
      </c>
      <c r="CB21" s="217">
        <f>SUM('Свод по датам'!HQ10:HS10)</f>
        <v>0</v>
      </c>
      <c r="CC21" s="217">
        <f>SUM('Свод по датам'!HT10:HV10)</f>
        <v>0</v>
      </c>
      <c r="CD21" s="217">
        <f>SUM('Свод по датам'!HW10:HY10)</f>
        <v>0</v>
      </c>
      <c r="CE21" s="217">
        <f>SUM('Свод по датам'!HZ10:IB10)</f>
        <v>0</v>
      </c>
      <c r="CF21" s="217">
        <f>SUM('Свод по датам'!IC10:IE10)</f>
        <v>0</v>
      </c>
      <c r="CG21" s="217">
        <f>SUM('Свод по датам'!IF10:IH10)</f>
        <v>0</v>
      </c>
      <c r="CH21" s="217">
        <f>SUM('Свод по датам'!II10:IK10)</f>
        <v>0</v>
      </c>
      <c r="CI21" s="217">
        <f>SUM('Свод по датам'!IL10:IN10)</f>
        <v>0</v>
      </c>
      <c r="CJ21" s="217">
        <f>SUM('Свод по датам'!IO10:IQ10)</f>
        <v>0</v>
      </c>
      <c r="CK21" s="217">
        <f>SUM('Свод по датам'!IR10:IT10)</f>
        <v>0</v>
      </c>
      <c r="CL21" s="217">
        <f>SUM('Свод по датам'!IU10:IW10)</f>
        <v>0</v>
      </c>
      <c r="CM21" s="217">
        <f>SUM('Свод по датам'!IX10:IZ10)</f>
        <v>0</v>
      </c>
      <c r="CN21" s="217">
        <f>SUM('Свод по датам'!JA10:JC10)</f>
        <v>0</v>
      </c>
      <c r="CO21" s="217">
        <f>SUM('Свод по датам'!JD10:JF10)</f>
        <v>0</v>
      </c>
      <c r="CP21" s="217">
        <f>SUM('Свод по датам'!JG10:JI10)</f>
        <v>0</v>
      </c>
      <c r="CQ21" s="217">
        <f>SUM('Свод по датам'!JJ10:JL10)</f>
        <v>0</v>
      </c>
      <c r="CR21" s="217">
        <f>SUM('Свод по датам'!JM10:JO10)</f>
        <v>0</v>
      </c>
      <c r="CS21" s="217">
        <f>SUM('Свод по датам'!JP10:JR10)</f>
        <v>0</v>
      </c>
      <c r="CT21" s="217">
        <f>SUM('Свод по датам'!JS10:JU10)</f>
        <v>0</v>
      </c>
      <c r="CU21" s="217">
        <f>SUM('Свод по датам'!JV10:JX10)</f>
        <v>0</v>
      </c>
      <c r="CV21" s="218">
        <f t="shared" si="28"/>
        <v>307.59999999999997</v>
      </c>
    </row>
    <row r="22" spans="1:100" ht="19.5" customHeight="1" x14ac:dyDescent="0.25">
      <c r="A22" s="528">
        <f>G21/(G21+0.001)+H21/(H21+0.001)+K21/(K21+0.001)+L21/(L21+0.001)+M21/(M21+0.001)+N21/(N21+0.001)+O21/(O21+0.001)+P21/(P21+0.001)+Q21/(Q21+0.001)+R21/(R21+0.001)+T21/(T21+0.001)+I21/(I21+0.001)+U21/(U21+0.001)+V21/(V21+0.001)+X21/(X21+0.001)+J21/(J21+0.001)+W21/(W21+0.001)+Y21/(Y21+0.001)+Z21/(Z21+0.001)+AA21/(AA21+0.001)+AB21/(AB21+0.001)+AC21/(AC21+0.001)+AD21/(AD21+0.001)+AE21/(AE21+0.001)+AF21/(AF21+0.001)+AG21/(AG21+0.001)+AH21/(AH21+0.001)+AI21/(AI21+0.001)+AJ21/(AJ21+0.001)+AK21/(AK21+0.001)+AL21/(AL21+0.001)+AM21/(AM21+0.001)+AN21/(AN21+0.001)+AO21/(AO21+0.001)+AP21/(AP21+0.001)+AQ21/(AQ21+0.001)+AR21/(AR21+0.001)+AS21/(AS21+0.001)+AT21/(AT21+0.001)+AU21/(AU21+0.001)+AV21/(AV21+0.001)+AW21/(AW21+0.001)+AX21/(AX21+0.001)+AY21/(AY21+0.001)+AZ21/(AZ21+0.001)+BA21/(BA21+0.001)+BB21/(BB21+0.001)+BC21/(BC21+0.001)+BD21/(BD21+0.001)+BE21/(BE21+0.001)+BF21/(BF21+0.001)+BG21/(BG21+0.001)+BH21/(BH21+0.001)+BI21/(BI21+0.001)+BJ21/(BJ21+0.001)+BK21/(BK21+0.001)+BL21/(BL21+0.001)+BM21/(BM21+0.001)+BN21/(BN21+0.001)+BO21/(BO21+0.001)+BP21/(BP21+0.001)+BQ21/(BQ21+0.001)</f>
        <v>10.999269316839616</v>
      </c>
      <c r="C22" s="229"/>
      <c r="D22" s="25" t="s">
        <v>186</v>
      </c>
      <c r="E22" s="223">
        <f t="shared" si="29"/>
        <v>118</v>
      </c>
      <c r="F22" s="1" t="s">
        <v>39</v>
      </c>
      <c r="G22" s="219">
        <f>SUM('Свод по датам'!F11:H11)+SUM('Свод по датам'!F53:H53)</f>
        <v>0</v>
      </c>
      <c r="H22" s="219">
        <f>SUM('Свод по датам'!I11:K11)+SUM('Свод по датам'!I53:K53)</f>
        <v>0</v>
      </c>
      <c r="I22" s="219">
        <f>SUM('Свод по датам'!L11:N11)+SUM('Свод по датам'!L53:N53)</f>
        <v>0</v>
      </c>
      <c r="J22" s="219">
        <f>SUM('Свод по датам'!O11:Q11)+SUM('Свод по датам'!O53:Q53)</f>
        <v>0</v>
      </c>
      <c r="K22" s="219">
        <f>SUM('Свод по датам'!R11:T11)+SUM('Свод по датам'!R53:T53)</f>
        <v>0</v>
      </c>
      <c r="L22" s="219">
        <f>SUM('Свод по датам'!U11:W11)+SUM('Свод по датам'!U53:W53)</f>
        <v>0</v>
      </c>
      <c r="M22" s="219">
        <f>SUM('Свод по датам'!X11:Z11)+SUM('Свод по датам'!X53:Z53)</f>
        <v>0</v>
      </c>
      <c r="N22" s="219">
        <f>SUM('Свод по датам'!AA11:AC11)+SUM('Свод по датам'!AA53:AC53)</f>
        <v>0</v>
      </c>
      <c r="O22" s="219">
        <f>SUM('Свод по датам'!AD11:AF11)+SUM('Свод по датам'!AD53:AF53)</f>
        <v>0</v>
      </c>
      <c r="P22" s="219">
        <f>SUM('Свод по датам'!AG11:AI11)+SUM('Свод по датам'!AG53:AI53)</f>
        <v>0</v>
      </c>
      <c r="Q22" s="219">
        <f>SUM('Свод по датам'!AJ11:AL11)+SUM('Свод по датам'!AJ53:AL53)</f>
        <v>0</v>
      </c>
      <c r="R22" s="219">
        <f>SUM('Свод по датам'!AM11:AO11)+SUM('Свод по датам'!AM53:AO53)</f>
        <v>0</v>
      </c>
      <c r="S22" s="219">
        <f>SUM('Свод по датам'!AP11:AR11)+SUM('Свод по датам'!AP53:AR53)</f>
        <v>0</v>
      </c>
      <c r="T22" s="219">
        <f>SUM('Свод по датам'!AS11:AU11)+SUM('Свод по датам'!AS53:AU53)</f>
        <v>0</v>
      </c>
      <c r="U22" s="219">
        <f>SUM('Свод по датам'!AV11:AX11)+SUM('Свод по датам'!AV53:AX53)</f>
        <v>0</v>
      </c>
      <c r="V22" s="219">
        <f>SUM('Свод по датам'!AY11:BA11)+SUM('Свод по датам'!AY53:BA53)</f>
        <v>0</v>
      </c>
      <c r="W22" s="219">
        <f>SUM('Свод по датам'!BB11:BD11)+SUM('Свод по датам'!BB53:BD53)</f>
        <v>0</v>
      </c>
      <c r="X22" s="219">
        <f>SUM('Свод по датам'!BE11:BG11)+SUM('Свод по датам'!BE53:BG53)</f>
        <v>0</v>
      </c>
      <c r="Y22" s="219">
        <f>SUM('Свод по датам'!BH11:BJ11)+SUM('Свод по датам'!BH53:BJ53)</f>
        <v>0</v>
      </c>
      <c r="Z22" s="219">
        <f>SUM('Свод по датам'!BK11:BM11)+SUM('Свод по датам'!BK53:BM53)</f>
        <v>0</v>
      </c>
      <c r="AA22" s="219">
        <f>SUM('Свод по датам'!BN11:BP11)+SUM('Свод по датам'!BN53:BP53)</f>
        <v>0</v>
      </c>
      <c r="AB22" s="219">
        <f>SUM('Свод по датам'!BQ11:BS11)+SUM('Свод по датам'!BQ53:BS53)</f>
        <v>11</v>
      </c>
      <c r="AC22" s="219">
        <f>SUM('Свод по датам'!BT11:BV11)+SUM('Свод по датам'!BT53:BV53)</f>
        <v>5</v>
      </c>
      <c r="AD22" s="219">
        <f>SUM('Свод по датам'!BW11:BY11)+SUM('Свод по датам'!BW53:BY53)</f>
        <v>19</v>
      </c>
      <c r="AE22" s="219">
        <f>SUM('Свод по датам'!BZ11:CB11)+SUM('Свод по датам'!BZ53:CB53)</f>
        <v>9.5</v>
      </c>
      <c r="AF22" s="219">
        <f>SUM('Свод по датам'!CC11:CE11)+SUM('Свод по датам'!CC53:CE53)</f>
        <v>14.5</v>
      </c>
      <c r="AG22" s="219">
        <f>SUM('Свод по датам'!CF11:CH11)+SUM('Свод по датам'!CF53:CH53)</f>
        <v>10</v>
      </c>
      <c r="AH22" s="219">
        <f>SUM('Свод по датам'!CI11:CK11)+SUM('Свод по датам'!CI53:CK53)</f>
        <v>13</v>
      </c>
      <c r="AI22" s="219">
        <f>SUM('Свод по датам'!CL11:CN11)+SUM('Свод по датам'!CL53:CN53)</f>
        <v>11</v>
      </c>
      <c r="AJ22" s="219">
        <f>SUM('Свод по датам'!CO11:CQ11)+SUM('Свод по датам'!CO53:CQ53)</f>
        <v>0</v>
      </c>
      <c r="AK22" s="219">
        <f>SUM('Свод по датам'!CR11:CT11)+SUM('Свод по датам'!CR53:CT53)</f>
        <v>0</v>
      </c>
      <c r="AL22" s="219">
        <f>SUM('Свод по датам'!CU11:CW11)</f>
        <v>0</v>
      </c>
      <c r="AM22" s="219">
        <f>SUM('Свод по датам'!CX11:CZ11)</f>
        <v>0</v>
      </c>
      <c r="AN22" s="219">
        <f>SUM('Свод по датам'!DA11:DC11)</f>
        <v>0</v>
      </c>
      <c r="AO22" s="219">
        <f>SUM('Свод по датам'!DD11:DF11)</f>
        <v>0</v>
      </c>
      <c r="AP22" s="219">
        <f>SUM('Свод по датам'!DG11:DI11)</f>
        <v>0</v>
      </c>
      <c r="AQ22" s="219">
        <f>SUM('Свод по датам'!DJ11:DL11)</f>
        <v>0</v>
      </c>
      <c r="AR22" s="219">
        <f>SUM('Свод по датам'!DM11:DO11)</f>
        <v>0</v>
      </c>
      <c r="AS22" s="219">
        <f>SUM('Свод по датам'!DP11:DR11)</f>
        <v>0</v>
      </c>
      <c r="AT22" s="219">
        <f>SUM('Свод по датам'!DS11:DU11)</f>
        <v>11</v>
      </c>
      <c r="AU22" s="219">
        <f>SUM('Свод по датам'!DV11:DX11)</f>
        <v>12.5</v>
      </c>
      <c r="AV22" s="219">
        <f>SUM('Свод по датам'!DY11:EA11)</f>
        <v>0</v>
      </c>
      <c r="AW22" s="219">
        <f>SUM('Свод по датам'!EB11:ED11)</f>
        <v>1.5</v>
      </c>
      <c r="AX22" s="219">
        <f>SUM('Свод по датам'!EE11:EG11)</f>
        <v>0</v>
      </c>
      <c r="AY22" s="219">
        <f>SUM('Свод по датам'!EH11:EJ11)</f>
        <v>0</v>
      </c>
      <c r="AZ22" s="219">
        <f>SUM('Свод по датам'!EK11:EM11)</f>
        <v>0</v>
      </c>
      <c r="BA22" s="219">
        <f>SUM('Свод по датам'!EN11:EP11)</f>
        <v>0</v>
      </c>
      <c r="BB22" s="219">
        <f>SUM('Свод по датам'!EQ11:ES11)</f>
        <v>0</v>
      </c>
      <c r="BC22" s="219">
        <f>SUM('Свод по датам'!ET11:EV11)</f>
        <v>0</v>
      </c>
      <c r="BD22" s="219">
        <f>SUM('Свод по датам'!EW11:EY11)</f>
        <v>0</v>
      </c>
      <c r="BE22" s="219">
        <f>SUM('Свод по датам'!EZ11:FB11)</f>
        <v>0</v>
      </c>
      <c r="BF22" s="219">
        <f>SUM('Свод по датам'!FC11:FE11)</f>
        <v>0</v>
      </c>
      <c r="BG22" s="219">
        <f>SUM('Свод по датам'!FF11:FH11)</f>
        <v>0</v>
      </c>
      <c r="BH22" s="219">
        <f>SUM('Свод по датам'!FI11:FK11)</f>
        <v>0</v>
      </c>
      <c r="BI22" s="219">
        <f>SUM('Свод по датам'!FL11:FN11)</f>
        <v>0</v>
      </c>
      <c r="BJ22" s="219">
        <f>SUM('Свод по датам'!FO11:FQ11)</f>
        <v>0</v>
      </c>
      <c r="BK22" s="219">
        <f>SUM('Свод по датам'!FR11:FT11)</f>
        <v>0</v>
      </c>
      <c r="BL22" s="219">
        <f>SUM('Свод по датам'!FU11:FW11)</f>
        <v>0</v>
      </c>
      <c r="BM22" s="219">
        <f>SUM('Свод по датам'!FX11:FZ11)</f>
        <v>0</v>
      </c>
      <c r="BN22" s="219">
        <f>SUM('Свод по датам'!GA11:GC11)</f>
        <v>0</v>
      </c>
      <c r="BO22" s="219">
        <f>SUM('Свод по датам'!GD11:GF11)</f>
        <v>0</v>
      </c>
      <c r="BP22" s="219">
        <f>SUM('Свод по датам'!GG11:GI11)</f>
        <v>0</v>
      </c>
      <c r="BQ22" s="219">
        <f>SUM('Свод по датам'!GJ11:GL11)</f>
        <v>0</v>
      </c>
      <c r="BR22" s="219">
        <f>SUM('Свод по датам'!GM11:GO11)</f>
        <v>0</v>
      </c>
      <c r="BS22" s="219">
        <f>SUM('Свод по датам'!GP11:GR11)</f>
        <v>0</v>
      </c>
      <c r="BT22" s="219">
        <f>SUM('Свод по датам'!GS11:GU11)</f>
        <v>0</v>
      </c>
      <c r="BU22" s="219">
        <f>SUM('Свод по датам'!GV11:GX11)</f>
        <v>0</v>
      </c>
      <c r="BV22" s="219">
        <f>SUM('Свод по датам'!GY11:HA11)</f>
        <v>0</v>
      </c>
      <c r="BW22" s="219">
        <f>SUM('Свод по датам'!HB11:HD11)</f>
        <v>0</v>
      </c>
      <c r="BX22" s="219">
        <f>SUM('Свод по датам'!HE11:HG11)</f>
        <v>0</v>
      </c>
      <c r="BY22" s="219">
        <f>SUM('Свод по датам'!HH11:HJ11)</f>
        <v>0</v>
      </c>
      <c r="BZ22" s="219">
        <f>SUM('Свод по датам'!HK11:HM11)</f>
        <v>0</v>
      </c>
      <c r="CA22" s="219">
        <f>SUM('Свод по датам'!HN11:HP11)</f>
        <v>0</v>
      </c>
      <c r="CB22" s="219">
        <f>SUM('Свод по датам'!HQ11:HS11)</f>
        <v>0</v>
      </c>
      <c r="CC22" s="219">
        <f>SUM('Свод по датам'!HT11:HV11)</f>
        <v>0</v>
      </c>
      <c r="CD22" s="219">
        <f>SUM('Свод по датам'!HW11:HY11)</f>
        <v>0</v>
      </c>
      <c r="CE22" s="219">
        <f>SUM('Свод по датам'!HZ11:IB11)</f>
        <v>0</v>
      </c>
      <c r="CF22" s="219">
        <f>SUM('Свод по датам'!IC11:IE11)</f>
        <v>0</v>
      </c>
      <c r="CG22" s="219">
        <f>SUM('Свод по датам'!IF11:IH11)</f>
        <v>0</v>
      </c>
      <c r="CH22" s="219">
        <f>SUM('Свод по датам'!II11:IK11)</f>
        <v>0</v>
      </c>
      <c r="CI22" s="219">
        <f>SUM('Свод по датам'!IL11:IN11)</f>
        <v>0</v>
      </c>
      <c r="CJ22" s="219">
        <f>SUM('Свод по датам'!IO11:IQ11)</f>
        <v>0</v>
      </c>
      <c r="CK22" s="219">
        <f>SUM('Свод по датам'!IR11:IT11)</f>
        <v>0</v>
      </c>
      <c r="CL22" s="219">
        <f>SUM('Свод по датам'!IU11:IW11)</f>
        <v>0</v>
      </c>
      <c r="CM22" s="219">
        <f>SUM('Свод по датам'!IX11:IZ11)</f>
        <v>0</v>
      </c>
      <c r="CN22" s="219">
        <f>SUM('Свод по датам'!JA11:JC11)</f>
        <v>0</v>
      </c>
      <c r="CO22" s="219">
        <f>SUM('Свод по датам'!JD11:JF11)</f>
        <v>0</v>
      </c>
      <c r="CP22" s="219">
        <f>SUM('Свод по датам'!JG11:JI11)</f>
        <v>0</v>
      </c>
      <c r="CQ22" s="219">
        <f>SUM('Свод по датам'!JJ11:JL11)</f>
        <v>0</v>
      </c>
      <c r="CR22" s="219">
        <f>SUM('Свод по датам'!JM11:JO11)</f>
        <v>0</v>
      </c>
      <c r="CS22" s="219">
        <f>SUM('Свод по датам'!JP11:JR11)</f>
        <v>0</v>
      </c>
      <c r="CT22" s="219">
        <f>SUM('Свод по датам'!JS11:JU11)</f>
        <v>0</v>
      </c>
      <c r="CU22" s="219">
        <f>SUM('Свод по датам'!JV11:JX11)</f>
        <v>0</v>
      </c>
      <c r="CV22" s="219">
        <f t="shared" si="28"/>
        <v>118</v>
      </c>
    </row>
    <row r="23" spans="1:100" ht="19.5" customHeight="1" x14ac:dyDescent="0.25">
      <c r="C23" s="228" t="s">
        <v>183</v>
      </c>
      <c r="D23" s="24" t="s">
        <v>188</v>
      </c>
      <c r="E23" s="224">
        <f t="shared" si="29"/>
        <v>659.30000000000018</v>
      </c>
      <c r="F23" s="23" t="s">
        <v>38</v>
      </c>
      <c r="G23" s="217">
        <f>SUM('Свод по датам'!F12:H12)+SUM('Свод по датам'!F54:H54)</f>
        <v>0</v>
      </c>
      <c r="H23" s="217">
        <f>SUM('Свод по датам'!I12:K12)+SUM('Свод по датам'!I54:K54)</f>
        <v>0</v>
      </c>
      <c r="I23" s="217">
        <f>SUM('Свод по датам'!L12:N12)+SUM('Свод по датам'!L54:N54)</f>
        <v>0</v>
      </c>
      <c r="J23" s="217">
        <f>SUM('Свод по датам'!O12:Q12)+SUM('Свод по датам'!O54:Q54)</f>
        <v>0</v>
      </c>
      <c r="K23" s="217">
        <f>SUM('Свод по датам'!R12:T12)+SUM('Свод по датам'!R54:T54)</f>
        <v>0</v>
      </c>
      <c r="L23" s="217">
        <f>SUM('Свод по датам'!U12:W12)+SUM('Свод по датам'!U54:W54)</f>
        <v>0</v>
      </c>
      <c r="M23" s="217">
        <f>SUM('Свод по датам'!X12:Z12)+SUM('Свод по датам'!X54:Z54)</f>
        <v>0</v>
      </c>
      <c r="N23" s="217">
        <f>SUM('Свод по датам'!AA12:AC12)+SUM('Свод по датам'!AA54:AC54)</f>
        <v>0</v>
      </c>
      <c r="O23" s="217">
        <f>SUM('Свод по датам'!AD12:AF12)+SUM('Свод по датам'!AD54:AF54)</f>
        <v>0</v>
      </c>
      <c r="P23" s="217">
        <f>SUM('Свод по датам'!AG12:AI12)+SUM('Свод по датам'!AG54:AI54)</f>
        <v>0</v>
      </c>
      <c r="Q23" s="217">
        <f>SUM('Свод по датам'!AJ12:AL12)+SUM('Свод по датам'!AJ54:AL54)</f>
        <v>0</v>
      </c>
      <c r="R23" s="217">
        <f>SUM('Свод по датам'!AM12:AO12)+SUM('Свод по датам'!AM54:AO54)</f>
        <v>0</v>
      </c>
      <c r="S23" s="217">
        <f>SUM('Свод по датам'!AP12:AR12)+SUM('Свод по датам'!AP54:AR54)</f>
        <v>0</v>
      </c>
      <c r="T23" s="217">
        <f>SUM('Свод по датам'!AS12:AU12)+SUM('Свод по датам'!AS54:AU54)</f>
        <v>0</v>
      </c>
      <c r="U23" s="217">
        <f>SUM('Свод по датам'!AV12:AX12)+SUM('Свод по датам'!AV54:AX54)</f>
        <v>0</v>
      </c>
      <c r="V23" s="217">
        <f>SUM('Свод по датам'!AY12:BA12)+SUM('Свод по датам'!AY54:BA54)</f>
        <v>0</v>
      </c>
      <c r="W23" s="217">
        <f>SUM('Свод по датам'!BB12:BD12)+SUM('Свод по датам'!BB54:BD54)</f>
        <v>5.8</v>
      </c>
      <c r="X23" s="217">
        <f>SUM('Свод по датам'!BE12:BG12)+SUM('Свод по датам'!BE54:BG54)</f>
        <v>11.5</v>
      </c>
      <c r="Y23" s="217">
        <f>SUM('Свод по датам'!BH12:BJ12)+SUM('Свод по датам'!BH54:BJ54)</f>
        <v>4.5</v>
      </c>
      <c r="Z23" s="217">
        <f>SUM('Свод по датам'!BK12:BM12)+SUM('Свод по датам'!BK54:BM54)</f>
        <v>21.8</v>
      </c>
      <c r="AA23" s="217">
        <f>SUM('Свод по датам'!BN12:BP12)+SUM('Свод по датам'!BN54:BP54)</f>
        <v>23.8</v>
      </c>
      <c r="AB23" s="217">
        <f>SUM('Свод по датам'!BQ12:BS12)+SUM('Свод по датам'!BQ54:BS54)</f>
        <v>40.1</v>
      </c>
      <c r="AC23" s="217">
        <f>SUM('Свод по датам'!BT12:BV12)+SUM('Свод по датам'!BT54:BV54)</f>
        <v>20.5</v>
      </c>
      <c r="AD23" s="217">
        <f>SUM('Свод по датам'!BW12:BY12)+SUM('Свод по датам'!BW54:BY54)</f>
        <v>33.4</v>
      </c>
      <c r="AE23" s="217">
        <f>SUM('Свод по датам'!BZ12:CB12)+SUM('Свод по датам'!BZ54:CB54)</f>
        <v>37.699999999999996</v>
      </c>
      <c r="AF23" s="217">
        <f>SUM('Свод по датам'!CC12:CE12)+SUM('Свод по датам'!CC54:CE54)</f>
        <v>43.5</v>
      </c>
      <c r="AG23" s="217">
        <f>SUM('Свод по датам'!CF12:CH12)+SUM('Свод по датам'!CF54:CH54)</f>
        <v>40.9</v>
      </c>
      <c r="AH23" s="217">
        <f>SUM('Свод по датам'!CI12:CK12)+SUM('Свод по датам'!CI54:CK54)</f>
        <v>35.299999999999997</v>
      </c>
      <c r="AI23" s="217">
        <f>SUM('Свод по датам'!CL12:CN12)+SUM('Свод по датам'!CL54:CN54)</f>
        <v>54</v>
      </c>
      <c r="AJ23" s="217">
        <f>SUM('Свод по датам'!CO12:CQ12)+SUM('Свод по датам'!CO54:CQ54)</f>
        <v>0</v>
      </c>
      <c r="AK23" s="217">
        <f>SUM('Свод по датам'!CR12:CT12)+SUM('Свод по датам'!CR54:CT54)</f>
        <v>0</v>
      </c>
      <c r="AL23" s="217">
        <f>SUM('Свод по датам'!CU12:CW12)</f>
        <v>0</v>
      </c>
      <c r="AM23" s="217">
        <f>SUM('Свод по датам'!CX12:CZ12)</f>
        <v>34.1</v>
      </c>
      <c r="AN23" s="217">
        <f>SUM('Свод по датам'!DA12:DC12)</f>
        <v>28.8</v>
      </c>
      <c r="AO23" s="217">
        <f>SUM('Свод по датам'!DD12:DF12)</f>
        <v>3.1</v>
      </c>
      <c r="AP23" s="217">
        <f>SUM('Свод по датам'!DG12:DI12)</f>
        <v>26.900000000000002</v>
      </c>
      <c r="AQ23" s="217">
        <f>SUM('Свод по датам'!DJ12:DL12)</f>
        <v>33.799999999999997</v>
      </c>
      <c r="AR23" s="217">
        <f>SUM('Свод по датам'!DM12:DO12)</f>
        <v>22.1</v>
      </c>
      <c r="AS23" s="217">
        <f>SUM('Свод по датам'!DP12:DR12)</f>
        <v>0</v>
      </c>
      <c r="AT23" s="217">
        <f>SUM('Свод по датам'!DS12:DU12)</f>
        <v>29.6</v>
      </c>
      <c r="AU23" s="217">
        <f>SUM('Свод по датам'!DV12:DX12)</f>
        <v>34.099999999999994</v>
      </c>
      <c r="AV23" s="217">
        <f>SUM('Свод по датам'!DY12:EA12)</f>
        <v>12.6</v>
      </c>
      <c r="AW23" s="217">
        <f>SUM('Свод по датам'!EB12:ED12)</f>
        <v>25.1</v>
      </c>
      <c r="AX23" s="217">
        <f>SUM('Свод по датам'!EE12:EG12)</f>
        <v>20.700000000000003</v>
      </c>
      <c r="AY23" s="217">
        <f>SUM('Свод по датам'!EH12:EJ12)</f>
        <v>15.600000000000001</v>
      </c>
      <c r="AZ23" s="217">
        <f>SUM('Свод по датам'!EK12:EM12)</f>
        <v>0</v>
      </c>
      <c r="BA23" s="217">
        <f>SUM('Свод по датам'!EN12:EP12)</f>
        <v>0</v>
      </c>
      <c r="BB23" s="217">
        <f>SUM('Свод по датам'!EQ12:ES12)</f>
        <v>0</v>
      </c>
      <c r="BC23" s="217">
        <f>SUM('Свод по датам'!ET12:EV12)</f>
        <v>0</v>
      </c>
      <c r="BD23" s="217">
        <f>SUM('Свод по датам'!EW12:EY12)</f>
        <v>0</v>
      </c>
      <c r="BE23" s="217">
        <f>SUM('Свод по датам'!EZ12:FB12)</f>
        <v>0</v>
      </c>
      <c r="BF23" s="217">
        <f>SUM('Свод по датам'!FC12:FE12)</f>
        <v>0</v>
      </c>
      <c r="BG23" s="217">
        <f>SUM('Свод по датам'!FF12:FH12)</f>
        <v>0</v>
      </c>
      <c r="BH23" s="217">
        <f>SUM('Свод по датам'!FI12:FK12)</f>
        <v>0</v>
      </c>
      <c r="BI23" s="217">
        <f>SUM('Свод по датам'!FL12:FN12)</f>
        <v>0</v>
      </c>
      <c r="BJ23" s="217">
        <f>SUM('Свод по датам'!FO12:FQ12)</f>
        <v>0</v>
      </c>
      <c r="BK23" s="217">
        <f>SUM('Свод по датам'!FR12:FT12)</f>
        <v>0</v>
      </c>
      <c r="BL23" s="217">
        <f>SUM('Свод по датам'!FU12:FW12)</f>
        <v>0</v>
      </c>
      <c r="BM23" s="217">
        <f>SUM('Свод по датам'!FX12:FZ12)</f>
        <v>0</v>
      </c>
      <c r="BN23" s="217">
        <f>SUM('Свод по датам'!GA12:GC12)</f>
        <v>0</v>
      </c>
      <c r="BO23" s="217">
        <f>SUM('Свод по датам'!GD12:GF12)</f>
        <v>0</v>
      </c>
      <c r="BP23" s="217">
        <f>SUM('Свод по датам'!GG12:GI12)</f>
        <v>0</v>
      </c>
      <c r="BQ23" s="217">
        <f>SUM('Свод по датам'!GJ12:GL12)</f>
        <v>0</v>
      </c>
      <c r="BR23" s="217">
        <f>SUM('Свод по датам'!GM12:GO12)</f>
        <v>0</v>
      </c>
      <c r="BS23" s="217">
        <f>SUM('Свод по датам'!GP12:GR12)</f>
        <v>0</v>
      </c>
      <c r="BT23" s="217">
        <f>SUM('Свод по датам'!GS12:GU12)</f>
        <v>0</v>
      </c>
      <c r="BU23" s="217">
        <f>SUM('Свод по датам'!GV12:GX12)</f>
        <v>0</v>
      </c>
      <c r="BV23" s="217">
        <f>SUM('Свод по датам'!GY12:HA12)</f>
        <v>0</v>
      </c>
      <c r="BW23" s="217">
        <f>SUM('Свод по датам'!HB12:HD12)</f>
        <v>0</v>
      </c>
      <c r="BX23" s="217">
        <f>SUM('Свод по датам'!HE12:HG12)</f>
        <v>0</v>
      </c>
      <c r="BY23" s="217">
        <f>SUM('Свод по датам'!HH12:HJ12)</f>
        <v>0</v>
      </c>
      <c r="BZ23" s="217">
        <f>SUM('Свод по датам'!HK12:HM12)</f>
        <v>0</v>
      </c>
      <c r="CA23" s="217">
        <f>SUM('Свод по датам'!HN12:HP12)</f>
        <v>0</v>
      </c>
      <c r="CB23" s="217">
        <f>SUM('Свод по датам'!HQ12:HS12)</f>
        <v>0</v>
      </c>
      <c r="CC23" s="217">
        <f>SUM('Свод по датам'!HT12:HV12)</f>
        <v>0</v>
      </c>
      <c r="CD23" s="217">
        <f>SUM('Свод по датам'!HW12:HY12)</f>
        <v>0</v>
      </c>
      <c r="CE23" s="217">
        <f>SUM('Свод по датам'!HZ12:IB12)</f>
        <v>0</v>
      </c>
      <c r="CF23" s="217">
        <f>SUM('Свод по датам'!IC12:IE12)</f>
        <v>0</v>
      </c>
      <c r="CG23" s="217">
        <f>SUM('Свод по датам'!IF12:IH12)</f>
        <v>0</v>
      </c>
      <c r="CH23" s="217">
        <f>SUM('Свод по датам'!II12:IK12)</f>
        <v>0</v>
      </c>
      <c r="CI23" s="217">
        <f>SUM('Свод по датам'!IL12:IN12)</f>
        <v>0</v>
      </c>
      <c r="CJ23" s="217">
        <f>SUM('Свод по датам'!IO12:IQ12)</f>
        <v>0</v>
      </c>
      <c r="CK23" s="217">
        <f>SUM('Свод по датам'!IR12:IT12)</f>
        <v>0</v>
      </c>
      <c r="CL23" s="217">
        <f>SUM('Свод по датам'!IU12:IW12)</f>
        <v>0</v>
      </c>
      <c r="CM23" s="217">
        <f>SUM('Свод по датам'!IX12:IZ12)</f>
        <v>0</v>
      </c>
      <c r="CN23" s="217">
        <f>SUM('Свод по датам'!JA12:JC12)</f>
        <v>0</v>
      </c>
      <c r="CO23" s="217">
        <f>SUM('Свод по датам'!JD12:JF12)</f>
        <v>0</v>
      </c>
      <c r="CP23" s="217">
        <f>SUM('Свод по датам'!JG12:JI12)</f>
        <v>0</v>
      </c>
      <c r="CQ23" s="217">
        <f>SUM('Свод по датам'!JJ12:JL12)</f>
        <v>0</v>
      </c>
      <c r="CR23" s="217">
        <f>SUM('Свод по датам'!JM12:JO12)</f>
        <v>0</v>
      </c>
      <c r="CS23" s="217">
        <f>SUM('Свод по датам'!JP12:JR12)</f>
        <v>0</v>
      </c>
      <c r="CT23" s="217">
        <f>SUM('Свод по датам'!JS12:JU12)</f>
        <v>0</v>
      </c>
      <c r="CU23" s="217">
        <f>SUM('Свод по датам'!JV12:JX12)</f>
        <v>0</v>
      </c>
      <c r="CV23" s="218">
        <f t="shared" si="28"/>
        <v>659.30000000000018</v>
      </c>
    </row>
    <row r="24" spans="1:100" ht="19.5" customHeight="1" x14ac:dyDescent="0.25">
      <c r="A24" s="528">
        <f>G23/(G23+0.001)+H23/(H23+0.001)+K23/(K23+0.001)+L23/(L23+0.001)+M23/(M23+0.001)+N23/(N23+0.001)+O23/(O23+0.001)+P23/(P23+0.001)+Q23/(Q23+0.001)+R23/(R23+0.001)+T23/(T23+0.001)+I23/(I23+0.001)+U23/(U23+0.001)+V23/(V23+0.001)+X23/(X23+0.001)+J23/(J23+0.001)+W23/(W23+0.001)+Y23/(Y23+0.001)+Z23/(Z23+0.001)+AA23/(AA23+0.001)+AB23/(AB23+0.001)+AC23/(AC23+0.001)+AD23/(AD23+0.001)+AE23/(AE23+0.001)+AF23/(AF23+0.001)+AG23/(AG23+0.001)+AH23/(AH23+0.001)+AI23/(AI23+0.001)+AJ23/(AJ23+0.001)+AK23/(AK23+0.001)+AL23/(AL23+0.001)+AM23/(AM23+0.001)+AN23/(AN23+0.001)+AO23/(AO23+0.001)+AP23/(AP23+0.001)+AQ23/(AQ23+0.001)+AR23/(AR23+0.001)+AS23/(AS23+0.001)+AT23/(AT23+0.001)+AU23/(AU23+0.001)+AV23/(AV23+0.001)+AW23/(AW23+0.001)+AX23/(AX23+0.001)+AY23/(AY23+0.001)+AZ23/(AZ23+0.001)+BA23/(BA23+0.001)+BB23/(BB23+0.001)+BC23/(BC23+0.001)+BD23/(BD23+0.001)+BE23/(BE23+0.001)+BF23/(BF23+0.001)+BG23/(BG23+0.001)+BH23/(BH23+0.001)+BI23/(BI23+0.001)+BJ23/(BJ23+0.001)+BK23/(BK23+0.001)+BL23/(BL23+0.001)+BM23/(BM23+0.001)+BN23/(BN23+0.001)+BO23/(BO23+0.001)+BP23/(BP23+0.001)+BQ23/(BQ23+0.001)</f>
        <v>24.99841290971472</v>
      </c>
      <c r="C24" s="229"/>
      <c r="D24" s="25" t="s">
        <v>187</v>
      </c>
      <c r="E24" s="223">
        <f t="shared" si="29"/>
        <v>245.95</v>
      </c>
      <c r="F24" s="1" t="s">
        <v>39</v>
      </c>
      <c r="G24" s="219">
        <f>SUM('Свод по датам'!F13:H13)+SUM('Свод по датам'!F55:H55)</f>
        <v>0</v>
      </c>
      <c r="H24" s="219">
        <f>SUM('Свод по датам'!I13:K13)+SUM('Свод по датам'!I55:K55)</f>
        <v>0</v>
      </c>
      <c r="I24" s="219">
        <f>SUM('Свод по датам'!L13:N13)+SUM('Свод по датам'!L55:N55)</f>
        <v>0</v>
      </c>
      <c r="J24" s="219">
        <f>SUM('Свод по датам'!O13:Q13)+SUM('Свод по датам'!O55:Q55)</f>
        <v>0</v>
      </c>
      <c r="K24" s="219">
        <f>SUM('Свод по датам'!R13:T13)+SUM('Свод по датам'!R55:T55)</f>
        <v>0</v>
      </c>
      <c r="L24" s="219">
        <f>SUM('Свод по датам'!U13:W13)+SUM('Свод по датам'!U55:W55)</f>
        <v>0</v>
      </c>
      <c r="M24" s="219">
        <f>SUM('Свод по датам'!X13:Z13)+SUM('Свод по датам'!X55:Z55)</f>
        <v>0</v>
      </c>
      <c r="N24" s="219">
        <f>SUM('Свод по датам'!AA13:AC13)+SUM('Свод по датам'!AA55:AC55)</f>
        <v>0</v>
      </c>
      <c r="O24" s="219">
        <f>SUM('Свод по датам'!AD13:AF13)+SUM('Свод по датам'!AD55:AF55)</f>
        <v>0</v>
      </c>
      <c r="P24" s="219">
        <f>SUM('Свод по датам'!AG13:AI13)+SUM('Свод по датам'!AG55:AI55)</f>
        <v>0</v>
      </c>
      <c r="Q24" s="219">
        <f>SUM('Свод по датам'!AJ13:AL13)+SUM('Свод по датам'!AJ55:AL55)</f>
        <v>0</v>
      </c>
      <c r="R24" s="219">
        <f>SUM('Свод по датам'!AM13:AO13)+SUM('Свод по датам'!AM55:AO55)</f>
        <v>0</v>
      </c>
      <c r="S24" s="219">
        <f>SUM('Свод по датам'!AP13:AR13)+SUM('Свод по датам'!AP55:AR55)</f>
        <v>0</v>
      </c>
      <c r="T24" s="219">
        <f>SUM('Свод по датам'!AS13:AU13)+SUM('Свод по датам'!AS55:AU55)</f>
        <v>0</v>
      </c>
      <c r="U24" s="219">
        <f>SUM('Свод по датам'!AV13:AX13)+SUM('Свод по датам'!AV55:AX55)</f>
        <v>0</v>
      </c>
      <c r="V24" s="219">
        <f>SUM('Свод по датам'!AY13:BA13)+SUM('Свод по датам'!AY55:BA55)</f>
        <v>0</v>
      </c>
      <c r="W24" s="219">
        <f>SUM('Свод по датам'!BB13:BD13)+SUM('Свод по датам'!BB55:BD55)</f>
        <v>2</v>
      </c>
      <c r="X24" s="219">
        <f>SUM('Свод по датам'!BE13:BG13)+SUM('Свод по датам'!BE55:BG55)</f>
        <v>5</v>
      </c>
      <c r="Y24" s="219">
        <f>SUM('Свод по датам'!BH13:BJ13)+SUM('Свод по датам'!BH55:BJ55)</f>
        <v>0.60000000000000009</v>
      </c>
      <c r="Z24" s="219">
        <f>SUM('Свод по датам'!BK13:BM13)+SUM('Свод по датам'!BK55:BM55)</f>
        <v>4.2</v>
      </c>
      <c r="AA24" s="219">
        <f>SUM('Свод по датам'!BN13:BP13)+SUM('Свод по датам'!BN55:BP55)</f>
        <v>8.3000000000000007</v>
      </c>
      <c r="AB24" s="219">
        <f>SUM('Свод по датам'!BQ13:BS13)+SUM('Свод по датам'!BQ55:BS55)</f>
        <v>14</v>
      </c>
      <c r="AC24" s="219">
        <f>SUM('Свод по датам'!BT13:BV13)+SUM('Свод по датам'!BT55:BV55)</f>
        <v>8.5</v>
      </c>
      <c r="AD24" s="219">
        <f>SUM('Свод по датам'!BW13:BY13)+SUM('Свод по датам'!BW55:BY55)</f>
        <v>14.2</v>
      </c>
      <c r="AE24" s="219">
        <f>SUM('Свод по датам'!BZ13:CB13)+SUM('Свод по датам'!BZ55:CB55)</f>
        <v>16</v>
      </c>
      <c r="AF24" s="219">
        <f>SUM('Свод по датам'!CC13:CE13)+SUM('Свод по датам'!CC55:CE55)</f>
        <v>15.5</v>
      </c>
      <c r="AG24" s="219">
        <f>SUM('Свод по датам'!CF13:CH13)+SUM('Свод по датам'!CF55:CH55)</f>
        <v>11</v>
      </c>
      <c r="AH24" s="219">
        <f>SUM('Свод по датам'!CI13:CK13)+SUM('Свод по датам'!CI55:CK55)</f>
        <v>15.2</v>
      </c>
      <c r="AI24" s="219">
        <f>SUM('Свод по датам'!CL13:CN13)+SUM('Свод по датам'!CL55:CN55)</f>
        <v>19.5</v>
      </c>
      <c r="AJ24" s="219">
        <f>SUM('Свод по датам'!CO13:CQ13)+SUM('Свод по датам'!CO55:CQ55)</f>
        <v>0</v>
      </c>
      <c r="AK24" s="219">
        <f>SUM('Свод по датам'!CR13:CT13)+SUM('Свод по датам'!CR55:CT55)</f>
        <v>0</v>
      </c>
      <c r="AL24" s="219">
        <f>SUM('Свод по датам'!CU13:CW13)</f>
        <v>0</v>
      </c>
      <c r="AM24" s="219">
        <f>SUM('Свод по датам'!CX13:CZ13)</f>
        <v>12</v>
      </c>
      <c r="AN24" s="219">
        <f>SUM('Свод по датам'!DA13:DC13)</f>
        <v>10.5</v>
      </c>
      <c r="AO24" s="219">
        <f>SUM('Свод по датам'!DD13:DF13)</f>
        <v>1.5</v>
      </c>
      <c r="AP24" s="219">
        <f>SUM('Свод по датам'!DG13:DI13)</f>
        <v>10</v>
      </c>
      <c r="AQ24" s="219">
        <f>SUM('Свод по датам'!DJ13:DL13)</f>
        <v>12</v>
      </c>
      <c r="AR24" s="219">
        <f>SUM('Свод по датам'!DM13:DO13)</f>
        <v>8</v>
      </c>
      <c r="AS24" s="219">
        <f>SUM('Свод по датам'!DP13:DR13)</f>
        <v>0</v>
      </c>
      <c r="AT24" s="219">
        <f>SUM('Свод по датам'!DS13:DU13)</f>
        <v>14.5</v>
      </c>
      <c r="AU24" s="219">
        <f>SUM('Свод по датам'!DV13:DX13)</f>
        <v>17.5</v>
      </c>
      <c r="AV24" s="219">
        <f>SUM('Свод по датам'!DY13:EA13)</f>
        <v>6</v>
      </c>
      <c r="AW24" s="219">
        <f>SUM('Свод по датам'!EB13:ED13)</f>
        <v>5.2</v>
      </c>
      <c r="AX24" s="219">
        <f>SUM('Свод по датам'!EE13:EG13)</f>
        <v>10</v>
      </c>
      <c r="AY24" s="219">
        <f>SUM('Свод по датам'!EH13:EJ13)</f>
        <v>4.75</v>
      </c>
      <c r="AZ24" s="219">
        <f>SUM('Свод по датам'!EK13:EM13)</f>
        <v>0</v>
      </c>
      <c r="BA24" s="219">
        <f>SUM('Свод по датам'!EN13:EP13)</f>
        <v>0</v>
      </c>
      <c r="BB24" s="219">
        <f>SUM('Свод по датам'!EQ13:ES13)</f>
        <v>0</v>
      </c>
      <c r="BC24" s="219">
        <f>SUM('Свод по датам'!ET13:EV13)</f>
        <v>0</v>
      </c>
      <c r="BD24" s="219">
        <f>SUM('Свод по датам'!EW13:EY13)</f>
        <v>0</v>
      </c>
      <c r="BE24" s="219">
        <f>SUM('Свод по датам'!EZ13:FB13)</f>
        <v>0</v>
      </c>
      <c r="BF24" s="219">
        <f>SUM('Свод по датам'!FC13:FE13)</f>
        <v>0</v>
      </c>
      <c r="BG24" s="219">
        <f>SUM('Свод по датам'!FF13:FH13)</f>
        <v>0</v>
      </c>
      <c r="BH24" s="219">
        <f>SUM('Свод по датам'!FI13:FK13)</f>
        <v>0</v>
      </c>
      <c r="BI24" s="219">
        <f>SUM('Свод по датам'!FL13:FN13)</f>
        <v>0</v>
      </c>
      <c r="BJ24" s="219">
        <f>SUM('Свод по датам'!FO13:FQ13)</f>
        <v>0</v>
      </c>
      <c r="BK24" s="219">
        <f>SUM('Свод по датам'!FR13:FT13)</f>
        <v>0</v>
      </c>
      <c r="BL24" s="219">
        <f>SUM('Свод по датам'!FU13:FW13)</f>
        <v>0</v>
      </c>
      <c r="BM24" s="219">
        <f>SUM('Свод по датам'!FX13:FZ13)</f>
        <v>0</v>
      </c>
      <c r="BN24" s="219">
        <f>SUM('Свод по датам'!GA13:GC13)</f>
        <v>0</v>
      </c>
      <c r="BO24" s="219">
        <f>SUM('Свод по датам'!GD13:GF13)</f>
        <v>0</v>
      </c>
      <c r="BP24" s="219">
        <f>SUM('Свод по датам'!GG13:GI13)</f>
        <v>0</v>
      </c>
      <c r="BQ24" s="219">
        <f>SUM('Свод по датам'!GJ13:GL13)</f>
        <v>0</v>
      </c>
      <c r="BR24" s="219">
        <f>SUM('Свод по датам'!GM13:GO13)</f>
        <v>0</v>
      </c>
      <c r="BS24" s="219">
        <f>SUM('Свод по датам'!GP13:GR13)</f>
        <v>0</v>
      </c>
      <c r="BT24" s="219">
        <f>SUM('Свод по датам'!GS13:GU13)</f>
        <v>0</v>
      </c>
      <c r="BU24" s="219">
        <f>SUM('Свод по датам'!GV13:GX13)</f>
        <v>0</v>
      </c>
      <c r="BV24" s="219">
        <f>SUM('Свод по датам'!GY13:HA13)</f>
        <v>0</v>
      </c>
      <c r="BW24" s="219">
        <f>SUM('Свод по датам'!HB13:HD13)</f>
        <v>0</v>
      </c>
      <c r="BX24" s="219">
        <f>SUM('Свод по датам'!HE13:HG13)</f>
        <v>0</v>
      </c>
      <c r="BY24" s="219">
        <f>SUM('Свод по датам'!HH13:HJ13)</f>
        <v>0</v>
      </c>
      <c r="BZ24" s="219">
        <f>SUM('Свод по датам'!HK13:HM13)</f>
        <v>0</v>
      </c>
      <c r="CA24" s="219">
        <f>SUM('Свод по датам'!HN13:HP13)</f>
        <v>0</v>
      </c>
      <c r="CB24" s="219">
        <f>SUM('Свод по датам'!HQ13:HS13)</f>
        <v>0</v>
      </c>
      <c r="CC24" s="219">
        <f>SUM('Свод по датам'!HT13:HV13)</f>
        <v>0</v>
      </c>
      <c r="CD24" s="219">
        <f>SUM('Свод по датам'!HW13:HY13)</f>
        <v>0</v>
      </c>
      <c r="CE24" s="219">
        <f>SUM('Свод по датам'!HZ13:IB13)</f>
        <v>0</v>
      </c>
      <c r="CF24" s="219">
        <f>SUM('Свод по датам'!IC13:IE13)</f>
        <v>0</v>
      </c>
      <c r="CG24" s="219">
        <f>SUM('Свод по датам'!IF13:IH13)</f>
        <v>0</v>
      </c>
      <c r="CH24" s="219">
        <f>SUM('Свод по датам'!II13:IK13)</f>
        <v>0</v>
      </c>
      <c r="CI24" s="219">
        <f>SUM('Свод по датам'!IL13:IN13)</f>
        <v>0</v>
      </c>
      <c r="CJ24" s="219">
        <f>SUM('Свод по датам'!IO13:IQ13)</f>
        <v>0</v>
      </c>
      <c r="CK24" s="219">
        <f>SUM('Свод по датам'!IR13:IT13)</f>
        <v>0</v>
      </c>
      <c r="CL24" s="219">
        <f>SUM('Свод по датам'!IU13:IW13)</f>
        <v>0</v>
      </c>
      <c r="CM24" s="219">
        <f>SUM('Свод по датам'!IX13:IZ13)</f>
        <v>0</v>
      </c>
      <c r="CN24" s="219">
        <f>SUM('Свод по датам'!JA13:JC13)</f>
        <v>0</v>
      </c>
      <c r="CO24" s="219">
        <f>SUM('Свод по датам'!JD13:JF13)</f>
        <v>0</v>
      </c>
      <c r="CP24" s="219">
        <f>SUM('Свод по датам'!JG13:JI13)</f>
        <v>0</v>
      </c>
      <c r="CQ24" s="219">
        <f>SUM('Свод по датам'!JJ13:JL13)</f>
        <v>0</v>
      </c>
      <c r="CR24" s="219">
        <f>SUM('Свод по датам'!JM13:JO13)</f>
        <v>0</v>
      </c>
      <c r="CS24" s="219">
        <f>SUM('Свод по датам'!JP13:JR13)</f>
        <v>0</v>
      </c>
      <c r="CT24" s="219">
        <f>SUM('Свод по датам'!JS13:JU13)</f>
        <v>0</v>
      </c>
      <c r="CU24" s="219">
        <f>SUM('Свод по датам'!JV13:JX13)</f>
        <v>0</v>
      </c>
      <c r="CV24" s="219">
        <f t="shared" si="28"/>
        <v>245.95</v>
      </c>
    </row>
    <row r="25" spans="1:100" ht="19.5" customHeight="1" x14ac:dyDescent="0.25">
      <c r="C25" s="228" t="s">
        <v>307</v>
      </c>
      <c r="D25" s="730" t="s">
        <v>188</v>
      </c>
      <c r="E25" s="224">
        <f t="shared" si="29"/>
        <v>1068.8999999999999</v>
      </c>
      <c r="F25" s="23" t="s">
        <v>38</v>
      </c>
      <c r="G25" s="217">
        <f>SUM('Свод по датам'!F14:H14)+SUM('Свод по датам'!F56:H56)</f>
        <v>0</v>
      </c>
      <c r="H25" s="217">
        <f>SUM('Свод по датам'!I14:K14)+SUM('Свод по датам'!I56:K56)</f>
        <v>0</v>
      </c>
      <c r="I25" s="217">
        <f>SUM('Свод по датам'!L14:N14)+SUM('Свод по датам'!L56:N56)</f>
        <v>0</v>
      </c>
      <c r="J25" s="217">
        <f>SUM('Свод по датам'!O14:Q14)+SUM('Свод по датам'!O56:Q56)</f>
        <v>0</v>
      </c>
      <c r="K25" s="217">
        <f>SUM('Свод по датам'!R14:T14)+SUM('Свод по датам'!R56:T56)</f>
        <v>0</v>
      </c>
      <c r="L25" s="217">
        <f>SUM('Свод по датам'!U14:W14)+SUM('Свод по датам'!U56:W56)</f>
        <v>0</v>
      </c>
      <c r="M25" s="217">
        <f>SUM('Свод по датам'!X14:Z14)+SUM('Свод по датам'!X56:Z56)</f>
        <v>16.2</v>
      </c>
      <c r="N25" s="217">
        <f>SUM('Свод по датам'!AA14:AC14)+SUM('Свод по датам'!AA56:AC56)</f>
        <v>25.1</v>
      </c>
      <c r="O25" s="217">
        <f>SUM('Свод по датам'!AD14:AF14)+SUM('Свод по датам'!AD56:AF56)</f>
        <v>35.299999999999997</v>
      </c>
      <c r="P25" s="217">
        <f>SUM('Свод по датам'!AG14:AI14)+SUM('Свод по датам'!AG56:AI56)</f>
        <v>83.600000000000009</v>
      </c>
      <c r="Q25" s="217">
        <f>SUM('Свод по датам'!AJ14:AL14)+SUM('Свод по датам'!AJ56:AL56)</f>
        <v>32.5</v>
      </c>
      <c r="R25" s="217">
        <f>SUM('Свод по датам'!AM14:AO14)+SUM('Свод по датам'!AM56:AO56)</f>
        <v>35</v>
      </c>
      <c r="S25" s="217">
        <f>SUM('Свод по датам'!AP14:AR14)+SUM('Свод по датам'!AP56:AR56)</f>
        <v>55.7</v>
      </c>
      <c r="T25" s="217">
        <f>SUM('Свод по датам'!AS14:AU14)+SUM('Свод по датам'!AS56:AU56)</f>
        <v>29</v>
      </c>
      <c r="U25" s="217">
        <f>SUM('Свод по датам'!AV14:AX14)+SUM('Свод по датам'!AV56:AX56)</f>
        <v>68.3</v>
      </c>
      <c r="V25" s="217">
        <f>SUM('Свод по датам'!AY14:BA14)+SUM('Свод по датам'!AY56:BA56)</f>
        <v>0</v>
      </c>
      <c r="W25" s="217">
        <f>SUM('Свод по датам'!BB14:BD14)+SUM('Свод по датам'!BB56:BD56)</f>
        <v>76.5</v>
      </c>
      <c r="X25" s="217">
        <f>SUM('Свод по датам'!BE14:BG14)+SUM('Свод по датам'!BE56:BG56)</f>
        <v>42.6</v>
      </c>
      <c r="Y25" s="217">
        <f>SUM('Свод по датам'!BH14:BJ14)+SUM('Свод по датам'!BH56:BJ56)</f>
        <v>8.4</v>
      </c>
      <c r="Z25" s="217">
        <f>SUM('Свод по датам'!BK14:BM14)+SUM('Свод по датам'!BK56:BM56)</f>
        <v>26.7</v>
      </c>
      <c r="AA25" s="217">
        <f>SUM('Свод по датам'!BN14:BP14)+SUM('Свод по датам'!BN56:BP56)</f>
        <v>57.2</v>
      </c>
      <c r="AB25" s="217">
        <f>SUM('Свод по датам'!BQ14:BS14)+SUM('Свод по датам'!BQ56:BS56)</f>
        <v>46.4</v>
      </c>
      <c r="AC25" s="217">
        <f>SUM('Свод по датам'!BT14:BV14)+SUM('Свод по датам'!BT56:BV56)</f>
        <v>15.9</v>
      </c>
      <c r="AD25" s="217">
        <f>SUM('Свод по датам'!BW14:BY14)+SUM('Свод по датам'!BW56:BY56)</f>
        <v>36.799999999999997</v>
      </c>
      <c r="AE25" s="217">
        <f>SUM('Свод по датам'!BZ14:CB14)+SUM('Свод по датам'!BZ56:CB56)</f>
        <v>4.9000000000000004</v>
      </c>
      <c r="AF25" s="217">
        <f>SUM('Свод по датам'!CC14:CE14)+SUM('Свод по датам'!CC56:CE56)</f>
        <v>58.900000000000006</v>
      </c>
      <c r="AG25" s="217">
        <f>SUM('Свод по датам'!CF14:CH14)+SUM('Свод по датам'!CF56:CH56)</f>
        <v>52.9</v>
      </c>
      <c r="AH25" s="217">
        <f>SUM('Свод по датам'!CI14:CK14)+SUM('Свод по датам'!CI56:CK56)</f>
        <v>25.4</v>
      </c>
      <c r="AI25" s="217">
        <f>SUM('Свод по датам'!CL14:CN14)+SUM('Свод по датам'!CL56:CN56)</f>
        <v>39.1</v>
      </c>
      <c r="AJ25" s="217">
        <f>SUM('Свод по датам'!CO14:CQ14)+SUM('Свод по датам'!CO56:CQ56)</f>
        <v>0</v>
      </c>
      <c r="AK25" s="217">
        <f>SUM('Свод по датам'!CR14:CT14)+SUM('Свод по датам'!CR56:CT56)</f>
        <v>0</v>
      </c>
      <c r="AL25" s="217">
        <f>SUM('Свод по датам'!CU14:CW14)</f>
        <v>0</v>
      </c>
      <c r="AM25" s="217">
        <f>SUM('Свод по датам'!CX14:CZ14)</f>
        <v>37.700000000000003</v>
      </c>
      <c r="AN25" s="217">
        <f>SUM('Свод по датам'!DA14:DC14)</f>
        <v>21</v>
      </c>
      <c r="AO25" s="217">
        <f>SUM('Свод по датам'!DD14:DF14)</f>
        <v>12.4</v>
      </c>
      <c r="AP25" s="217">
        <f>SUM('Свод по датам'!DG14:DI14)</f>
        <v>0</v>
      </c>
      <c r="AQ25" s="217">
        <f>SUM('Свод по датам'!DJ14:DL14)</f>
        <v>0</v>
      </c>
      <c r="AR25" s="217">
        <f>SUM('Свод по датам'!DM14:DO14)</f>
        <v>18.299999999999997</v>
      </c>
      <c r="AS25" s="217">
        <f>SUM('Свод по датам'!DP14:DR14)</f>
        <v>0</v>
      </c>
      <c r="AT25" s="217">
        <f>SUM('Свод по датам'!DS14:DU14)</f>
        <v>26.3</v>
      </c>
      <c r="AU25" s="217">
        <f>SUM('Свод по датам'!DV14:DX14)</f>
        <v>28.700000000000003</v>
      </c>
      <c r="AV25" s="217">
        <f>SUM('Свод по датам'!DY14:EA14)</f>
        <v>17.799999999999997</v>
      </c>
      <c r="AW25" s="217">
        <f>SUM('Свод по датам'!EB14:ED14)</f>
        <v>0</v>
      </c>
      <c r="AX25" s="217">
        <f>SUM('Свод по датам'!EE14:EG14)</f>
        <v>20.099999999999998</v>
      </c>
      <c r="AY25" s="217">
        <f>SUM('Свод по датам'!EH14:EJ14)</f>
        <v>14.2</v>
      </c>
      <c r="AZ25" s="217">
        <f>SUM('Свод по датам'!EK14:EM14)</f>
        <v>0</v>
      </c>
      <c r="BA25" s="217">
        <f>SUM('Свод по датам'!EN14:EP14)</f>
        <v>0</v>
      </c>
      <c r="BB25" s="217">
        <f>SUM('Свод по датам'!EQ14:ES14)</f>
        <v>0</v>
      </c>
      <c r="BC25" s="217">
        <f>SUM('Свод по датам'!ET14:EV14)</f>
        <v>0</v>
      </c>
      <c r="BD25" s="217">
        <f>SUM('Свод по датам'!EW14:EY14)</f>
        <v>0</v>
      </c>
      <c r="BE25" s="217">
        <f>SUM('Свод по датам'!EZ14:FB14)</f>
        <v>0</v>
      </c>
      <c r="BF25" s="217">
        <f>SUM('Свод по датам'!FC14:FE14)</f>
        <v>0</v>
      </c>
      <c r="BG25" s="217">
        <f>SUM('Свод по датам'!FF14:FH14)</f>
        <v>0</v>
      </c>
      <c r="BH25" s="217">
        <f>SUM('Свод по датам'!FI14:FK14)</f>
        <v>0</v>
      </c>
      <c r="BI25" s="217">
        <f>SUM('Свод по датам'!FL14:FN14)</f>
        <v>0</v>
      </c>
      <c r="BJ25" s="217">
        <f>SUM('Свод по датам'!FO14:FQ14)</f>
        <v>0</v>
      </c>
      <c r="BK25" s="217">
        <f>SUM('Свод по датам'!FR14:FT14)</f>
        <v>0</v>
      </c>
      <c r="BL25" s="217">
        <f>SUM('Свод по датам'!FU14:FW14)</f>
        <v>0</v>
      </c>
      <c r="BM25" s="217">
        <f>SUM('Свод по датам'!FX14:FZ14)</f>
        <v>0</v>
      </c>
      <c r="BN25" s="217">
        <f>SUM('Свод по датам'!GA14:GC14)</f>
        <v>0</v>
      </c>
      <c r="BO25" s="217">
        <f>SUM('Свод по датам'!GD14:GF14)</f>
        <v>0</v>
      </c>
      <c r="BP25" s="217">
        <f>SUM('Свод по датам'!GG14:GI14)</f>
        <v>0</v>
      </c>
      <c r="BQ25" s="217">
        <f>SUM('Свод по датам'!GJ14:GL14)</f>
        <v>0</v>
      </c>
      <c r="BR25" s="217">
        <f>SUM('Свод по датам'!GM14:GO14)</f>
        <v>0</v>
      </c>
      <c r="BS25" s="217">
        <f>SUM('Свод по датам'!GP14:GR14)</f>
        <v>0</v>
      </c>
      <c r="BT25" s="217">
        <f>SUM('Свод по датам'!GS14:GU14)</f>
        <v>0</v>
      </c>
      <c r="BU25" s="217">
        <f>SUM('Свод по датам'!GV14:GX14)</f>
        <v>0</v>
      </c>
      <c r="BV25" s="217">
        <f>SUM('Свод по датам'!GY14:HA14)</f>
        <v>0</v>
      </c>
      <c r="BW25" s="217">
        <f>SUM('Свод по датам'!HB14:HD14)</f>
        <v>0</v>
      </c>
      <c r="BX25" s="217">
        <f>SUM('Свод по датам'!HE14:HG14)</f>
        <v>0</v>
      </c>
      <c r="BY25" s="217">
        <f>SUM('Свод по датам'!HH14:HJ14)</f>
        <v>0</v>
      </c>
      <c r="BZ25" s="217">
        <f>SUM('Свод по датам'!HK14:HM14)</f>
        <v>0</v>
      </c>
      <c r="CA25" s="217">
        <f>SUM('Свод по датам'!HN14:HP14)</f>
        <v>0</v>
      </c>
      <c r="CB25" s="217">
        <f>SUM('Свод по датам'!HQ14:HS14)</f>
        <v>0</v>
      </c>
      <c r="CC25" s="217">
        <f>SUM('Свод по датам'!HT14:HV14)</f>
        <v>0</v>
      </c>
      <c r="CD25" s="217">
        <f>SUM('Свод по датам'!HW14:HY14)</f>
        <v>0</v>
      </c>
      <c r="CE25" s="217">
        <f>SUM('Свод по датам'!HZ14:IB14)</f>
        <v>0</v>
      </c>
      <c r="CF25" s="217">
        <f>SUM('Свод по датам'!IC14:IE14)</f>
        <v>0</v>
      </c>
      <c r="CG25" s="217">
        <f>SUM('Свод по датам'!IF14:IH14)</f>
        <v>0</v>
      </c>
      <c r="CH25" s="217">
        <f>SUM('Свод по датам'!II14:IK14)</f>
        <v>0</v>
      </c>
      <c r="CI25" s="217">
        <f>SUM('Свод по датам'!IL14:IN14)</f>
        <v>0</v>
      </c>
      <c r="CJ25" s="217">
        <f>SUM('Свод по датам'!IO14:IQ14)</f>
        <v>0</v>
      </c>
      <c r="CK25" s="217">
        <f>SUM('Свод по датам'!IR14:IT14)</f>
        <v>0</v>
      </c>
      <c r="CL25" s="217">
        <f>SUM('Свод по датам'!IU14:IW14)</f>
        <v>0</v>
      </c>
      <c r="CM25" s="217">
        <f>SUM('Свод по датам'!IX14:IZ14)</f>
        <v>0</v>
      </c>
      <c r="CN25" s="217">
        <f>SUM('Свод по датам'!JA14:JC14)</f>
        <v>0</v>
      </c>
      <c r="CO25" s="217">
        <f>SUM('Свод по датам'!JD14:JF14)</f>
        <v>0</v>
      </c>
      <c r="CP25" s="217">
        <f>SUM('Свод по датам'!JG14:JI14)</f>
        <v>0</v>
      </c>
      <c r="CQ25" s="217">
        <f>SUM('Свод по датам'!JJ14:JL14)</f>
        <v>0</v>
      </c>
      <c r="CR25" s="217">
        <f>SUM('Свод по датам'!JM14:JO14)</f>
        <v>0</v>
      </c>
      <c r="CS25" s="217">
        <f>SUM('Свод по датам'!JP14:JR14)</f>
        <v>0</v>
      </c>
      <c r="CT25" s="217">
        <f>SUM('Свод по датам'!JS14:JU14)</f>
        <v>0</v>
      </c>
      <c r="CU25" s="217">
        <f>SUM('Свод по датам'!JV14:JX14)</f>
        <v>0</v>
      </c>
      <c r="CV25" s="218">
        <f t="shared" si="28"/>
        <v>1068.8999999999999</v>
      </c>
    </row>
    <row r="26" spans="1:100" ht="19.5" customHeight="1" x14ac:dyDescent="0.25">
      <c r="A26" s="528">
        <f>G25/(G25+0.001)+H25/(H25+0.001)+K25/(K25+0.001)+L25/(L25+0.001)+M25/(M25+0.001)+N25/(N25+0.001)+O25/(O25+0.001)+P25/(P25+0.001)+Q25/(Q25+0.001)+R25/(R25+0.001)+T25/(T25+0.001)+I25/(I25+0.001)+U25/(U25+0.001)+V25/(V25+0.001)+X25/(X25+0.001)+J25/(J25+0.001)+W25/(W25+0.001)+Y25/(Y25+0.001)+Z25/(Z25+0.001)+AA25/(AA25+0.001)+AB25/(AB25+0.001)+AC25/(AC25+0.001)+AD25/(AD25+0.001)+AE25/(AE25+0.001)+AF25/(AF25+0.001)+AG25/(AG25+0.001)+AH25/(AH25+0.001)+AI25/(AI25+0.001)+AJ25/(AJ25+0.001)+AK25/(AK25+0.001)+AL25/(AL25+0.001)+AM25/(AM25+0.001)+AN25/(AN25+0.001)+AO25/(AO25+0.001)+AP25/(AP25+0.001)+AQ25/(AQ25+0.001)+AR25/(AR25+0.001)+AS25/(AS25+0.001)+AT25/(AT25+0.001)+AU25/(AU25+0.001)+AV25/(AV25+0.001)+AW25/(AW25+0.001)+AX25/(AX25+0.001)+AY25/(AY25+0.001)+AZ25/(AZ25+0.001)+BA25/(BA25+0.001)+BB25/(BB25+0.001)+BC25/(BC25+0.001)+BD25/(BD25+0.001)+BE25/(BE25+0.001)+BF25/(BF25+0.001)+BG25/(BG25+0.001)+BH25/(BH25+0.001)+BI25/(BI25+0.001)+BJ25/(BJ25+0.001)+BK25/(BK25+0.001)+BL25/(BL25+0.001)+BM25/(BM25+0.001)+BN25/(BN25+0.001)+BO25/(BO25+0.001)+BP25/(BP25+0.001)+BQ25/(BQ25+0.001)</f>
        <v>29.998664066812978</v>
      </c>
      <c r="C26" s="229"/>
      <c r="D26" s="731" t="s">
        <v>184</v>
      </c>
      <c r="E26" s="223">
        <f t="shared" si="29"/>
        <v>396.05</v>
      </c>
      <c r="F26" s="1" t="s">
        <v>39</v>
      </c>
      <c r="G26" s="219">
        <f>SUM('Свод по датам'!F15:H15)+SUM('Свод по датам'!F57:H57)</f>
        <v>0</v>
      </c>
      <c r="H26" s="219">
        <f>SUM('Свод по датам'!I15:K15)+SUM('Свод по датам'!I57:K57)</f>
        <v>0</v>
      </c>
      <c r="I26" s="219">
        <f>SUM('Свод по датам'!L15:N15)+SUM('Свод по датам'!L57:N57)</f>
        <v>0</v>
      </c>
      <c r="J26" s="219">
        <f>SUM('Свод по датам'!O15:Q15)+SUM('Свод по датам'!O57:Q57)</f>
        <v>0</v>
      </c>
      <c r="K26" s="219">
        <f>SUM('Свод по датам'!R15:T15)+SUM('Свод по датам'!R57:T57)</f>
        <v>0</v>
      </c>
      <c r="L26" s="219">
        <f>SUM('Свод по датам'!U15:W15)+SUM('Свод по датам'!U57:W57)</f>
        <v>0</v>
      </c>
      <c r="M26" s="219">
        <f>SUM('Свод по датам'!X15:Z15)+SUM('Свод по датам'!X57:Z57)</f>
        <v>7.9</v>
      </c>
      <c r="N26" s="219">
        <f>SUM('Свод по датам'!AA15:AC15)+SUM('Свод по датам'!AA57:AC57)</f>
        <v>8.1999999999999993</v>
      </c>
      <c r="O26" s="219">
        <f>SUM('Свод по датам'!AD15:AF15)+SUM('Свод по датам'!AD57:AF57)</f>
        <v>10.6</v>
      </c>
      <c r="P26" s="219">
        <f>SUM('Свод по датам'!AG15:AI15)+SUM('Свод по датам'!AG57:AI57)</f>
        <v>23.9</v>
      </c>
      <c r="Q26" s="219">
        <f>SUM('Свод по датам'!AJ15:AL15)+SUM('Свод по датам'!AJ57:AL57)</f>
        <v>27.6</v>
      </c>
      <c r="R26" s="219">
        <f>SUM('Свод по датам'!AM15:AO15)+SUM('Свод по датам'!AM57:AO57)</f>
        <v>7.9</v>
      </c>
      <c r="S26" s="219">
        <f>SUM('Свод по датам'!AP15:AR15)+SUM('Свод по датам'!AP57:AR57)</f>
        <v>20</v>
      </c>
      <c r="T26" s="219">
        <f>SUM('Свод по датам'!AS15:AU15)+SUM('Свод по датам'!AS57:AU57)</f>
        <v>9.5</v>
      </c>
      <c r="U26" s="219">
        <f>SUM('Свод по датам'!AV15:AX15)+SUM('Свод по датам'!AV57:AX57)</f>
        <v>24.5</v>
      </c>
      <c r="V26" s="219">
        <f>SUM('Свод по датам'!AY15:BA15)+SUM('Свод по датам'!AY57:BA57)</f>
        <v>0</v>
      </c>
      <c r="W26" s="219">
        <f>SUM('Свод по датам'!BB15:BD15)+SUM('Свод по датам'!BB57:BD57)</f>
        <v>26.8</v>
      </c>
      <c r="X26" s="219">
        <f>SUM('Свод по датам'!BE15:BG15)+SUM('Свод по датам'!BE57:BG57)</f>
        <v>15</v>
      </c>
      <c r="Y26" s="219">
        <f>SUM('Свод по датам'!BH15:BJ15)+SUM('Свод по датам'!BH57:BJ57)</f>
        <v>2.2000000000000002</v>
      </c>
      <c r="Z26" s="219">
        <f>SUM('Свод по датам'!BK15:BM15)+SUM('Свод по датам'!BK57:BM57)</f>
        <v>5</v>
      </c>
      <c r="AA26" s="219">
        <f>SUM('Свод по датам'!BN15:BP15)+SUM('Свод по датам'!BN57:BP57)</f>
        <v>20</v>
      </c>
      <c r="AB26" s="219">
        <f>SUM('Свод по датам'!BQ15:BS15)+SUM('Свод по датам'!BQ57:BS57)</f>
        <v>16.5</v>
      </c>
      <c r="AC26" s="219">
        <f>SUM('Свод по датам'!BT15:BV15)+SUM('Свод по датам'!BT57:BV57)</f>
        <v>6.5</v>
      </c>
      <c r="AD26" s="219">
        <f>SUM('Свод по датам'!BW15:BY15)+SUM('Свод по датам'!BW57:BY57)</f>
        <v>15</v>
      </c>
      <c r="AE26" s="219">
        <f>SUM('Свод по датам'!BZ15:CB15)+SUM('Свод по датам'!BZ57:CB57)</f>
        <v>2</v>
      </c>
      <c r="AF26" s="219">
        <f>SUM('Свод по датам'!CC15:CE15)+SUM('Свод по датам'!CC57:CE57)</f>
        <v>21.5</v>
      </c>
      <c r="AG26" s="219">
        <f>SUM('Свод по датам'!CF15:CH15)+SUM('Свод по датам'!CF57:CH57)</f>
        <v>15.5</v>
      </c>
      <c r="AH26" s="219">
        <f>SUM('Свод по датам'!CI15:CK15)+SUM('Свод по датам'!CI57:CK57)</f>
        <v>11.7</v>
      </c>
      <c r="AI26" s="219">
        <f>SUM('Свод по датам'!CL15:CN15)+SUM('Свод по датам'!CL57:CN57)</f>
        <v>13.3</v>
      </c>
      <c r="AJ26" s="219">
        <f>SUM('Свод по датам'!CO15:CQ15)+SUM('Свод по датам'!CO57:CQ57)</f>
        <v>0</v>
      </c>
      <c r="AK26" s="219">
        <f>SUM('Свод по датам'!CR15:CT15)+SUM('Свод по датам'!CR57:CT57)</f>
        <v>0</v>
      </c>
      <c r="AL26" s="219">
        <f>SUM('Свод по датам'!CU15:CW15)</f>
        <v>0</v>
      </c>
      <c r="AM26" s="219">
        <f>SUM('Свод по датам'!CX15:CZ15)</f>
        <v>13.5</v>
      </c>
      <c r="AN26" s="219">
        <f>SUM('Свод по датам'!DA15:DC15)</f>
        <v>8</v>
      </c>
      <c r="AO26" s="219">
        <f>SUM('Свод по датам'!DD15:DF15)</f>
        <v>5</v>
      </c>
      <c r="AP26" s="219">
        <f>SUM('Свод по датам'!DG15:DI15)</f>
        <v>0</v>
      </c>
      <c r="AQ26" s="219">
        <f>SUM('Свод по датам'!DJ15:DL15)</f>
        <v>0</v>
      </c>
      <c r="AR26" s="219">
        <f>SUM('Свод по датам'!DM15:DO15)</f>
        <v>7.5</v>
      </c>
      <c r="AS26" s="219">
        <f>SUM('Свод по датам'!DP15:DR15)</f>
        <v>0</v>
      </c>
      <c r="AT26" s="219">
        <f>SUM('Свод по датам'!DS15:DU15)</f>
        <v>13</v>
      </c>
      <c r="AU26" s="219">
        <f>SUM('Свод по датам'!DV15:DX15)</f>
        <v>14.7</v>
      </c>
      <c r="AV26" s="219">
        <f>SUM('Свод по датам'!DY15:EA15)</f>
        <v>8.5</v>
      </c>
      <c r="AW26" s="219">
        <f>SUM('Свод по датам'!EB15:ED15)</f>
        <v>0</v>
      </c>
      <c r="AX26" s="219">
        <f>SUM('Свод по датам'!EE15:EG15)</f>
        <v>10</v>
      </c>
      <c r="AY26" s="219">
        <f>SUM('Свод по датам'!EH15:EJ15)</f>
        <v>4.75</v>
      </c>
      <c r="AZ26" s="219">
        <f>SUM('Свод по датам'!EK15:EM15)</f>
        <v>0</v>
      </c>
      <c r="BA26" s="219">
        <f>SUM('Свод по датам'!EN15:EP15)</f>
        <v>0</v>
      </c>
      <c r="BB26" s="219">
        <f>SUM('Свод по датам'!EQ15:ES15)</f>
        <v>0</v>
      </c>
      <c r="BC26" s="219">
        <f>SUM('Свод по датам'!ET15:EV15)</f>
        <v>0</v>
      </c>
      <c r="BD26" s="219">
        <f>SUM('Свод по датам'!EW15:EY15)</f>
        <v>0</v>
      </c>
      <c r="BE26" s="219">
        <f>SUM('Свод по датам'!EZ15:FB15)</f>
        <v>0</v>
      </c>
      <c r="BF26" s="219">
        <f>SUM('Свод по датам'!FC15:FE15)</f>
        <v>0</v>
      </c>
      <c r="BG26" s="219">
        <f>SUM('Свод по датам'!FF15:FH15)</f>
        <v>0</v>
      </c>
      <c r="BH26" s="219">
        <f>SUM('Свод по датам'!FI15:FK15)</f>
        <v>0</v>
      </c>
      <c r="BI26" s="219">
        <f>SUM('Свод по датам'!FL15:FN15)</f>
        <v>0</v>
      </c>
      <c r="BJ26" s="219">
        <f>SUM('Свод по датам'!FO15:FQ15)</f>
        <v>0</v>
      </c>
      <c r="BK26" s="219">
        <f>SUM('Свод по датам'!FR15:FT15)</f>
        <v>0</v>
      </c>
      <c r="BL26" s="219">
        <f>SUM('Свод по датам'!FU15:FW15)</f>
        <v>0</v>
      </c>
      <c r="BM26" s="219">
        <f>SUM('Свод по датам'!FX15:FZ15)</f>
        <v>0</v>
      </c>
      <c r="BN26" s="219">
        <f>SUM('Свод по датам'!GA15:GC15)</f>
        <v>0</v>
      </c>
      <c r="BO26" s="219">
        <f>SUM('Свод по датам'!GD15:GF15)</f>
        <v>0</v>
      </c>
      <c r="BP26" s="219">
        <f>SUM('Свод по датам'!GG15:GI15)</f>
        <v>0</v>
      </c>
      <c r="BQ26" s="219">
        <f>SUM('Свод по датам'!GJ15:GL15)</f>
        <v>0</v>
      </c>
      <c r="BR26" s="219">
        <f>SUM('Свод по датам'!GM15:GO15)</f>
        <v>0</v>
      </c>
      <c r="BS26" s="219">
        <f>SUM('Свод по датам'!GP15:GR15)</f>
        <v>0</v>
      </c>
      <c r="BT26" s="219">
        <f>SUM('Свод по датам'!GS15:GU15)</f>
        <v>0</v>
      </c>
      <c r="BU26" s="219">
        <f>SUM('Свод по датам'!GV15:GX15)</f>
        <v>0</v>
      </c>
      <c r="BV26" s="219">
        <f>SUM('Свод по датам'!GY15:HA15)</f>
        <v>0</v>
      </c>
      <c r="BW26" s="219">
        <f>SUM('Свод по датам'!HB15:HD15)</f>
        <v>0</v>
      </c>
      <c r="BX26" s="219">
        <f>SUM('Свод по датам'!HE15:HG15)</f>
        <v>0</v>
      </c>
      <c r="BY26" s="219">
        <f>SUM('Свод по датам'!HH15:HJ15)</f>
        <v>0</v>
      </c>
      <c r="BZ26" s="219">
        <f>SUM('Свод по датам'!HK15:HM15)</f>
        <v>0</v>
      </c>
      <c r="CA26" s="219">
        <f>SUM('Свод по датам'!HN15:HP15)</f>
        <v>0</v>
      </c>
      <c r="CB26" s="219">
        <f>SUM('Свод по датам'!HQ15:HS15)</f>
        <v>0</v>
      </c>
      <c r="CC26" s="219">
        <f>SUM('Свод по датам'!HT15:HV15)</f>
        <v>0</v>
      </c>
      <c r="CD26" s="219">
        <f>SUM('Свод по датам'!HW15:HY15)</f>
        <v>0</v>
      </c>
      <c r="CE26" s="219">
        <f>SUM('Свод по датам'!HZ15:IB15)</f>
        <v>0</v>
      </c>
      <c r="CF26" s="219">
        <f>SUM('Свод по датам'!IC15:IE15)</f>
        <v>0</v>
      </c>
      <c r="CG26" s="219">
        <f>SUM('Свод по датам'!IF15:IH15)</f>
        <v>0</v>
      </c>
      <c r="CH26" s="219">
        <f>SUM('Свод по датам'!II15:IK15)</f>
        <v>0</v>
      </c>
      <c r="CI26" s="219">
        <f>SUM('Свод по датам'!IL15:IN15)</f>
        <v>0</v>
      </c>
      <c r="CJ26" s="219">
        <f>SUM('Свод по датам'!IO15:IQ15)</f>
        <v>0</v>
      </c>
      <c r="CK26" s="219">
        <f>SUM('Свод по датам'!IR15:IT15)</f>
        <v>0</v>
      </c>
      <c r="CL26" s="219">
        <f>SUM('Свод по датам'!IU15:IW15)</f>
        <v>0</v>
      </c>
      <c r="CM26" s="219">
        <f>SUM('Свод по датам'!IX15:IZ15)</f>
        <v>0</v>
      </c>
      <c r="CN26" s="219">
        <f>SUM('Свод по датам'!JA15:JC15)</f>
        <v>0</v>
      </c>
      <c r="CO26" s="219">
        <f>SUM('Свод по датам'!JD15:JF15)</f>
        <v>0</v>
      </c>
      <c r="CP26" s="219">
        <f>SUM('Свод по датам'!JG15:JI15)</f>
        <v>0</v>
      </c>
      <c r="CQ26" s="219">
        <f>SUM('Свод по датам'!JJ15:JL15)</f>
        <v>0</v>
      </c>
      <c r="CR26" s="219">
        <f>SUM('Свод по датам'!JM15:JO15)</f>
        <v>0</v>
      </c>
      <c r="CS26" s="219">
        <f>SUM('Свод по датам'!JP15:JR15)</f>
        <v>0</v>
      </c>
      <c r="CT26" s="219">
        <f>SUM('Свод по датам'!JS15:JU15)</f>
        <v>0</v>
      </c>
      <c r="CU26" s="219">
        <f>SUM('Свод по датам'!JV15:JX15)</f>
        <v>0</v>
      </c>
      <c r="CV26" s="219">
        <f t="shared" si="28"/>
        <v>396.05</v>
      </c>
    </row>
    <row r="27" spans="1:100" ht="19.5" customHeight="1" x14ac:dyDescent="0.25">
      <c r="C27" s="228" t="s">
        <v>264</v>
      </c>
      <c r="D27" s="547" t="s">
        <v>188</v>
      </c>
      <c r="E27" s="224">
        <f t="shared" si="29"/>
        <v>1472.0600000000002</v>
      </c>
      <c r="F27" s="23" t="s">
        <v>38</v>
      </c>
      <c r="G27" s="217">
        <f>SUM('Свод по датам'!F16:H16)+SUM('Свод по датам'!F58:H58)</f>
        <v>195.6</v>
      </c>
      <c r="H27" s="217">
        <f>SUM('Свод по датам'!I16:K16)+SUM('Свод по датам'!I58:K58)</f>
        <v>0</v>
      </c>
      <c r="I27" s="217">
        <f>SUM('Свод по датам'!L16:N16)+SUM('Свод по датам'!L58:N58)</f>
        <v>16.100000000000001</v>
      </c>
      <c r="J27" s="217">
        <f>SUM('Свод по датам'!O16:Q16)+SUM('Свод по датам'!O58:Q58)</f>
        <v>6.7</v>
      </c>
      <c r="K27" s="217">
        <f>SUM('Свод по датам'!R16:T16)+SUM('Свод по датам'!R58:T58)</f>
        <v>31.9</v>
      </c>
      <c r="L27" s="217">
        <f>SUM('Свод по датам'!U16:W16)+SUM('Свод по датам'!U58:W58)</f>
        <v>18.899999999999999</v>
      </c>
      <c r="M27" s="217">
        <f>SUM('Свод по датам'!X16:Z16)+SUM('Свод по датам'!X58:Z58)</f>
        <v>31.2</v>
      </c>
      <c r="N27" s="217">
        <f>SUM('Свод по датам'!AA16:AC16)+SUM('Свод по датам'!AA58:AC58)</f>
        <v>31.2</v>
      </c>
      <c r="O27" s="217">
        <f>SUM('Свод по датам'!AD16:AF16)+SUM('Свод по датам'!AD58:AF58)</f>
        <v>28.5</v>
      </c>
      <c r="P27" s="217">
        <f>SUM('Свод по датам'!AG16:AI16)+SUM('Свод по датам'!AG58:AI58)</f>
        <v>58.500000000000007</v>
      </c>
      <c r="Q27" s="217">
        <f>SUM('Свод по датам'!AJ16:AL16)+SUM('Свод по датам'!AJ58:AL58)</f>
        <v>44.900000000000006</v>
      </c>
      <c r="R27" s="217">
        <f>SUM('Свод по датам'!AM16:AO16)+SUM('Свод по датам'!AM58:AO58)</f>
        <v>3.7</v>
      </c>
      <c r="S27" s="217">
        <f>SUM('Свод по датам'!AP16:AR16)+SUM('Свод по датам'!AP58:AR58)</f>
        <v>44.2</v>
      </c>
      <c r="T27" s="217">
        <f>SUM('Свод по датам'!AS16:AU16)+SUM('Свод по датам'!AS58:AU58)</f>
        <v>31.1</v>
      </c>
      <c r="U27" s="217">
        <f>SUM('Свод по датам'!AV16:AX16)+SUM('Свод по датам'!AV58:AX58)</f>
        <v>67.2</v>
      </c>
      <c r="V27" s="217">
        <f>SUM('Свод по датам'!AY16:BA16)+SUM('Свод по датам'!AY58:BA58)</f>
        <v>19.7</v>
      </c>
      <c r="W27" s="217">
        <f>SUM('Свод по датам'!BB16:BD16)+SUM('Свод по датам'!BB58:BD58)</f>
        <v>80.2</v>
      </c>
      <c r="X27" s="217">
        <f>SUM('Свод по датам'!BE16:BG16)+SUM('Свод по датам'!BE58:BG58)</f>
        <v>36.6</v>
      </c>
      <c r="Y27" s="217">
        <f>SUM('Свод по датам'!BH16:BJ16)+SUM('Свод по датам'!BH58:BJ58)</f>
        <v>10.6</v>
      </c>
      <c r="Z27" s="217">
        <f>SUM('Свод по датам'!BK16:BM16)+SUM('Свод по датам'!BK58:BM58)</f>
        <v>28.6</v>
      </c>
      <c r="AA27" s="217">
        <f>SUM('Свод по датам'!BN16:BP16)+SUM('Свод по датам'!BN58:BP58)</f>
        <v>48.7</v>
      </c>
      <c r="AB27" s="217">
        <f>SUM('Свод по датам'!BQ16:BS16)+SUM('Свод по датам'!BQ58:BS58)</f>
        <v>57.400000000000006</v>
      </c>
      <c r="AC27" s="217">
        <f>SUM('Свод по датам'!BT16:BV16)+SUM('Свод по датам'!BT58:BV58)</f>
        <v>21.56</v>
      </c>
      <c r="AD27" s="217">
        <f>SUM('Свод по датам'!BW16:BY16)+SUM('Свод по датам'!BW58:BY58)</f>
        <v>27.799999999999997</v>
      </c>
      <c r="AE27" s="217">
        <f>SUM('Свод по датам'!BZ16:CB16)+SUM('Свод по датам'!BZ58:CB58)</f>
        <v>50.199999999999989</v>
      </c>
      <c r="AF27" s="217">
        <f>SUM('Свод по датам'!CC16:CE16)+SUM('Свод по датам'!CC58:CE58)</f>
        <v>22.7</v>
      </c>
      <c r="AG27" s="217">
        <f>SUM('Свод по датам'!CF16:CH16)+SUM('Свод по датам'!CF58:CH58)</f>
        <v>29.700000000000003</v>
      </c>
      <c r="AH27" s="217">
        <f>SUM('Свод по датам'!CI16:CK16)+SUM('Свод по датам'!CI58:CK58)</f>
        <v>36.799999999999997</v>
      </c>
      <c r="AI27" s="217">
        <f>SUM('Свод по датам'!CL16:CN16)+SUM('Свод по датам'!CL58:CN58)</f>
        <v>54.7</v>
      </c>
      <c r="AJ27" s="217">
        <f>SUM('Свод по датам'!CO16:CQ16)+SUM('Свод по датам'!CO58:CQ58)</f>
        <v>0</v>
      </c>
      <c r="AK27" s="217">
        <f>SUM('Свод по датам'!CR16:CT16)+SUM('Свод по датам'!CR58:CT58)</f>
        <v>0</v>
      </c>
      <c r="AL27" s="217">
        <f>SUM('Свод по датам'!CU16:CW16)</f>
        <v>0</v>
      </c>
      <c r="AM27" s="217">
        <f>SUM('Свод по датам'!CX16:CZ16)</f>
        <v>38.5</v>
      </c>
      <c r="AN27" s="217">
        <f>SUM('Свод по датам'!DA16:DC16)</f>
        <v>30.700000000000003</v>
      </c>
      <c r="AO27" s="217">
        <f>SUM('Свод по датам'!DD16:DF16)</f>
        <v>8.3000000000000007</v>
      </c>
      <c r="AP27" s="217">
        <f>SUM('Свод по датам'!DG16:DI16)</f>
        <v>12.399999999999999</v>
      </c>
      <c r="AQ27" s="217">
        <f>SUM('Свод по датам'!DJ16:DL16)</f>
        <v>33.299999999999997</v>
      </c>
      <c r="AR27" s="217">
        <f>SUM('Свод по датам'!DM16:DO16)</f>
        <v>38</v>
      </c>
      <c r="AS27" s="217">
        <f>SUM('Свод по датам'!DP16:DR16)</f>
        <v>0</v>
      </c>
      <c r="AT27" s="217">
        <f>SUM('Свод по датам'!DS16:DU16)</f>
        <v>24.799999999999997</v>
      </c>
      <c r="AU27" s="217">
        <f>SUM('Свод по датам'!DV16:DX16)</f>
        <v>36.300000000000004</v>
      </c>
      <c r="AV27" s="217">
        <f>SUM('Свод по датам'!DY16:EA16)</f>
        <v>18.400000000000002</v>
      </c>
      <c r="AW27" s="217">
        <f>SUM('Свод по датам'!EB16:ED16)</f>
        <v>27.7</v>
      </c>
      <c r="AX27" s="217">
        <f>SUM('Свод по датам'!EE16:EG16)</f>
        <v>21.1</v>
      </c>
      <c r="AY27" s="217">
        <f>SUM('Свод по датам'!EH16:EJ16)</f>
        <v>21.5</v>
      </c>
      <c r="AZ27" s="217">
        <f>SUM('Свод по датам'!EK16:EM16)</f>
        <v>0</v>
      </c>
      <c r="BA27" s="217">
        <f>SUM('Свод по датам'!EN16:EP16)</f>
        <v>0</v>
      </c>
      <c r="BB27" s="217">
        <f>SUM('Свод по датам'!EQ16:ES16)</f>
        <v>0</v>
      </c>
      <c r="BC27" s="217">
        <f>SUM('Свод по датам'!ET16:EV16)</f>
        <v>0</v>
      </c>
      <c r="BD27" s="217">
        <f>SUM('Свод по датам'!EW16:EY16)</f>
        <v>0</v>
      </c>
      <c r="BE27" s="217">
        <f>SUM('Свод по датам'!EZ16:FB16)</f>
        <v>0</v>
      </c>
      <c r="BF27" s="217">
        <f>SUM('Свод по датам'!FC16:FE16)</f>
        <v>6.5</v>
      </c>
      <c r="BG27" s="217">
        <f>SUM('Свод по датам'!FF16:FH16)</f>
        <v>16.8</v>
      </c>
      <c r="BH27" s="217">
        <f>SUM('Свод по датам'!FI16:FK16)</f>
        <v>2.8</v>
      </c>
      <c r="BI27" s="217">
        <f>SUM('Свод по датам'!FL16:FN16)</f>
        <v>0</v>
      </c>
      <c r="BJ27" s="217">
        <f>SUM('Свод по датам'!FO16:FQ16)</f>
        <v>0</v>
      </c>
      <c r="BK27" s="217">
        <f>SUM('Свод по датам'!FR16:FT16)</f>
        <v>0</v>
      </c>
      <c r="BL27" s="217">
        <f>SUM('Свод по датам'!FU16:FW16)</f>
        <v>0</v>
      </c>
      <c r="BM27" s="217">
        <f>SUM('Свод по датам'!FX16:FZ16)</f>
        <v>0</v>
      </c>
      <c r="BN27" s="217">
        <f>SUM('Свод по датам'!GA16:GC16)</f>
        <v>0</v>
      </c>
      <c r="BO27" s="217">
        <f>SUM('Свод по датам'!GD16:GF16)</f>
        <v>0</v>
      </c>
      <c r="BP27" s="217">
        <f>SUM('Свод по датам'!GG16:GI16)</f>
        <v>0</v>
      </c>
      <c r="BQ27" s="217">
        <f>SUM('Свод по датам'!GJ16:GL16)</f>
        <v>0</v>
      </c>
      <c r="BR27" s="217">
        <f>SUM('Свод по датам'!GM16:GO16)</f>
        <v>0</v>
      </c>
      <c r="BS27" s="217">
        <f>SUM('Свод по датам'!GP16:GR16)</f>
        <v>0</v>
      </c>
      <c r="BT27" s="217">
        <f>SUM('Свод по датам'!GS16:GU16)</f>
        <v>0</v>
      </c>
      <c r="BU27" s="217">
        <f>SUM('Свод по датам'!GV16:GX16)</f>
        <v>0</v>
      </c>
      <c r="BV27" s="217">
        <f>SUM('Свод по датам'!GY16:HA16)</f>
        <v>0</v>
      </c>
      <c r="BW27" s="217">
        <f>SUM('Свод по датам'!HB16:HD16)</f>
        <v>0</v>
      </c>
      <c r="BX27" s="217">
        <f>SUM('Свод по датам'!HE16:HG16)</f>
        <v>0</v>
      </c>
      <c r="BY27" s="217">
        <f>SUM('Свод по датам'!HH16:HJ16)</f>
        <v>0</v>
      </c>
      <c r="BZ27" s="217">
        <f>SUM('Свод по датам'!HK16:HM16)</f>
        <v>0</v>
      </c>
      <c r="CA27" s="217">
        <f>SUM('Свод по датам'!HN16:HP16)</f>
        <v>0</v>
      </c>
      <c r="CB27" s="217">
        <f>SUM('Свод по датам'!HQ16:HS16)</f>
        <v>0</v>
      </c>
      <c r="CC27" s="217">
        <f>SUM('Свод по датам'!HT16:HV16)</f>
        <v>0</v>
      </c>
      <c r="CD27" s="217">
        <f>SUM('Свод по датам'!HW16:HY16)</f>
        <v>0</v>
      </c>
      <c r="CE27" s="217">
        <f>SUM('Свод по датам'!HZ16:IB16)</f>
        <v>0</v>
      </c>
      <c r="CF27" s="217">
        <f>SUM('Свод по датам'!IC16:IE16)</f>
        <v>0</v>
      </c>
      <c r="CG27" s="217">
        <f>SUM('Свод по датам'!IF16:IH16)</f>
        <v>0</v>
      </c>
      <c r="CH27" s="217">
        <f>SUM('Свод по датам'!II16:IK16)</f>
        <v>0</v>
      </c>
      <c r="CI27" s="217">
        <f>SUM('Свод по датам'!IL16:IN16)</f>
        <v>0</v>
      </c>
      <c r="CJ27" s="217">
        <f>SUM('Свод по датам'!IO16:IQ16)</f>
        <v>0</v>
      </c>
      <c r="CK27" s="217">
        <f>SUM('Свод по датам'!IR16:IT16)</f>
        <v>0</v>
      </c>
      <c r="CL27" s="217">
        <f>SUM('Свод по датам'!IU16:IW16)</f>
        <v>0</v>
      </c>
      <c r="CM27" s="217">
        <f>SUM('Свод по датам'!IX16:IZ16)</f>
        <v>0</v>
      </c>
      <c r="CN27" s="217">
        <f>SUM('Свод по датам'!JA16:JC16)</f>
        <v>0</v>
      </c>
      <c r="CO27" s="217">
        <f>SUM('Свод по датам'!JD16:JF16)</f>
        <v>0</v>
      </c>
      <c r="CP27" s="217">
        <f>SUM('Свод по датам'!JG16:JI16)</f>
        <v>0</v>
      </c>
      <c r="CQ27" s="217">
        <f>SUM('Свод по датам'!JJ16:JL16)</f>
        <v>0</v>
      </c>
      <c r="CR27" s="217">
        <f>SUM('Свод по датам'!JM16:JO16)</f>
        <v>0</v>
      </c>
      <c r="CS27" s="217">
        <f>SUM('Свод по датам'!JP16:JR16)</f>
        <v>0</v>
      </c>
      <c r="CT27" s="217">
        <f>SUM('Свод по датам'!JS16:JU16)</f>
        <v>0</v>
      </c>
      <c r="CU27" s="217">
        <f>SUM('Свод по датам'!JV16:JX16)</f>
        <v>0</v>
      </c>
      <c r="CV27" s="218">
        <f t="shared" si="28"/>
        <v>1472.0600000000002</v>
      </c>
    </row>
    <row r="28" spans="1:100" ht="19.5" customHeight="1" x14ac:dyDescent="0.25">
      <c r="A28" s="528">
        <f>G27/(G27+0.001)+H27/(H27+0.001)+K27/(K27+0.001)+L27/(L27+0.001)+M27/(M27+0.001)+N27/(N27+0.001)+O27/(O27+0.001)+P27/(P27+0.001)+Q27/(Q27+0.001)+R27/(R27+0.001)+T27/(T27+0.001)+I27/(I27+0.001)+U27/(U27+0.001)+V27/(V27+0.001)+X27/(X27+0.001)+J27/(J27+0.001)+W27/(W27+0.001)+Y27/(Y27+0.001)+Z27/(Z27+0.001)+AA27/(AA27+0.001)+AB27/(AB27+0.001)+AC27/(AC27+0.001)+AD27/(AD27+0.001)+AE27/(AE27+0.001)+AF27/(AF27+0.001)+AG27/(AG27+0.001)+AH27/(AH27+0.001)+AI27/(AI27+0.001)+AJ27/(AJ27+0.001)+AK27/(AK27+0.001)+AL27/(AL27+0.001)+AM27/(AM27+0.001)+AN27/(AN27+0.001)+AO27/(AO27+0.001)+AP27/(AP27+0.001)+AQ27/(AQ27+0.001)+AR27/(AR27+0.001)+AS27/(AS27+0.001)+AT27/(AT27+0.001)+AU27/(AU27+0.001)+AV27/(AV27+0.001)+AW27/(AW27+0.001)+AX27/(AX27+0.001)+AY27/(AY27+0.001)+AZ27/(AZ27+0.001)+BA27/(BA27+0.001)+BB27/(BB27+0.001)+BC27/(BC27+0.001)+BD27/(BD27+0.001)+BE27/(BE27+0.001)+BF27/(BF27+0.001)+BG27/(BG27+0.001)+BH27/(BH27+0.001)+BI27/(BI27+0.001)+BJ27/(BJ27+0.001)+BK27/(BK27+0.001)+BL27/(BL27+0.001)+BM27/(BM27+0.001)+BN27/(BN27+0.001)+BO27/(BO27+0.001)+BP27/(BP27+0.001)+BQ27/(BQ27+0.001)</f>
        <v>41.997621700510045</v>
      </c>
      <c r="C28" s="229" t="s">
        <v>265</v>
      </c>
      <c r="D28" s="548" t="s">
        <v>185</v>
      </c>
      <c r="E28" s="223">
        <f t="shared" si="29"/>
        <v>589.99999999999989</v>
      </c>
      <c r="F28" s="1" t="s">
        <v>39</v>
      </c>
      <c r="G28" s="219">
        <f>SUM('Свод по датам'!F17:H17)+SUM('Свод по датам'!F59:H59)</f>
        <v>88.6</v>
      </c>
      <c r="H28" s="219">
        <f>SUM('Свод по датам'!I17:K17)+SUM('Свод по датам'!I59:K59)</f>
        <v>0</v>
      </c>
      <c r="I28" s="219">
        <f>SUM('Свод по датам'!L17:N17)+SUM('Свод по датам'!L59:N59)</f>
        <v>20.98</v>
      </c>
      <c r="J28" s="219">
        <f>SUM('Свод по датам'!O17:Q17)+SUM('Свод по датам'!O59:Q59)</f>
        <v>2.2000000000000002</v>
      </c>
      <c r="K28" s="219">
        <f>SUM('Свод по датам'!R17:T17)+SUM('Свод по датам'!R59:T59)</f>
        <v>10.8</v>
      </c>
      <c r="L28" s="219">
        <f>SUM('Свод по датам'!U17:W17)+SUM('Свод по датам'!U59:W59)</f>
        <v>8.6</v>
      </c>
      <c r="M28" s="219">
        <f>SUM('Свод по датам'!X17:Z17)+SUM('Свод по датам'!X59:Z59)</f>
        <v>14</v>
      </c>
      <c r="N28" s="219">
        <f>SUM('Свод по датам'!AA17:AC17)+SUM('Свод по датам'!AA59:AC59)</f>
        <v>10.9</v>
      </c>
      <c r="O28" s="219">
        <f>SUM('Свод по датам'!AD17:AF17)+SUM('Свод по датам'!AD59:AF59)</f>
        <v>10.200000000000001</v>
      </c>
      <c r="P28" s="219">
        <f>SUM('Свод по датам'!AG17:AI17)+SUM('Свод по датам'!AG59:AI59)</f>
        <v>16.799999999999997</v>
      </c>
      <c r="Q28" s="219">
        <f>SUM('Свод по датам'!AJ17:AL17)+SUM('Свод по датам'!AJ59:AL59)</f>
        <v>23.32</v>
      </c>
      <c r="R28" s="219">
        <f>SUM('Свод по датам'!AM17:AO17)+SUM('Свод по датам'!AM59:AO59)</f>
        <v>0.7</v>
      </c>
      <c r="S28" s="219">
        <f>SUM('Свод по датам'!AP17:AR17)+SUM('Свод по датам'!AP59:AR59)</f>
        <v>15</v>
      </c>
      <c r="T28" s="219">
        <f>SUM('Свод по датам'!AS17:AU17)+SUM('Свод по датам'!AS59:AU59)</f>
        <v>11</v>
      </c>
      <c r="U28" s="219">
        <f>SUM('Свод по датам'!AV17:AX17)+SUM('Свод по датам'!AV59:AX59)</f>
        <v>24</v>
      </c>
      <c r="V28" s="219">
        <f>SUM('Свод по датам'!AY17:BA17)+SUM('Свод по датам'!AY59:BA59)</f>
        <v>7</v>
      </c>
      <c r="W28" s="219">
        <f>SUM('Свод по датам'!BB17:BD17)+SUM('Свод по датам'!BB59:BD59)</f>
        <v>28.6</v>
      </c>
      <c r="X28" s="219">
        <f>SUM('Свод по датам'!BE17:BG17)+SUM('Свод по датам'!BE59:BG59)</f>
        <v>12.5</v>
      </c>
      <c r="Y28" s="219">
        <f>SUM('Свод по датам'!BH17:BJ17)+SUM('Свод по датам'!BH59:BJ59)</f>
        <v>2</v>
      </c>
      <c r="Z28" s="219">
        <f>SUM('Свод по датам'!BK17:BM17)+SUM('Свод по датам'!BK59:BM59)</f>
        <v>5.3</v>
      </c>
      <c r="AA28" s="219">
        <f>SUM('Свод по датам'!BN17:BP17)+SUM('Свод по датам'!BN59:BP59)</f>
        <v>17.2</v>
      </c>
      <c r="AB28" s="219">
        <f>SUM('Свод по датам'!BQ17:BS17)+SUM('Свод по датам'!BQ59:BS59)</f>
        <v>20.5</v>
      </c>
      <c r="AC28" s="219">
        <f>SUM('Свод по датам'!BT17:BV17)+SUM('Свод по датам'!BT59:BV59)</f>
        <v>9</v>
      </c>
      <c r="AD28" s="219">
        <f>SUM('Свод по датам'!BW17:BY17)+SUM('Свод по датам'!BW59:BY59)</f>
        <v>12.4</v>
      </c>
      <c r="AE28" s="219">
        <f>SUM('Свод по датам'!BZ17:CB17)+SUM('Свод по датам'!BZ59:CB59)</f>
        <v>21</v>
      </c>
      <c r="AF28" s="219">
        <f>SUM('Свод по датам'!CC17:CE17)+SUM('Свод по датам'!CC59:CE59)</f>
        <v>8</v>
      </c>
      <c r="AG28" s="219">
        <f>SUM('Свод по датам'!CF17:CH17)+SUM('Свод по датам'!CF59:CH59)</f>
        <v>8.5</v>
      </c>
      <c r="AH28" s="219">
        <f>SUM('Свод по датам'!CI17:CK17)+SUM('Свод по датам'!CI59:CK59)</f>
        <v>16</v>
      </c>
      <c r="AI28" s="219">
        <f>SUM('Свод по датам'!CL17:CN17)+SUM('Свод по датам'!CL59:CN59)</f>
        <v>19.5</v>
      </c>
      <c r="AJ28" s="219">
        <f>SUM('Свод по датам'!CO17:CQ17)+SUM('Свод по датам'!CO59:CQ59)</f>
        <v>0</v>
      </c>
      <c r="AK28" s="219">
        <f>SUM('Свод по датам'!CR17:CT17)+SUM('Свод по датам'!CR59:CT59)</f>
        <v>0</v>
      </c>
      <c r="AL28" s="219">
        <f>SUM('Свод по датам'!CU17:CW17)</f>
        <v>0</v>
      </c>
      <c r="AM28" s="219">
        <f>SUM('Свод по датам'!CX17:CZ17)</f>
        <v>14</v>
      </c>
      <c r="AN28" s="219">
        <f>SUM('Свод по датам'!DA17:DC17)</f>
        <v>11.5</v>
      </c>
      <c r="AO28" s="219">
        <f>SUM('Свод по датам'!DD17:DF17)</f>
        <v>3.5</v>
      </c>
      <c r="AP28" s="219">
        <f>SUM('Свод по датам'!DG17:DI17)</f>
        <v>4.5</v>
      </c>
      <c r="AQ28" s="219">
        <f>SUM('Свод по датам'!DJ17:DL17)</f>
        <v>12</v>
      </c>
      <c r="AR28" s="219">
        <f>SUM('Свод по датам'!DM17:DO17)</f>
        <v>16.5</v>
      </c>
      <c r="AS28" s="219">
        <f>SUM('Свод по датам'!DP17:DR17)</f>
        <v>0</v>
      </c>
      <c r="AT28" s="219">
        <f>SUM('Свод по датам'!DS17:DU17)</f>
        <v>12.5</v>
      </c>
      <c r="AU28" s="219">
        <f>SUM('Свод по датам'!DV17:DX17)</f>
        <v>18.5</v>
      </c>
      <c r="AV28" s="219">
        <f>SUM('Свод по датам'!DY17:EA17)</f>
        <v>8.6</v>
      </c>
      <c r="AW28" s="219">
        <f>SUM('Свод по датам'!EB17:ED17)</f>
        <v>6.5</v>
      </c>
      <c r="AX28" s="219">
        <f>SUM('Свод по датам'!EE17:EG17)</f>
        <v>10</v>
      </c>
      <c r="AY28" s="219">
        <f>SUM('Свод по датам'!EH17:EJ17)</f>
        <v>6.5</v>
      </c>
      <c r="AZ28" s="219">
        <f>SUM('Свод по датам'!EK17:EM17)</f>
        <v>0</v>
      </c>
      <c r="BA28" s="219">
        <f>SUM('Свод по датам'!EN17:EP17)</f>
        <v>0</v>
      </c>
      <c r="BB28" s="219">
        <f>SUM('Свод по датам'!EQ17:ES17)</f>
        <v>0</v>
      </c>
      <c r="BC28" s="219">
        <f>SUM('Свод по датам'!ET17:EV17)</f>
        <v>0</v>
      </c>
      <c r="BD28" s="219">
        <f>SUM('Свод по датам'!EW17:EY17)</f>
        <v>0</v>
      </c>
      <c r="BE28" s="219">
        <f>SUM('Свод по датам'!EZ17:FB17)</f>
        <v>0</v>
      </c>
      <c r="BF28" s="219">
        <f>SUM('Свод по датам'!FC17:FE17)</f>
        <v>9.5</v>
      </c>
      <c r="BG28" s="219">
        <f>SUM('Свод по датам'!FF17:FH17)</f>
        <v>9.3000000000000007</v>
      </c>
      <c r="BH28" s="219">
        <f>SUM('Свод по датам'!FI17:FK17)</f>
        <v>2</v>
      </c>
      <c r="BI28" s="219">
        <f>SUM('Свод по датам'!FL17:FN17)</f>
        <v>0</v>
      </c>
      <c r="BJ28" s="219">
        <f>SUM('Свод по датам'!FO17:FQ17)</f>
        <v>0</v>
      </c>
      <c r="BK28" s="219">
        <f>SUM('Свод по датам'!FR17:FT17)</f>
        <v>0</v>
      </c>
      <c r="BL28" s="219">
        <f>SUM('Свод по датам'!FU17:FW17)</f>
        <v>0</v>
      </c>
      <c r="BM28" s="219">
        <f>SUM('Свод по датам'!FX17:FZ17)</f>
        <v>0</v>
      </c>
      <c r="BN28" s="219">
        <f>SUM('Свод по датам'!GA17:GC17)</f>
        <v>0</v>
      </c>
      <c r="BO28" s="219">
        <f>SUM('Свод по датам'!GD17:GF17)</f>
        <v>0</v>
      </c>
      <c r="BP28" s="219">
        <f>SUM('Свод по датам'!GG17:GI17)</f>
        <v>0</v>
      </c>
      <c r="BQ28" s="219">
        <f>SUM('Свод по датам'!GJ17:GL17)</f>
        <v>0</v>
      </c>
      <c r="BR28" s="219">
        <f>SUM('Свод по датам'!GM17:GO17)</f>
        <v>0</v>
      </c>
      <c r="BS28" s="219">
        <f>SUM('Свод по датам'!GP17:GR17)</f>
        <v>0</v>
      </c>
      <c r="BT28" s="219">
        <f>SUM('Свод по датам'!GS17:GU17)</f>
        <v>0</v>
      </c>
      <c r="BU28" s="219">
        <f>SUM('Свод по датам'!GV17:GX17)</f>
        <v>0</v>
      </c>
      <c r="BV28" s="219">
        <f>SUM('Свод по датам'!GY17:HA17)</f>
        <v>0</v>
      </c>
      <c r="BW28" s="219">
        <f>SUM('Свод по датам'!HB17:HD17)</f>
        <v>0</v>
      </c>
      <c r="BX28" s="219">
        <f>SUM('Свод по датам'!HE17:HG17)</f>
        <v>0</v>
      </c>
      <c r="BY28" s="219">
        <f>SUM('Свод по датам'!HH17:HJ17)</f>
        <v>0</v>
      </c>
      <c r="BZ28" s="219">
        <f>SUM('Свод по датам'!HK17:HM17)</f>
        <v>0</v>
      </c>
      <c r="CA28" s="219">
        <f>SUM('Свод по датам'!HN17:HP17)</f>
        <v>0</v>
      </c>
      <c r="CB28" s="219">
        <f>SUM('Свод по датам'!HQ17:HS17)</f>
        <v>0</v>
      </c>
      <c r="CC28" s="219">
        <f>SUM('Свод по датам'!HT17:HV17)</f>
        <v>0</v>
      </c>
      <c r="CD28" s="219">
        <f>SUM('Свод по датам'!HW17:HY17)</f>
        <v>0</v>
      </c>
      <c r="CE28" s="219">
        <f>SUM('Свод по датам'!HZ17:IB17)</f>
        <v>0</v>
      </c>
      <c r="CF28" s="219">
        <f>SUM('Свод по датам'!IC17:IE17)</f>
        <v>0</v>
      </c>
      <c r="CG28" s="219">
        <f>SUM('Свод по датам'!IF17:IH17)</f>
        <v>0</v>
      </c>
      <c r="CH28" s="219">
        <f>SUM('Свод по датам'!II17:IK17)</f>
        <v>0</v>
      </c>
      <c r="CI28" s="219">
        <f>SUM('Свод по датам'!IL17:IN17)</f>
        <v>0</v>
      </c>
      <c r="CJ28" s="219">
        <f>SUM('Свод по датам'!IO17:IQ17)</f>
        <v>0</v>
      </c>
      <c r="CK28" s="219">
        <f>SUM('Свод по датам'!IR17:IT17)</f>
        <v>0</v>
      </c>
      <c r="CL28" s="219">
        <f>SUM('Свод по датам'!IU17:IW17)</f>
        <v>0</v>
      </c>
      <c r="CM28" s="219">
        <f>SUM('Свод по датам'!IX17:IZ17)</f>
        <v>0</v>
      </c>
      <c r="CN28" s="219">
        <f>SUM('Свод по датам'!JA17:JC17)</f>
        <v>0</v>
      </c>
      <c r="CO28" s="219">
        <f>SUM('Свод по датам'!JD17:JF17)</f>
        <v>0</v>
      </c>
      <c r="CP28" s="219">
        <f>SUM('Свод по датам'!JG17:JI17)</f>
        <v>0</v>
      </c>
      <c r="CQ28" s="219">
        <f>SUM('Свод по датам'!JJ17:JL17)</f>
        <v>0</v>
      </c>
      <c r="CR28" s="219">
        <f>SUM('Свод по датам'!JM17:JO17)</f>
        <v>0</v>
      </c>
      <c r="CS28" s="219">
        <f>SUM('Свод по датам'!JP17:JR17)</f>
        <v>0</v>
      </c>
      <c r="CT28" s="219">
        <f>SUM('Свод по датам'!JS17:JU17)</f>
        <v>0</v>
      </c>
      <c r="CU28" s="219">
        <f>SUM('Свод по датам'!JV17:JX17)</f>
        <v>0</v>
      </c>
      <c r="CV28" s="219">
        <f t="shared" si="28"/>
        <v>589.99999999999989</v>
      </c>
    </row>
    <row r="29" spans="1:100" ht="19.5" customHeight="1" x14ac:dyDescent="0.25">
      <c r="C29" s="228"/>
      <c r="D29" s="24"/>
      <c r="E29" s="224">
        <f t="shared" si="29"/>
        <v>0</v>
      </c>
      <c r="F29" s="23" t="s">
        <v>38</v>
      </c>
      <c r="G29" s="217">
        <f>SUM('Свод по датам'!F18:H18)+SUM('Свод по датам'!F60:H60)</f>
        <v>0</v>
      </c>
      <c r="H29" s="217">
        <f>SUM('Свод по датам'!I18:K18)+SUM('Свод по датам'!I60:K60)</f>
        <v>0</v>
      </c>
      <c r="I29" s="217">
        <f>SUM('Свод по датам'!L18:N18)+SUM('Свод по датам'!L60:N60)</f>
        <v>0</v>
      </c>
      <c r="J29" s="217">
        <f>SUM('Свод по датам'!O18:Q18)+SUM('Свод по датам'!O60:Q60)</f>
        <v>0</v>
      </c>
      <c r="K29" s="217">
        <f>SUM('Свод по датам'!R18:T18)+SUM('Свод по датам'!R60:T60)</f>
        <v>0</v>
      </c>
      <c r="L29" s="217">
        <f>SUM('Свод по датам'!U18:W18)+SUM('Свод по датам'!U60:W60)</f>
        <v>0</v>
      </c>
      <c r="M29" s="217">
        <f>SUM('Свод по датам'!X18:Z18)+SUM('Свод по датам'!X60:Z60)</f>
        <v>0</v>
      </c>
      <c r="N29" s="217">
        <f>SUM('Свод по датам'!AA18:AC18)+SUM('Свод по датам'!AA60:AC60)</f>
        <v>0</v>
      </c>
      <c r="O29" s="217">
        <f>SUM('Свод по датам'!AD18:AF18)+SUM('Свод по датам'!AD60:AF60)</f>
        <v>0</v>
      </c>
      <c r="P29" s="217">
        <f>SUM('Свод по датам'!AG18:AI18)+SUM('Свод по датам'!AG60:AI60)</f>
        <v>0</v>
      </c>
      <c r="Q29" s="217">
        <f>SUM('Свод по датам'!AJ18:AL18)+SUM('Свод по датам'!AJ60:AL60)</f>
        <v>0</v>
      </c>
      <c r="R29" s="217">
        <f>SUM('Свод по датам'!AM18:AO18)+SUM('Свод по датам'!AM60:AO60)</f>
        <v>0</v>
      </c>
      <c r="S29" s="217">
        <f>SUM('Свод по датам'!AP18:AR18)+SUM('Свод по датам'!AP60:AR60)</f>
        <v>0</v>
      </c>
      <c r="T29" s="217">
        <f>SUM('Свод по датам'!AS18:AU18)+SUM('Свод по датам'!AS60:AU60)</f>
        <v>0</v>
      </c>
      <c r="U29" s="217">
        <f>SUM('Свод по датам'!AV18:AX18)+SUM('Свод по датам'!AV60:AX60)</f>
        <v>0</v>
      </c>
      <c r="V29" s="217">
        <f>SUM('Свод по датам'!AY18:BA18)+SUM('Свод по датам'!AY60:BA60)</f>
        <v>0</v>
      </c>
      <c r="W29" s="217">
        <f>SUM('Свод по датам'!BB18:BD18)+SUM('Свод по датам'!BB60:BD60)</f>
        <v>0</v>
      </c>
      <c r="X29" s="217">
        <f>SUM('Свод по датам'!BE18:BG18)+SUM('Свод по датам'!BE60:BG60)</f>
        <v>0</v>
      </c>
      <c r="Y29" s="217">
        <f>SUM('Свод по датам'!BH18:BJ18)+SUM('Свод по датам'!BH60:BJ60)</f>
        <v>0</v>
      </c>
      <c r="Z29" s="217">
        <f>SUM('Свод по датам'!BK18:BM18)+SUM('Свод по датам'!BK60:BM60)</f>
        <v>0</v>
      </c>
      <c r="AA29" s="217">
        <f>SUM('Свод по датам'!BN18:BP18)+SUM('Свод по датам'!BN60:BP60)</f>
        <v>0</v>
      </c>
      <c r="AB29" s="217">
        <f>SUM('Свод по датам'!BQ18:BS18)+SUM('Свод по датам'!BQ60:BS60)</f>
        <v>0</v>
      </c>
      <c r="AC29" s="217">
        <f>SUM('Свод по датам'!BT18:BV18)+SUM('Свод по датам'!BT60:BV60)</f>
        <v>0</v>
      </c>
      <c r="AD29" s="217">
        <f>SUM('Свод по датам'!BW18:BY18)+SUM('Свод по датам'!BW60:BY60)</f>
        <v>0</v>
      </c>
      <c r="AE29" s="217">
        <f>SUM('Свод по датам'!BZ18:CB18)+SUM('Свод по датам'!BZ60:CB60)</f>
        <v>0</v>
      </c>
      <c r="AF29" s="217">
        <f>SUM('Свод по датам'!CC18:CE18)+SUM('Свод по датам'!CC60:CE60)</f>
        <v>0</v>
      </c>
      <c r="AG29" s="217">
        <f>SUM('Свод по датам'!CF18:CH18)+SUM('Свод по датам'!CF60:CH60)</f>
        <v>0</v>
      </c>
      <c r="AH29" s="217">
        <f>SUM('Свод по датам'!CI18:CK18)+SUM('Свод по датам'!CI60:CK60)</f>
        <v>0</v>
      </c>
      <c r="AI29" s="217">
        <f>SUM('Свод по датам'!CL18:CN18)+SUM('Свод по датам'!CL60:CN60)</f>
        <v>0</v>
      </c>
      <c r="AJ29" s="217">
        <f>SUM('Свод по датам'!CO18:CQ18)+SUM('Свод по датам'!CO60:CQ60)</f>
        <v>0</v>
      </c>
      <c r="AK29" s="217">
        <f>SUM('Свод по датам'!CR18:CT18)+SUM('Свод по датам'!CR60:CT60)</f>
        <v>0</v>
      </c>
      <c r="AL29" s="217">
        <f>SUM('Свод по датам'!CU18:CW18)</f>
        <v>0</v>
      </c>
      <c r="AM29" s="217">
        <f>SUM('Свод по датам'!CX18:CZ18)</f>
        <v>0</v>
      </c>
      <c r="AN29" s="217">
        <f>SUM('Свод по датам'!DA18:DC18)</f>
        <v>0</v>
      </c>
      <c r="AO29" s="217">
        <f>SUM('Свод по датам'!DD18:DF18)</f>
        <v>0</v>
      </c>
      <c r="AP29" s="217">
        <f>SUM('Свод по датам'!DG18:DI18)</f>
        <v>0</v>
      </c>
      <c r="AQ29" s="217">
        <f>SUM('Свод по датам'!DJ18:DL18)</f>
        <v>0</v>
      </c>
      <c r="AR29" s="217">
        <f>SUM('Свод по датам'!DM18:DO18)</f>
        <v>0</v>
      </c>
      <c r="AS29" s="217">
        <f>SUM('Свод по датам'!DP18:DR18)</f>
        <v>0</v>
      </c>
      <c r="AT29" s="217">
        <f>SUM('Свод по датам'!DS18:DU18)</f>
        <v>0</v>
      </c>
      <c r="AU29" s="217">
        <f>SUM('Свод по датам'!DV18:DX18)</f>
        <v>0</v>
      </c>
      <c r="AV29" s="217">
        <f>SUM('Свод по датам'!DY18:EA18)</f>
        <v>0</v>
      </c>
      <c r="AW29" s="217">
        <f>SUM('Свод по датам'!EB18:ED18)</f>
        <v>0</v>
      </c>
      <c r="AX29" s="217">
        <f>SUM('Свод по датам'!EE18:EG18)</f>
        <v>0</v>
      </c>
      <c r="AY29" s="217">
        <f>SUM('Свод по датам'!EH18:EJ18)</f>
        <v>0</v>
      </c>
      <c r="AZ29" s="217">
        <f>SUM('Свод по датам'!EK18:EM18)</f>
        <v>0</v>
      </c>
      <c r="BA29" s="217">
        <f>SUM('Свод по датам'!EN18:EP18)</f>
        <v>0</v>
      </c>
      <c r="BB29" s="217">
        <f>SUM('Свод по датам'!EQ18:ES18)</f>
        <v>0</v>
      </c>
      <c r="BC29" s="217">
        <f>SUM('Свод по датам'!ET18:EV18)</f>
        <v>0</v>
      </c>
      <c r="BD29" s="217">
        <f>SUM('Свод по датам'!EW18:EY18)</f>
        <v>0</v>
      </c>
      <c r="BE29" s="217">
        <f>SUM('Свод по датам'!EZ18:FB18)</f>
        <v>0</v>
      </c>
      <c r="BF29" s="217">
        <f>SUM('Свод по датам'!FC18:FE18)</f>
        <v>0</v>
      </c>
      <c r="BG29" s="217">
        <f>SUM('Свод по датам'!FF18:FH18)</f>
        <v>0</v>
      </c>
      <c r="BH29" s="217">
        <f>SUM('Свод по датам'!FI18:FK18)</f>
        <v>0</v>
      </c>
      <c r="BI29" s="217">
        <f>SUM('Свод по датам'!FL18:FN18)</f>
        <v>0</v>
      </c>
      <c r="BJ29" s="217">
        <f>SUM('Свод по датам'!FO18:FQ18)</f>
        <v>0</v>
      </c>
      <c r="BK29" s="217">
        <f>SUM('Свод по датам'!FR18:FT18)</f>
        <v>0</v>
      </c>
      <c r="BL29" s="217">
        <f>SUM('Свод по датам'!FU18:FW18)</f>
        <v>0</v>
      </c>
      <c r="BM29" s="217">
        <f>SUM('Свод по датам'!FX18:FZ18)</f>
        <v>0</v>
      </c>
      <c r="BN29" s="217">
        <f>SUM('Свод по датам'!GA18:GC18)</f>
        <v>0</v>
      </c>
      <c r="BO29" s="217">
        <f>SUM('Свод по датам'!GD18:GF18)</f>
        <v>0</v>
      </c>
      <c r="BP29" s="217">
        <f>SUM('Свод по датам'!GG18:GI18)</f>
        <v>0</v>
      </c>
      <c r="BQ29" s="217">
        <f>SUM('Свод по датам'!GJ18:GL18)</f>
        <v>0</v>
      </c>
      <c r="BR29" s="217">
        <f>SUM('Свод по датам'!GM18:GO18)</f>
        <v>0</v>
      </c>
      <c r="BS29" s="217">
        <f>SUM('Свод по датам'!GP18:GR18)</f>
        <v>0</v>
      </c>
      <c r="BT29" s="217">
        <f>SUM('Свод по датам'!GS18:GU18)</f>
        <v>0</v>
      </c>
      <c r="BU29" s="217">
        <f>SUM('Свод по датам'!GV18:GX18)</f>
        <v>0</v>
      </c>
      <c r="BV29" s="217">
        <f>SUM('Свод по датам'!GY18:HA18)</f>
        <v>0</v>
      </c>
      <c r="BW29" s="217">
        <f>SUM('Свод по датам'!HB18:HD18)</f>
        <v>0</v>
      </c>
      <c r="BX29" s="217">
        <f>SUM('Свод по датам'!HE18:HG18)</f>
        <v>0</v>
      </c>
      <c r="BY29" s="217">
        <f>SUM('Свод по датам'!HH18:HJ18)</f>
        <v>0</v>
      </c>
      <c r="BZ29" s="217">
        <f>SUM('Свод по датам'!HK18:HM18)</f>
        <v>0</v>
      </c>
      <c r="CA29" s="217">
        <f>SUM('Свод по датам'!HN18:HP18)</f>
        <v>0</v>
      </c>
      <c r="CB29" s="217">
        <f>SUM('Свод по датам'!HQ18:HS18)</f>
        <v>0</v>
      </c>
      <c r="CC29" s="217">
        <f>SUM('Свод по датам'!HT18:HV18)</f>
        <v>0</v>
      </c>
      <c r="CD29" s="217">
        <f>SUM('Свод по датам'!HW18:HY18)</f>
        <v>0</v>
      </c>
      <c r="CE29" s="217">
        <f>SUM('Свод по датам'!HZ18:IB18)</f>
        <v>0</v>
      </c>
      <c r="CF29" s="217">
        <f>SUM('Свод по датам'!IC18:IE18)</f>
        <v>0</v>
      </c>
      <c r="CG29" s="217">
        <f>SUM('Свод по датам'!IF18:IH18)</f>
        <v>0</v>
      </c>
      <c r="CH29" s="217">
        <f>SUM('Свод по датам'!II18:IK18)</f>
        <v>0</v>
      </c>
      <c r="CI29" s="217">
        <f>SUM('Свод по датам'!IL18:IN18)</f>
        <v>0</v>
      </c>
      <c r="CJ29" s="217">
        <f>SUM('Свод по датам'!IO18:IQ18)</f>
        <v>0</v>
      </c>
      <c r="CK29" s="217">
        <f>SUM('Свод по датам'!IR18:IT18)</f>
        <v>0</v>
      </c>
      <c r="CL29" s="217">
        <f>SUM('Свод по датам'!IU18:IW18)</f>
        <v>0</v>
      </c>
      <c r="CM29" s="217">
        <f>SUM('Свод по датам'!IX18:IZ18)</f>
        <v>0</v>
      </c>
      <c r="CN29" s="217">
        <f>SUM('Свод по датам'!JA18:JC18)</f>
        <v>0</v>
      </c>
      <c r="CO29" s="217">
        <f>SUM('Свод по датам'!JD18:JF18)</f>
        <v>0</v>
      </c>
      <c r="CP29" s="217">
        <f>SUM('Свод по датам'!JG18:JI18)</f>
        <v>0</v>
      </c>
      <c r="CQ29" s="217">
        <f>SUM('Свод по датам'!JJ18:JL18)</f>
        <v>0</v>
      </c>
      <c r="CR29" s="217">
        <f>SUM('Свод по датам'!JM18:JO18)</f>
        <v>0</v>
      </c>
      <c r="CS29" s="217">
        <f>SUM('Свод по датам'!JP18:JR18)</f>
        <v>0</v>
      </c>
      <c r="CT29" s="217">
        <f>SUM('Свод по датам'!JS18:JU18)</f>
        <v>0</v>
      </c>
      <c r="CU29" s="217">
        <f>SUM('Свод по датам'!JV18:JX18)</f>
        <v>0</v>
      </c>
      <c r="CV29" s="218">
        <f t="shared" si="28"/>
        <v>0</v>
      </c>
    </row>
    <row r="30" spans="1:100" ht="19.5" customHeight="1" x14ac:dyDescent="0.25">
      <c r="A30" s="528">
        <f>G29/(G29+0.001)+H29/(H29+0.001)+K29/(K29+0.001)+L29/(L29+0.001)+M29/(M29+0.001)+N29/(N29+0.001)+O29/(O29+0.001)+P29/(P29+0.001)+Q29/(Q29+0.001)+R29/(R29+0.001)+T29/(T29+0.001)+I29/(I29+0.001)+U29/(U29+0.001)+V29/(V29+0.001)+X29/(X29+0.001)+J29/(J29+0.001)+W29/(W29+0.001)+Y29/(Y29+0.001)+Z29/(Z29+0.001)+AA29/(AA29+0.001)+AB29/(AB29+0.001)+AC29/(AC29+0.001)+AD29/(AD29+0.001)+AE29/(AE29+0.001)+AF29/(AF29+0.001)+AG29/(AG29+0.001)+AH29/(AH29+0.001)+AI29/(AI29+0.001)+AJ29/(AJ29+0.001)+AK29/(AK29+0.001)+AL29/(AL29+0.001)+AM29/(AM29+0.001)+AN29/(AN29+0.001)+AO29/(AO29+0.001)+AP29/(AP29+0.001)+AQ29/(AQ29+0.001)+AR29/(AR29+0.001)+AS29/(AS29+0.001)+AT29/(AT29+0.001)+AU29/(AU29+0.001)+AV29/(AV29+0.001)+AW29/(AW29+0.001)+AX29/(AX29+0.001)+AY29/(AY29+0.001)+AZ29/(AZ29+0.001)+BA29/(BA29+0.001)+BB29/(BB29+0.001)+BC29/(BC29+0.001)+BD29/(BD29+0.001)+BE29/(BE29+0.001)+BF29/(BF29+0.001)+BG29/(BG29+0.001)+BH29/(BH29+0.001)+BI29/(BI29+0.001)+BJ29/(BJ29+0.001)+BK29/(BK29+0.001)+BL29/(BL29+0.001)+BM29/(BM29+0.001)+BN29/(BN29+0.001)+BO29/(BO29+0.001)+BP29/(BP29+0.001)+BQ29/(BQ29+0.001)</f>
        <v>0</v>
      </c>
      <c r="C30" s="229"/>
      <c r="D30" s="25"/>
      <c r="E30" s="223">
        <f t="shared" si="29"/>
        <v>0</v>
      </c>
      <c r="F30" s="1" t="s">
        <v>39</v>
      </c>
      <c r="G30" s="219">
        <f>SUM('Свод по датам'!F19:H19)+SUM('Свод по датам'!F61:H61)</f>
        <v>0</v>
      </c>
      <c r="H30" s="219">
        <f>SUM('Свод по датам'!I19:K19)+SUM('Свод по датам'!I61:K61)</f>
        <v>0</v>
      </c>
      <c r="I30" s="219">
        <f>SUM('Свод по датам'!L19:N19)+SUM('Свод по датам'!L61:N61)</f>
        <v>0</v>
      </c>
      <c r="J30" s="219">
        <f>SUM('Свод по датам'!O19:Q19)+SUM('Свод по датам'!O61:Q61)</f>
        <v>0</v>
      </c>
      <c r="K30" s="219">
        <f>SUM('Свод по датам'!R19:T19)+SUM('Свод по датам'!R61:T61)</f>
        <v>0</v>
      </c>
      <c r="L30" s="219">
        <f>SUM('Свод по датам'!U19:W19)+SUM('Свод по датам'!U61:W61)</f>
        <v>0</v>
      </c>
      <c r="M30" s="219">
        <f>SUM('Свод по датам'!X19:Z19)+SUM('Свод по датам'!X61:Z61)</f>
        <v>0</v>
      </c>
      <c r="N30" s="219">
        <f>SUM('Свод по датам'!AA19:AC19)+SUM('Свод по датам'!AA61:AC61)</f>
        <v>0</v>
      </c>
      <c r="O30" s="219">
        <f>SUM('Свод по датам'!AD19:AF19)+SUM('Свод по датам'!AD61:AF61)</f>
        <v>0</v>
      </c>
      <c r="P30" s="219">
        <f>SUM('Свод по датам'!AG19:AI19)+SUM('Свод по датам'!AG61:AI61)</f>
        <v>0</v>
      </c>
      <c r="Q30" s="219">
        <f>SUM('Свод по датам'!AJ19:AL19)+SUM('Свод по датам'!AJ61:AL61)</f>
        <v>0</v>
      </c>
      <c r="R30" s="219">
        <f>SUM('Свод по датам'!AM19:AO19)+SUM('Свод по датам'!AM61:AO61)</f>
        <v>0</v>
      </c>
      <c r="S30" s="219">
        <f>SUM('Свод по датам'!AP19:AR19)+SUM('Свод по датам'!AP61:AR61)</f>
        <v>0</v>
      </c>
      <c r="T30" s="219">
        <f>SUM('Свод по датам'!AS19:AU19)+SUM('Свод по датам'!AS61:AU61)</f>
        <v>0</v>
      </c>
      <c r="U30" s="219">
        <f>SUM('Свод по датам'!AV19:AX19)+SUM('Свод по датам'!AV61:AX61)</f>
        <v>0</v>
      </c>
      <c r="V30" s="219">
        <f>SUM('Свод по датам'!AY19:BA19)+SUM('Свод по датам'!AY61:BA61)</f>
        <v>0</v>
      </c>
      <c r="W30" s="219">
        <f>SUM('Свод по датам'!BB19:BD19)+SUM('Свод по датам'!BB61:BD61)</f>
        <v>0</v>
      </c>
      <c r="X30" s="219">
        <f>SUM('Свод по датам'!BE19:BG19)+SUM('Свод по датам'!BE61:BG61)</f>
        <v>0</v>
      </c>
      <c r="Y30" s="219">
        <f>SUM('Свод по датам'!BH19:BJ19)+SUM('Свод по датам'!BH61:BJ61)</f>
        <v>0</v>
      </c>
      <c r="Z30" s="219">
        <f>SUM('Свод по датам'!BK19:BM19)+SUM('Свод по датам'!BK61:BM61)</f>
        <v>0</v>
      </c>
      <c r="AA30" s="219">
        <f>SUM('Свод по датам'!BN19:BP19)+SUM('Свод по датам'!BN61:BP61)</f>
        <v>0</v>
      </c>
      <c r="AB30" s="219">
        <f>SUM('Свод по датам'!BQ19:BS19)+SUM('Свод по датам'!BQ61:BS61)</f>
        <v>0</v>
      </c>
      <c r="AC30" s="219">
        <f>SUM('Свод по датам'!BT19:BV19)+SUM('Свод по датам'!BT61:BV61)</f>
        <v>0</v>
      </c>
      <c r="AD30" s="219">
        <f>SUM('Свод по датам'!BW19:BY19)+SUM('Свод по датам'!BW61:BY61)</f>
        <v>0</v>
      </c>
      <c r="AE30" s="219">
        <f>SUM('Свод по датам'!BZ19:CB19)+SUM('Свод по датам'!BZ61:CB61)</f>
        <v>0</v>
      </c>
      <c r="AF30" s="219">
        <f>SUM('Свод по датам'!CC19:CE19)+SUM('Свод по датам'!CC61:CE61)</f>
        <v>0</v>
      </c>
      <c r="AG30" s="219">
        <f>SUM('Свод по датам'!CF19:CH19)+SUM('Свод по датам'!CF61:CH61)</f>
        <v>0</v>
      </c>
      <c r="AH30" s="219">
        <f>SUM('Свод по датам'!CI19:CK19)+SUM('Свод по датам'!CI61:CK61)</f>
        <v>0</v>
      </c>
      <c r="AI30" s="219">
        <f>SUM('Свод по датам'!CL19:CN19)+SUM('Свод по датам'!CL61:CN61)</f>
        <v>0</v>
      </c>
      <c r="AJ30" s="219">
        <f>SUM('Свод по датам'!CO19:CQ19)+SUM('Свод по датам'!CO61:CQ61)</f>
        <v>0</v>
      </c>
      <c r="AK30" s="219">
        <f>SUM('Свод по датам'!CR19:CT19)+SUM('Свод по датам'!CR61:CT61)</f>
        <v>0</v>
      </c>
      <c r="AL30" s="219">
        <f>SUM('Свод по датам'!CU19:CW19)</f>
        <v>0</v>
      </c>
      <c r="AM30" s="219">
        <f>SUM('Свод по датам'!CX19:CZ19)</f>
        <v>0</v>
      </c>
      <c r="AN30" s="219">
        <f>SUM('Свод по датам'!DA19:DC19)</f>
        <v>0</v>
      </c>
      <c r="AO30" s="219">
        <f>SUM('Свод по датам'!DD19:DF19)</f>
        <v>0</v>
      </c>
      <c r="AP30" s="219">
        <f>SUM('Свод по датам'!DG19:DI19)</f>
        <v>0</v>
      </c>
      <c r="AQ30" s="219">
        <f>SUM('Свод по датам'!DJ19:DL19)</f>
        <v>0</v>
      </c>
      <c r="AR30" s="219">
        <f>SUM('Свод по датам'!DM19:DO19)</f>
        <v>0</v>
      </c>
      <c r="AS30" s="219">
        <f>SUM('Свод по датам'!DP19:DR19)</f>
        <v>0</v>
      </c>
      <c r="AT30" s="219">
        <f>SUM('Свод по датам'!DS19:DU19)</f>
        <v>0</v>
      </c>
      <c r="AU30" s="219">
        <f>SUM('Свод по датам'!DV19:DX19)</f>
        <v>0</v>
      </c>
      <c r="AV30" s="219">
        <f>SUM('Свод по датам'!DY19:EA19)</f>
        <v>0</v>
      </c>
      <c r="AW30" s="219">
        <f>SUM('Свод по датам'!EB19:ED19)</f>
        <v>0</v>
      </c>
      <c r="AX30" s="219">
        <f>SUM('Свод по датам'!EE19:EG19)</f>
        <v>0</v>
      </c>
      <c r="AY30" s="219">
        <f>SUM('Свод по датам'!EH19:EJ19)</f>
        <v>0</v>
      </c>
      <c r="AZ30" s="219">
        <f>SUM('Свод по датам'!EK19:EM19)</f>
        <v>0</v>
      </c>
      <c r="BA30" s="219">
        <f>SUM('Свод по датам'!EN19:EP19)</f>
        <v>0</v>
      </c>
      <c r="BB30" s="219">
        <f>SUM('Свод по датам'!EQ19:ES19)</f>
        <v>0</v>
      </c>
      <c r="BC30" s="219">
        <f>SUM('Свод по датам'!ET19:EV19)</f>
        <v>0</v>
      </c>
      <c r="BD30" s="219">
        <f>SUM('Свод по датам'!EW19:EY19)</f>
        <v>0</v>
      </c>
      <c r="BE30" s="219">
        <f>SUM('Свод по датам'!EZ19:FB19)</f>
        <v>0</v>
      </c>
      <c r="BF30" s="219">
        <f>SUM('Свод по датам'!FC19:FE19)</f>
        <v>0</v>
      </c>
      <c r="BG30" s="219">
        <f>SUM('Свод по датам'!FF19:FH19)</f>
        <v>0</v>
      </c>
      <c r="BH30" s="219">
        <f>SUM('Свод по датам'!FI19:FK19)</f>
        <v>0</v>
      </c>
      <c r="BI30" s="219">
        <f>SUM('Свод по датам'!FL19:FN19)</f>
        <v>0</v>
      </c>
      <c r="BJ30" s="219">
        <f>SUM('Свод по датам'!FO19:FQ19)</f>
        <v>0</v>
      </c>
      <c r="BK30" s="219">
        <f>SUM('Свод по датам'!FR19:FT19)</f>
        <v>0</v>
      </c>
      <c r="BL30" s="219">
        <f>SUM('Свод по датам'!FU19:FW19)</f>
        <v>0</v>
      </c>
      <c r="BM30" s="219">
        <f>SUM('Свод по датам'!FX19:FZ19)</f>
        <v>0</v>
      </c>
      <c r="BN30" s="219">
        <f>SUM('Свод по датам'!GA19:GC19)</f>
        <v>0</v>
      </c>
      <c r="BO30" s="219">
        <f>SUM('Свод по датам'!GD19:GF19)</f>
        <v>0</v>
      </c>
      <c r="BP30" s="219">
        <f>SUM('Свод по датам'!GG19:GI19)</f>
        <v>0</v>
      </c>
      <c r="BQ30" s="219">
        <f>SUM('Свод по датам'!GJ19:GL19)</f>
        <v>0</v>
      </c>
      <c r="BR30" s="219">
        <f>SUM('Свод по датам'!GM19:GO19)</f>
        <v>0</v>
      </c>
      <c r="BS30" s="219">
        <f>SUM('Свод по датам'!GP19:GR19)</f>
        <v>0</v>
      </c>
      <c r="BT30" s="219">
        <f>SUM('Свод по датам'!GS19:GU19)</f>
        <v>0</v>
      </c>
      <c r="BU30" s="219">
        <f>SUM('Свод по датам'!GV19:GX19)</f>
        <v>0</v>
      </c>
      <c r="BV30" s="219">
        <f>SUM('Свод по датам'!GY19:HA19)</f>
        <v>0</v>
      </c>
      <c r="BW30" s="219">
        <f>SUM('Свод по датам'!HB19:HD19)</f>
        <v>0</v>
      </c>
      <c r="BX30" s="219">
        <f>SUM('Свод по датам'!HE19:HG19)</f>
        <v>0</v>
      </c>
      <c r="BY30" s="219">
        <f>SUM('Свод по датам'!HH19:HJ19)</f>
        <v>0</v>
      </c>
      <c r="BZ30" s="219">
        <f>SUM('Свод по датам'!HK19:HM19)</f>
        <v>0</v>
      </c>
      <c r="CA30" s="219">
        <f>SUM('Свод по датам'!HN19:HP19)</f>
        <v>0</v>
      </c>
      <c r="CB30" s="219">
        <f>SUM('Свод по датам'!HQ19:HS19)</f>
        <v>0</v>
      </c>
      <c r="CC30" s="219">
        <f>SUM('Свод по датам'!HT19:HV19)</f>
        <v>0</v>
      </c>
      <c r="CD30" s="219">
        <f>SUM('Свод по датам'!HW19:HY19)</f>
        <v>0</v>
      </c>
      <c r="CE30" s="219">
        <f>SUM('Свод по датам'!HZ19:IB19)</f>
        <v>0</v>
      </c>
      <c r="CF30" s="219">
        <f>SUM('Свод по датам'!IC19:IE19)</f>
        <v>0</v>
      </c>
      <c r="CG30" s="219">
        <f>SUM('Свод по датам'!IF19:IH19)</f>
        <v>0</v>
      </c>
      <c r="CH30" s="219">
        <f>SUM('Свод по датам'!II19:IK19)</f>
        <v>0</v>
      </c>
      <c r="CI30" s="219">
        <f>SUM('Свод по датам'!IL19:IN19)</f>
        <v>0</v>
      </c>
      <c r="CJ30" s="219">
        <f>SUM('Свод по датам'!IO19:IQ19)</f>
        <v>0</v>
      </c>
      <c r="CK30" s="219">
        <f>SUM('Свод по датам'!IR19:IT19)</f>
        <v>0</v>
      </c>
      <c r="CL30" s="219">
        <f>SUM('Свод по датам'!IU19:IW19)</f>
        <v>0</v>
      </c>
      <c r="CM30" s="219">
        <f>SUM('Свод по датам'!IX19:IZ19)</f>
        <v>0</v>
      </c>
      <c r="CN30" s="219">
        <f>SUM('Свод по датам'!JA19:JC19)</f>
        <v>0</v>
      </c>
      <c r="CO30" s="219">
        <f>SUM('Свод по датам'!JD19:JF19)</f>
        <v>0</v>
      </c>
      <c r="CP30" s="219">
        <f>SUM('Свод по датам'!JG19:JI19)</f>
        <v>0</v>
      </c>
      <c r="CQ30" s="219">
        <f>SUM('Свод по датам'!JJ19:JL19)</f>
        <v>0</v>
      </c>
      <c r="CR30" s="219">
        <f>SUM('Свод по датам'!JM19:JO19)</f>
        <v>0</v>
      </c>
      <c r="CS30" s="219">
        <f>SUM('Свод по датам'!JP19:JR19)</f>
        <v>0</v>
      </c>
      <c r="CT30" s="219">
        <f>SUM('Свод по датам'!JS19:JU19)</f>
        <v>0</v>
      </c>
      <c r="CU30" s="219">
        <f>SUM('Свод по датам'!JV19:JX19)</f>
        <v>0</v>
      </c>
      <c r="CV30" s="219">
        <f t="shared" si="28"/>
        <v>0</v>
      </c>
    </row>
    <row r="31" spans="1:100" ht="19.5" customHeight="1" x14ac:dyDescent="0.25">
      <c r="C31" s="228"/>
      <c r="D31" s="24"/>
      <c r="E31" s="224">
        <f t="shared" si="29"/>
        <v>0</v>
      </c>
      <c r="F31" s="23" t="s">
        <v>38</v>
      </c>
      <c r="G31" s="217">
        <f>SUM('Свод по датам'!F20:H20)+SUM('Свод по датам'!F62:H62)</f>
        <v>0</v>
      </c>
      <c r="H31" s="217">
        <f>SUM('Свод по датам'!I20:K20)+SUM('Свод по датам'!I62:K62)</f>
        <v>0</v>
      </c>
      <c r="I31" s="217">
        <f>SUM('Свод по датам'!L20:N20)+SUM('Свод по датам'!L62:N62)</f>
        <v>0</v>
      </c>
      <c r="J31" s="217">
        <f>SUM('Свод по датам'!O20:Q20)+SUM('Свод по датам'!O62:Q62)</f>
        <v>0</v>
      </c>
      <c r="K31" s="217">
        <f>SUM('Свод по датам'!R20:T20)+SUM('Свод по датам'!R62:T62)</f>
        <v>0</v>
      </c>
      <c r="L31" s="217">
        <f>SUM('Свод по датам'!U20:W20)+SUM('Свод по датам'!U62:W62)</f>
        <v>0</v>
      </c>
      <c r="M31" s="217">
        <f>SUM('Свод по датам'!X20:Z20)+SUM('Свод по датам'!X62:Z62)</f>
        <v>0</v>
      </c>
      <c r="N31" s="217">
        <f>SUM('Свод по датам'!AA20:AC20)+SUM('Свод по датам'!AA62:AC62)</f>
        <v>0</v>
      </c>
      <c r="O31" s="217">
        <f>SUM('Свод по датам'!AD20:AF20)+SUM('Свод по датам'!AD62:AF62)</f>
        <v>0</v>
      </c>
      <c r="P31" s="217">
        <f>SUM('Свод по датам'!AG20:AI20)+SUM('Свод по датам'!AG62:AI62)</f>
        <v>0</v>
      </c>
      <c r="Q31" s="217">
        <f>SUM('Свод по датам'!AJ20:AL20)+SUM('Свод по датам'!AJ62:AL62)</f>
        <v>0</v>
      </c>
      <c r="R31" s="217">
        <f>SUM('Свод по датам'!AM20:AO20)+SUM('Свод по датам'!AM62:AO62)</f>
        <v>0</v>
      </c>
      <c r="S31" s="217">
        <f>SUM('Свод по датам'!AP20:AR20)+SUM('Свод по датам'!AP62:AR62)</f>
        <v>0</v>
      </c>
      <c r="T31" s="217">
        <f>SUM('Свод по датам'!AS20:AU20)+SUM('Свод по датам'!AS62:AU62)</f>
        <v>0</v>
      </c>
      <c r="U31" s="217">
        <f>SUM('Свод по датам'!AV20:AX20)+SUM('Свод по датам'!AV62:AX62)</f>
        <v>0</v>
      </c>
      <c r="V31" s="217">
        <f>SUM('Свод по датам'!AY20:BA20)+SUM('Свод по датам'!AY62:BA62)</f>
        <v>0</v>
      </c>
      <c r="W31" s="217">
        <f>SUM('Свод по датам'!BB20:BD20)+SUM('Свод по датам'!BB62:BD62)</f>
        <v>0</v>
      </c>
      <c r="X31" s="217">
        <f>SUM('Свод по датам'!BE20:BG20)+SUM('Свод по датам'!BE62:BG62)</f>
        <v>0</v>
      </c>
      <c r="Y31" s="217">
        <f>SUM('Свод по датам'!BH20:BJ20)+SUM('Свод по датам'!BH62:BJ62)</f>
        <v>0</v>
      </c>
      <c r="Z31" s="217">
        <f>SUM('Свод по датам'!BK20:BM20)+SUM('Свод по датам'!BK62:BM62)</f>
        <v>0</v>
      </c>
      <c r="AA31" s="217">
        <f>SUM('Свод по датам'!BN20:BP20)+SUM('Свод по датам'!BN62:BP62)</f>
        <v>0</v>
      </c>
      <c r="AB31" s="217">
        <f>SUM('Свод по датам'!BQ20:BS20)+SUM('Свод по датам'!BQ62:BS62)</f>
        <v>0</v>
      </c>
      <c r="AC31" s="217">
        <f>SUM('Свод по датам'!BT20:BV20)+SUM('Свод по датам'!BT62:BV62)</f>
        <v>0</v>
      </c>
      <c r="AD31" s="217">
        <f>SUM('Свод по датам'!BW20:BY20)+SUM('Свод по датам'!BW62:BY62)</f>
        <v>0</v>
      </c>
      <c r="AE31" s="217">
        <f>SUM('Свод по датам'!BZ20:CB20)+SUM('Свод по датам'!BZ62:CB62)</f>
        <v>0</v>
      </c>
      <c r="AF31" s="217">
        <f>SUM('Свод по датам'!CC20:CE20)+SUM('Свод по датам'!CC62:CE62)</f>
        <v>0</v>
      </c>
      <c r="AG31" s="217">
        <f>SUM('Свод по датам'!CF20:CH20)+SUM('Свод по датам'!CF62:CH62)</f>
        <v>0</v>
      </c>
      <c r="AH31" s="217">
        <f>SUM('Свод по датам'!CI20:CK20)+SUM('Свод по датам'!CI62:CK62)</f>
        <v>0</v>
      </c>
      <c r="AI31" s="217">
        <f>SUM('Свод по датам'!CL20:CN20)+SUM('Свод по датам'!CL62:CN62)</f>
        <v>0</v>
      </c>
      <c r="AJ31" s="217">
        <f>SUM('Свод по датам'!CO20:CQ20)+SUM('Свод по датам'!CO62:CQ62)</f>
        <v>0</v>
      </c>
      <c r="AK31" s="217">
        <f>SUM('Свод по датам'!CR20:CT20)+SUM('Свод по датам'!CR62:CT62)</f>
        <v>0</v>
      </c>
      <c r="AL31" s="217">
        <f>SUM('Свод по датам'!CU20:CW20)</f>
        <v>0</v>
      </c>
      <c r="AM31" s="217">
        <f>SUM('Свод по датам'!CX20:CZ20)</f>
        <v>0</v>
      </c>
      <c r="AN31" s="217">
        <f>SUM('Свод по датам'!DA20:DC20)</f>
        <v>0</v>
      </c>
      <c r="AO31" s="217">
        <f>SUM('Свод по датам'!DD20:DF20)</f>
        <v>0</v>
      </c>
      <c r="AP31" s="217">
        <f>SUM('Свод по датам'!DG20:DI20)</f>
        <v>0</v>
      </c>
      <c r="AQ31" s="217">
        <f>SUM('Свод по датам'!DJ20:DL20)</f>
        <v>0</v>
      </c>
      <c r="AR31" s="217">
        <f>SUM('Свод по датам'!DM20:DO20)</f>
        <v>0</v>
      </c>
      <c r="AS31" s="217">
        <f>SUM('Свод по датам'!DP20:DR20)</f>
        <v>0</v>
      </c>
      <c r="AT31" s="217">
        <f>SUM('Свод по датам'!DS20:DU20)</f>
        <v>0</v>
      </c>
      <c r="AU31" s="217">
        <f>SUM('Свод по датам'!DV20:DX20)</f>
        <v>0</v>
      </c>
      <c r="AV31" s="217">
        <f>SUM('Свод по датам'!DY20:EA20)</f>
        <v>0</v>
      </c>
      <c r="AW31" s="217">
        <f>SUM('Свод по датам'!EB20:ED20)</f>
        <v>0</v>
      </c>
      <c r="AX31" s="217">
        <f>SUM('Свод по датам'!EE20:EG20)</f>
        <v>0</v>
      </c>
      <c r="AY31" s="217">
        <f>SUM('Свод по датам'!EH20:EJ20)</f>
        <v>0</v>
      </c>
      <c r="AZ31" s="217">
        <f>SUM('Свод по датам'!EK20:EM20)</f>
        <v>0</v>
      </c>
      <c r="BA31" s="217">
        <f>SUM('Свод по датам'!EN20:EP20)</f>
        <v>0</v>
      </c>
      <c r="BB31" s="217">
        <f>SUM('Свод по датам'!EQ20:ES20)</f>
        <v>0</v>
      </c>
      <c r="BC31" s="217">
        <f>SUM('Свод по датам'!ET20:EV20)</f>
        <v>0</v>
      </c>
      <c r="BD31" s="217">
        <f>SUM('Свод по датам'!EW20:EY20)</f>
        <v>0</v>
      </c>
      <c r="BE31" s="217">
        <f>SUM('Свод по датам'!EZ20:FB20)</f>
        <v>0</v>
      </c>
      <c r="BF31" s="217">
        <f>SUM('Свод по датам'!FC20:FE20)</f>
        <v>0</v>
      </c>
      <c r="BG31" s="217">
        <f>SUM('Свод по датам'!FF20:FH20)</f>
        <v>0</v>
      </c>
      <c r="BH31" s="217">
        <f>SUM('Свод по датам'!FI20:FK20)</f>
        <v>0</v>
      </c>
      <c r="BI31" s="217">
        <f>SUM('Свод по датам'!FL20:FN20)</f>
        <v>0</v>
      </c>
      <c r="BJ31" s="217">
        <f>SUM('Свод по датам'!FO20:FQ20)</f>
        <v>0</v>
      </c>
      <c r="BK31" s="217">
        <f>SUM('Свод по датам'!FR20:FT20)</f>
        <v>0</v>
      </c>
      <c r="BL31" s="217">
        <f>SUM('Свод по датам'!FU20:FW20)</f>
        <v>0</v>
      </c>
      <c r="BM31" s="217">
        <f>SUM('Свод по датам'!FX20:FZ20)</f>
        <v>0</v>
      </c>
      <c r="BN31" s="217">
        <f>SUM('Свод по датам'!GA20:GC20)</f>
        <v>0</v>
      </c>
      <c r="BO31" s="217">
        <f>SUM('Свод по датам'!GD20:GF20)</f>
        <v>0</v>
      </c>
      <c r="BP31" s="217">
        <f>SUM('Свод по датам'!GG20:GI20)</f>
        <v>0</v>
      </c>
      <c r="BQ31" s="217">
        <f>SUM('Свод по датам'!GJ20:GL20)</f>
        <v>0</v>
      </c>
      <c r="BR31" s="217">
        <f>SUM('Свод по датам'!GM20:GO20)</f>
        <v>0</v>
      </c>
      <c r="BS31" s="217">
        <f>SUM('Свод по датам'!GP20:GR20)</f>
        <v>0</v>
      </c>
      <c r="BT31" s="217">
        <f>SUM('Свод по датам'!GS20:GU20)</f>
        <v>0</v>
      </c>
      <c r="BU31" s="217">
        <f>SUM('Свод по датам'!GV20:GX20)</f>
        <v>0</v>
      </c>
      <c r="BV31" s="217">
        <f>SUM('Свод по датам'!GY20:HA20)</f>
        <v>0</v>
      </c>
      <c r="BW31" s="217">
        <f>SUM('Свод по датам'!HB20:HD20)</f>
        <v>0</v>
      </c>
      <c r="BX31" s="217">
        <f>SUM('Свод по датам'!HE20:HG20)</f>
        <v>0</v>
      </c>
      <c r="BY31" s="217">
        <f>SUM('Свод по датам'!HH20:HJ20)</f>
        <v>0</v>
      </c>
      <c r="BZ31" s="217">
        <f>SUM('Свод по датам'!HK20:HM20)</f>
        <v>0</v>
      </c>
      <c r="CA31" s="217">
        <f>SUM('Свод по датам'!HN20:HP20)</f>
        <v>0</v>
      </c>
      <c r="CB31" s="217">
        <f>SUM('Свод по датам'!HQ20:HS20)</f>
        <v>0</v>
      </c>
      <c r="CC31" s="217">
        <f>SUM('Свод по датам'!HT20:HV20)</f>
        <v>0</v>
      </c>
      <c r="CD31" s="217">
        <f>SUM('Свод по датам'!HW20:HY20)</f>
        <v>0</v>
      </c>
      <c r="CE31" s="217">
        <f>SUM('Свод по датам'!HZ20:IB20)</f>
        <v>0</v>
      </c>
      <c r="CF31" s="217">
        <f>SUM('Свод по датам'!IC20:IE20)</f>
        <v>0</v>
      </c>
      <c r="CG31" s="217">
        <f>SUM('Свод по датам'!IF20:IH20)</f>
        <v>0</v>
      </c>
      <c r="CH31" s="217">
        <f>SUM('Свод по датам'!II20:IK20)</f>
        <v>0</v>
      </c>
      <c r="CI31" s="217">
        <f>SUM('Свод по датам'!IL20:IN20)</f>
        <v>0</v>
      </c>
      <c r="CJ31" s="217">
        <f>SUM('Свод по датам'!IO20:IQ20)</f>
        <v>0</v>
      </c>
      <c r="CK31" s="217">
        <f>SUM('Свод по датам'!IR20:IT20)</f>
        <v>0</v>
      </c>
      <c r="CL31" s="217">
        <f>SUM('Свод по датам'!IU20:IW20)</f>
        <v>0</v>
      </c>
      <c r="CM31" s="217">
        <f>SUM('Свод по датам'!IX20:IZ20)</f>
        <v>0</v>
      </c>
      <c r="CN31" s="217">
        <f>SUM('Свод по датам'!JA20:JC20)</f>
        <v>0</v>
      </c>
      <c r="CO31" s="217">
        <f>SUM('Свод по датам'!JD20:JF20)</f>
        <v>0</v>
      </c>
      <c r="CP31" s="217">
        <f>SUM('Свод по датам'!JG20:JI20)</f>
        <v>0</v>
      </c>
      <c r="CQ31" s="217">
        <f>SUM('Свод по датам'!JJ20:JL20)</f>
        <v>0</v>
      </c>
      <c r="CR31" s="217">
        <f>SUM('Свод по датам'!JM20:JO20)</f>
        <v>0</v>
      </c>
      <c r="CS31" s="217">
        <f>SUM('Свод по датам'!JP20:JR20)</f>
        <v>0</v>
      </c>
      <c r="CT31" s="217">
        <f>SUM('Свод по датам'!JS20:JU20)</f>
        <v>0</v>
      </c>
      <c r="CU31" s="217">
        <f>SUM('Свод по датам'!JV20:JX20)</f>
        <v>0</v>
      </c>
      <c r="CV31" s="218">
        <f t="shared" si="28"/>
        <v>0</v>
      </c>
    </row>
    <row r="32" spans="1:100" ht="19.5" customHeight="1" x14ac:dyDescent="0.25">
      <c r="A32" s="528">
        <f>G31/(G31+0.001)+H31/(H31+0.001)+K31/(K31+0.001)+L31/(L31+0.001)+M31/(M31+0.001)+N31/(N31+0.001)+O31/(O31+0.001)+P31/(P31+0.001)+Q31/(Q31+0.001)+R31/(R31+0.001)+T31/(T31+0.001)+I31/(I31+0.001)+U31/(U31+0.001)+V31/(V31+0.001)+X31/(X31+0.001)+J31/(J31+0.001)+W31/(W31+0.001)+Y31/(Y31+0.001)+Z31/(Z31+0.001)+AA31/(AA31+0.001)+AB31/(AB31+0.001)+AC31/(AC31+0.001)+AD31/(AD31+0.001)+AE31/(AE31+0.001)+AF31/(AF31+0.001)+AG31/(AG31+0.001)+AH31/(AH31+0.001)+AI31/(AI31+0.001)+AJ31/(AJ31+0.001)+AK31/(AK31+0.001)+AL31/(AL31+0.001)+AM31/(AM31+0.001)+AN31/(AN31+0.001)+AO31/(AO31+0.001)+AP31/(AP31+0.001)+AQ31/(AQ31+0.001)+AR31/(AR31+0.001)+AS31/(AS31+0.001)+AT31/(AT31+0.001)+AU31/(AU31+0.001)+AV31/(AV31+0.001)+AW31/(AW31+0.001)+AX31/(AX31+0.001)+AY31/(AY31+0.001)+AZ31/(AZ31+0.001)+BA31/(BA31+0.001)+BB31/(BB31+0.001)+BC31/(BC31+0.001)+BD31/(BD31+0.001)+BE31/(BE31+0.001)+BF31/(BF31+0.001)+BG31/(BG31+0.001)+BH31/(BH31+0.001)+BI31/(BI31+0.001)+BJ31/(BJ31+0.001)+BK31/(BK31+0.001)+BL31/(BL31+0.001)+BM31/(BM31+0.001)+BN31/(BN31+0.001)+BO31/(BO31+0.001)+BP31/(BP31+0.001)+BQ31/(BQ31+0.001)</f>
        <v>0</v>
      </c>
      <c r="C32" s="229"/>
      <c r="D32" s="569"/>
      <c r="E32" s="615">
        <f t="shared" si="29"/>
        <v>0</v>
      </c>
      <c r="F32" s="1" t="s">
        <v>39</v>
      </c>
      <c r="G32" s="219">
        <f>SUM('Свод по датам'!F21:H21)+SUM('Свод по датам'!F63:H63)</f>
        <v>0</v>
      </c>
      <c r="H32" s="219">
        <f>SUM('Свод по датам'!I21:K21)+SUM('Свод по датам'!I63:K63)</f>
        <v>0</v>
      </c>
      <c r="I32" s="219">
        <f>SUM('Свод по датам'!L21:N21)+SUM('Свод по датам'!L63:N63)</f>
        <v>0</v>
      </c>
      <c r="J32" s="219">
        <f>SUM('Свод по датам'!O21:Q21)+SUM('Свод по датам'!O63:Q63)</f>
        <v>0</v>
      </c>
      <c r="K32" s="219">
        <f>SUM('Свод по датам'!R21:T21)+SUM('Свод по датам'!R63:T63)</f>
        <v>0</v>
      </c>
      <c r="L32" s="219">
        <f>SUM('Свод по датам'!U21:W21)+SUM('Свод по датам'!U63:W63)</f>
        <v>0</v>
      </c>
      <c r="M32" s="219">
        <f>SUM('Свод по датам'!X21:Z21)+SUM('Свод по датам'!X63:Z63)</f>
        <v>0</v>
      </c>
      <c r="N32" s="219">
        <f>SUM('Свод по датам'!AA21:AC21)+SUM('Свод по датам'!AA63:AC63)</f>
        <v>0</v>
      </c>
      <c r="O32" s="219">
        <f>SUM('Свод по датам'!AD21:AF21)+SUM('Свод по датам'!AD63:AF63)</f>
        <v>0</v>
      </c>
      <c r="P32" s="219">
        <f>SUM('Свод по датам'!AG21:AI21)+SUM('Свод по датам'!AG63:AI63)</f>
        <v>0</v>
      </c>
      <c r="Q32" s="219">
        <f>SUM('Свод по датам'!AJ21:AL21)+SUM('Свод по датам'!AJ63:AL63)</f>
        <v>0</v>
      </c>
      <c r="R32" s="219">
        <f>SUM('Свод по датам'!AM21:AO21)+SUM('Свод по датам'!AM63:AO63)</f>
        <v>0</v>
      </c>
      <c r="S32" s="219">
        <f>SUM('Свод по датам'!AP21:AR21)+SUM('Свод по датам'!AP63:AR63)</f>
        <v>0</v>
      </c>
      <c r="T32" s="219">
        <f>SUM('Свод по датам'!AS21:AU21)+SUM('Свод по датам'!AS63:AU63)</f>
        <v>0</v>
      </c>
      <c r="U32" s="219">
        <f>SUM('Свод по датам'!AV21:AX21)+SUM('Свод по датам'!AV63:AX63)</f>
        <v>0</v>
      </c>
      <c r="V32" s="219">
        <f>SUM('Свод по датам'!AY21:BA21)+SUM('Свод по датам'!AY63:BA63)</f>
        <v>0</v>
      </c>
      <c r="W32" s="219">
        <f>SUM('Свод по датам'!BB21:BD21)+SUM('Свод по датам'!BB63:BD63)</f>
        <v>0</v>
      </c>
      <c r="X32" s="219">
        <f>SUM('Свод по датам'!BE21:BG21)+SUM('Свод по датам'!BE63:BG63)</f>
        <v>0</v>
      </c>
      <c r="Y32" s="219">
        <f>SUM('Свод по датам'!BH21:BJ21)+SUM('Свод по датам'!BH63:BJ63)</f>
        <v>0</v>
      </c>
      <c r="Z32" s="219">
        <f>SUM('Свод по датам'!BK21:BM21)+SUM('Свод по датам'!BK63:BM63)</f>
        <v>0</v>
      </c>
      <c r="AA32" s="219">
        <f>SUM('Свод по датам'!BN21:BP21)+SUM('Свод по датам'!BN63:BP63)</f>
        <v>0</v>
      </c>
      <c r="AB32" s="219">
        <f>SUM('Свод по датам'!BQ21:BS21)+SUM('Свод по датам'!BQ63:BS63)</f>
        <v>0</v>
      </c>
      <c r="AC32" s="219">
        <f>SUM('Свод по датам'!BT21:BV21)+SUM('Свод по датам'!BT63:BV63)</f>
        <v>0</v>
      </c>
      <c r="AD32" s="219">
        <f>SUM('Свод по датам'!BW21:BY21)+SUM('Свод по датам'!BW63:BY63)</f>
        <v>0</v>
      </c>
      <c r="AE32" s="219">
        <f>SUM('Свод по датам'!BZ21:CB21)+SUM('Свод по датам'!BZ63:CB63)</f>
        <v>0</v>
      </c>
      <c r="AF32" s="219">
        <f>SUM('Свод по датам'!CC21:CE21)+SUM('Свод по датам'!CC63:CE63)</f>
        <v>0</v>
      </c>
      <c r="AG32" s="219">
        <f>SUM('Свод по датам'!CF21:CH21)+SUM('Свод по датам'!CF63:CH63)</f>
        <v>0</v>
      </c>
      <c r="AH32" s="219">
        <f>SUM('Свод по датам'!CI21:CK21)+SUM('Свод по датам'!CI63:CK63)</f>
        <v>0</v>
      </c>
      <c r="AI32" s="219">
        <f>SUM('Свод по датам'!CL21:CN21)+SUM('Свод по датам'!CL63:CN63)</f>
        <v>0</v>
      </c>
      <c r="AJ32" s="219">
        <f>SUM('Свод по датам'!CO21:CQ21)+SUM('Свод по датам'!CO63:CQ63)</f>
        <v>0</v>
      </c>
      <c r="AK32" s="219">
        <f>SUM('Свод по датам'!CR21:CT21)+SUM('Свод по датам'!CR63:CT63)</f>
        <v>0</v>
      </c>
      <c r="AL32" s="219">
        <f>SUM('Свод по датам'!CU21:CW21)</f>
        <v>0</v>
      </c>
      <c r="AM32" s="219">
        <f>SUM('Свод по датам'!CX21:CZ21)</f>
        <v>0</v>
      </c>
      <c r="AN32" s="219">
        <f>SUM('Свод по датам'!DA21:DC21)</f>
        <v>0</v>
      </c>
      <c r="AO32" s="219">
        <f>SUM('Свод по датам'!DD21:DF21)</f>
        <v>0</v>
      </c>
      <c r="AP32" s="219">
        <f>SUM('Свод по датам'!DG21:DI21)</f>
        <v>0</v>
      </c>
      <c r="AQ32" s="219">
        <f>SUM('Свод по датам'!DJ21:DL21)</f>
        <v>0</v>
      </c>
      <c r="AR32" s="219">
        <f>SUM('Свод по датам'!DM21:DO21)</f>
        <v>0</v>
      </c>
      <c r="AS32" s="219">
        <f>SUM('Свод по датам'!DP21:DR21)</f>
        <v>0</v>
      </c>
      <c r="AT32" s="219">
        <f>SUM('Свод по датам'!DS21:DU21)</f>
        <v>0</v>
      </c>
      <c r="AU32" s="219">
        <f>SUM('Свод по датам'!DV21:DX21)</f>
        <v>0</v>
      </c>
      <c r="AV32" s="219">
        <f>SUM('Свод по датам'!DY21:EA21)</f>
        <v>0</v>
      </c>
      <c r="AW32" s="219">
        <f>SUM('Свод по датам'!EB21:ED21)</f>
        <v>0</v>
      </c>
      <c r="AX32" s="219">
        <f>SUM('Свод по датам'!EE21:EG21)</f>
        <v>0</v>
      </c>
      <c r="AY32" s="219">
        <f>SUM('Свод по датам'!EH21:EJ21)</f>
        <v>0</v>
      </c>
      <c r="AZ32" s="219">
        <f>SUM('Свод по датам'!EK21:EM21)</f>
        <v>0</v>
      </c>
      <c r="BA32" s="219">
        <f>SUM('Свод по датам'!EN21:EP21)</f>
        <v>0</v>
      </c>
      <c r="BB32" s="219">
        <f>SUM('Свод по датам'!EQ21:ES21)</f>
        <v>0</v>
      </c>
      <c r="BC32" s="219">
        <f>SUM('Свод по датам'!ET21:EV21)</f>
        <v>0</v>
      </c>
      <c r="BD32" s="219">
        <f>SUM('Свод по датам'!EW21:EY21)</f>
        <v>0</v>
      </c>
      <c r="BE32" s="219">
        <f>SUM('Свод по датам'!EZ21:FB21)</f>
        <v>0</v>
      </c>
      <c r="BF32" s="219">
        <f>SUM('Свод по датам'!FC21:FE21)</f>
        <v>0</v>
      </c>
      <c r="BG32" s="219">
        <f>SUM('Свод по датам'!FF21:FH21)</f>
        <v>0</v>
      </c>
      <c r="BH32" s="219">
        <f>SUM('Свод по датам'!FI21:FK21)</f>
        <v>0</v>
      </c>
      <c r="BI32" s="219">
        <f>SUM('Свод по датам'!FL21:FN21)</f>
        <v>0</v>
      </c>
      <c r="BJ32" s="219">
        <f>SUM('Свод по датам'!FO21:FQ21)</f>
        <v>0</v>
      </c>
      <c r="BK32" s="219">
        <f>SUM('Свод по датам'!FR21:FT21)</f>
        <v>0</v>
      </c>
      <c r="BL32" s="219">
        <f>SUM('Свод по датам'!FU21:FW21)</f>
        <v>0</v>
      </c>
      <c r="BM32" s="219">
        <f>SUM('Свод по датам'!FX21:FZ21)</f>
        <v>0</v>
      </c>
      <c r="BN32" s="219">
        <f>SUM('Свод по датам'!GA21:GC21)</f>
        <v>0</v>
      </c>
      <c r="BO32" s="219">
        <f>SUM('Свод по датам'!GD21:GF21)</f>
        <v>0</v>
      </c>
      <c r="BP32" s="219">
        <f>SUM('Свод по датам'!GG21:GI21)</f>
        <v>0</v>
      </c>
      <c r="BQ32" s="219">
        <f>SUM('Свод по датам'!GJ21:GL21)</f>
        <v>0</v>
      </c>
      <c r="BR32" s="219">
        <f>SUM('Свод по датам'!GM21:GO21)</f>
        <v>0</v>
      </c>
      <c r="BS32" s="219">
        <f>SUM('Свод по датам'!GP21:GR21)</f>
        <v>0</v>
      </c>
      <c r="BT32" s="219">
        <f>SUM('Свод по датам'!GS21:GU21)</f>
        <v>0</v>
      </c>
      <c r="BU32" s="219">
        <f>SUM('Свод по датам'!GV21:GX21)</f>
        <v>0</v>
      </c>
      <c r="BV32" s="219">
        <f>SUM('Свод по датам'!GY21:HA21)</f>
        <v>0</v>
      </c>
      <c r="BW32" s="219">
        <f>SUM('Свод по датам'!HB21:HD21)</f>
        <v>0</v>
      </c>
      <c r="BX32" s="219">
        <f>SUM('Свод по датам'!HE21:HG21)</f>
        <v>0</v>
      </c>
      <c r="BY32" s="219">
        <f>SUM('Свод по датам'!HH21:HJ21)</f>
        <v>0</v>
      </c>
      <c r="BZ32" s="219">
        <f>SUM('Свод по датам'!HK21:HM21)</f>
        <v>0</v>
      </c>
      <c r="CA32" s="219">
        <f>SUM('Свод по датам'!HN21:HP21)</f>
        <v>0</v>
      </c>
      <c r="CB32" s="219">
        <f>SUM('Свод по датам'!HQ21:HS21)</f>
        <v>0</v>
      </c>
      <c r="CC32" s="219">
        <f>SUM('Свод по датам'!HT21:HV21)</f>
        <v>0</v>
      </c>
      <c r="CD32" s="219">
        <f>SUM('Свод по датам'!HW21:HY21)</f>
        <v>0</v>
      </c>
      <c r="CE32" s="219">
        <f>SUM('Свод по датам'!HZ21:IB21)</f>
        <v>0</v>
      </c>
      <c r="CF32" s="219">
        <f>SUM('Свод по датам'!IC21:IE21)</f>
        <v>0</v>
      </c>
      <c r="CG32" s="219">
        <f>SUM('Свод по датам'!IF21:IH21)</f>
        <v>0</v>
      </c>
      <c r="CH32" s="219">
        <f>SUM('Свод по датам'!II21:IK21)</f>
        <v>0</v>
      </c>
      <c r="CI32" s="219">
        <f>SUM('Свод по датам'!IL21:IN21)</f>
        <v>0</v>
      </c>
      <c r="CJ32" s="219">
        <f>SUM('Свод по датам'!IO21:IQ21)</f>
        <v>0</v>
      </c>
      <c r="CK32" s="219">
        <f>SUM('Свод по датам'!IR21:IT21)</f>
        <v>0</v>
      </c>
      <c r="CL32" s="219">
        <f>SUM('Свод по датам'!IU21:IW21)</f>
        <v>0</v>
      </c>
      <c r="CM32" s="219">
        <f>SUM('Свод по датам'!IX21:IZ21)</f>
        <v>0</v>
      </c>
      <c r="CN32" s="219">
        <f>SUM('Свод по датам'!JA21:JC21)</f>
        <v>0</v>
      </c>
      <c r="CO32" s="219">
        <f>SUM('Свод по датам'!JD21:JF21)</f>
        <v>0</v>
      </c>
      <c r="CP32" s="219">
        <f>SUM('Свод по датам'!JG21:JI21)</f>
        <v>0</v>
      </c>
      <c r="CQ32" s="219">
        <f>SUM('Свод по датам'!JJ21:JL21)</f>
        <v>0</v>
      </c>
      <c r="CR32" s="219">
        <f>SUM('Свод по датам'!JM21:JO21)</f>
        <v>0</v>
      </c>
      <c r="CS32" s="219">
        <f>SUM('Свод по датам'!JP21:JR21)</f>
        <v>0</v>
      </c>
      <c r="CT32" s="219">
        <f>SUM('Свод по датам'!JS21:JU21)</f>
        <v>0</v>
      </c>
      <c r="CU32" s="219">
        <f>SUM('Свод по датам'!JV21:JX21)</f>
        <v>0</v>
      </c>
      <c r="CV32" s="219">
        <f t="shared" si="28"/>
        <v>0</v>
      </c>
    </row>
    <row r="33" spans="1:100" x14ac:dyDescent="0.25">
      <c r="C33" s="988" t="s">
        <v>15</v>
      </c>
      <c r="D33" s="24"/>
      <c r="E33" s="616">
        <f t="shared" si="29"/>
        <v>7456.96</v>
      </c>
      <c r="F33" s="23" t="s">
        <v>38</v>
      </c>
      <c r="G33" s="217">
        <f t="shared" ref="G33:AL33" si="30">G15+G17+G19+G21+G23+G25+G27+G29+G31</f>
        <v>722</v>
      </c>
      <c r="H33" s="217">
        <f t="shared" si="30"/>
        <v>0</v>
      </c>
      <c r="I33" s="217">
        <f t="shared" si="30"/>
        <v>64.599999999999994</v>
      </c>
      <c r="J33" s="217">
        <f t="shared" si="30"/>
        <v>60.2</v>
      </c>
      <c r="K33" s="217">
        <f t="shared" si="30"/>
        <v>119.6</v>
      </c>
      <c r="L33" s="217">
        <f t="shared" si="30"/>
        <v>77.800000000000011</v>
      </c>
      <c r="M33" s="217">
        <f t="shared" si="30"/>
        <v>135.9</v>
      </c>
      <c r="N33" s="217">
        <f t="shared" si="30"/>
        <v>146.79999999999998</v>
      </c>
      <c r="O33" s="217">
        <f t="shared" si="30"/>
        <v>179.5</v>
      </c>
      <c r="P33" s="217">
        <f t="shared" si="30"/>
        <v>351</v>
      </c>
      <c r="Q33" s="217">
        <f t="shared" si="30"/>
        <v>180.8</v>
      </c>
      <c r="R33" s="217">
        <f t="shared" si="30"/>
        <v>111.2</v>
      </c>
      <c r="S33" s="217">
        <f t="shared" si="30"/>
        <v>163.80000000000001</v>
      </c>
      <c r="T33" s="217">
        <f t="shared" si="30"/>
        <v>130.6</v>
      </c>
      <c r="U33" s="217">
        <f t="shared" si="30"/>
        <v>267.8</v>
      </c>
      <c r="V33" s="217">
        <f t="shared" si="30"/>
        <v>79.7</v>
      </c>
      <c r="W33" s="217">
        <f t="shared" si="30"/>
        <v>366.1</v>
      </c>
      <c r="X33" s="217">
        <f t="shared" si="30"/>
        <v>171.9</v>
      </c>
      <c r="Y33" s="217">
        <f t="shared" si="30"/>
        <v>40.299999999999997</v>
      </c>
      <c r="Z33" s="217">
        <f t="shared" si="30"/>
        <v>77.099999999999994</v>
      </c>
      <c r="AA33" s="217">
        <f t="shared" si="30"/>
        <v>271</v>
      </c>
      <c r="AB33" s="217">
        <f t="shared" si="30"/>
        <v>308.60000000000002</v>
      </c>
      <c r="AC33" s="217">
        <f t="shared" si="30"/>
        <v>113.76000000000002</v>
      </c>
      <c r="AD33" s="217">
        <f t="shared" si="30"/>
        <v>235.40000000000003</v>
      </c>
      <c r="AE33" s="217">
        <f t="shared" si="30"/>
        <v>257.29999999999995</v>
      </c>
      <c r="AF33" s="217">
        <f t="shared" si="30"/>
        <v>254.70000000000002</v>
      </c>
      <c r="AG33" s="217">
        <f t="shared" si="30"/>
        <v>299.59999999999997</v>
      </c>
      <c r="AH33" s="217">
        <f t="shared" si="30"/>
        <v>220.5</v>
      </c>
      <c r="AI33" s="217">
        <f t="shared" si="30"/>
        <v>311.2</v>
      </c>
      <c r="AJ33" s="217">
        <f t="shared" si="30"/>
        <v>0</v>
      </c>
      <c r="AK33" s="217">
        <f t="shared" si="30"/>
        <v>1.2</v>
      </c>
      <c r="AL33" s="217">
        <f t="shared" si="30"/>
        <v>2.2000000000000002</v>
      </c>
      <c r="AM33" s="217">
        <f t="shared" ref="AM33:BS33" si="31">AM15+AM17+AM19+AM21+AM23+AM25+AM27+AM29+AM31</f>
        <v>203.8</v>
      </c>
      <c r="AN33" s="217">
        <f t="shared" si="31"/>
        <v>159.89999999999998</v>
      </c>
      <c r="AO33" s="217">
        <f t="shared" si="31"/>
        <v>67.7</v>
      </c>
      <c r="AP33" s="217">
        <f t="shared" si="31"/>
        <v>110.80000000000001</v>
      </c>
      <c r="AQ33" s="217">
        <f t="shared" si="31"/>
        <v>176.3</v>
      </c>
      <c r="AR33" s="217">
        <f t="shared" si="31"/>
        <v>130.30000000000001</v>
      </c>
      <c r="AS33" s="217">
        <f t="shared" si="31"/>
        <v>0</v>
      </c>
      <c r="AT33" s="217">
        <f t="shared" si="31"/>
        <v>169.39999999999998</v>
      </c>
      <c r="AU33" s="217">
        <f t="shared" si="31"/>
        <v>228.10000000000002</v>
      </c>
      <c r="AV33" s="217">
        <f t="shared" si="31"/>
        <v>104.3</v>
      </c>
      <c r="AW33" s="217">
        <f t="shared" si="31"/>
        <v>111.7</v>
      </c>
      <c r="AX33" s="217">
        <f t="shared" si="31"/>
        <v>105.29999999999998</v>
      </c>
      <c r="AY33" s="217">
        <f t="shared" si="31"/>
        <v>100.3</v>
      </c>
      <c r="AZ33" s="217">
        <f t="shared" si="31"/>
        <v>0</v>
      </c>
      <c r="BA33" s="217">
        <f t="shared" si="31"/>
        <v>0</v>
      </c>
      <c r="BB33" s="217">
        <f t="shared" si="31"/>
        <v>0</v>
      </c>
      <c r="BC33" s="217">
        <f t="shared" si="31"/>
        <v>0</v>
      </c>
      <c r="BD33" s="217">
        <f t="shared" si="31"/>
        <v>0</v>
      </c>
      <c r="BE33" s="217">
        <f t="shared" si="31"/>
        <v>0</v>
      </c>
      <c r="BF33" s="217">
        <f t="shared" si="31"/>
        <v>20.399999999999999</v>
      </c>
      <c r="BG33" s="217">
        <f t="shared" si="31"/>
        <v>36</v>
      </c>
      <c r="BH33" s="217">
        <f t="shared" si="31"/>
        <v>10.5</v>
      </c>
      <c r="BI33" s="217">
        <f t="shared" si="31"/>
        <v>0</v>
      </c>
      <c r="BJ33" s="217">
        <f t="shared" si="31"/>
        <v>0</v>
      </c>
      <c r="BK33" s="217">
        <f t="shared" si="31"/>
        <v>0</v>
      </c>
      <c r="BL33" s="217">
        <f t="shared" si="31"/>
        <v>0</v>
      </c>
      <c r="BM33" s="217">
        <f t="shared" si="31"/>
        <v>0</v>
      </c>
      <c r="BN33" s="217">
        <f t="shared" si="31"/>
        <v>0</v>
      </c>
      <c r="BO33" s="217">
        <f t="shared" si="31"/>
        <v>0</v>
      </c>
      <c r="BP33" s="217">
        <f t="shared" si="31"/>
        <v>0</v>
      </c>
      <c r="BQ33" s="217">
        <f t="shared" si="31"/>
        <v>0</v>
      </c>
      <c r="BR33" s="217">
        <f t="shared" si="31"/>
        <v>0</v>
      </c>
      <c r="BS33" s="217">
        <f t="shared" si="31"/>
        <v>0</v>
      </c>
      <c r="BT33" s="217">
        <f t="shared" ref="BT33:CU33" si="32">BT15+BT17+BT19+BT21+BT23+BT25+BT27+BT29+BT31</f>
        <v>0</v>
      </c>
      <c r="BU33" s="217">
        <f t="shared" si="32"/>
        <v>0</v>
      </c>
      <c r="BV33" s="217">
        <f t="shared" si="32"/>
        <v>0</v>
      </c>
      <c r="BW33" s="217">
        <f t="shared" si="32"/>
        <v>0</v>
      </c>
      <c r="BX33" s="217">
        <f t="shared" si="32"/>
        <v>0</v>
      </c>
      <c r="BY33" s="217">
        <f t="shared" si="32"/>
        <v>0</v>
      </c>
      <c r="BZ33" s="217">
        <f t="shared" si="32"/>
        <v>0</v>
      </c>
      <c r="CA33" s="217">
        <f t="shared" si="32"/>
        <v>0</v>
      </c>
      <c r="CB33" s="217">
        <f t="shared" si="32"/>
        <v>0</v>
      </c>
      <c r="CC33" s="217">
        <f t="shared" si="32"/>
        <v>0</v>
      </c>
      <c r="CD33" s="217">
        <f t="shared" si="32"/>
        <v>0</v>
      </c>
      <c r="CE33" s="217">
        <f t="shared" si="32"/>
        <v>0</v>
      </c>
      <c r="CF33" s="217">
        <f t="shared" si="32"/>
        <v>0</v>
      </c>
      <c r="CG33" s="217">
        <f t="shared" si="32"/>
        <v>0</v>
      </c>
      <c r="CH33" s="217">
        <f t="shared" si="32"/>
        <v>0</v>
      </c>
      <c r="CI33" s="217">
        <f t="shared" si="32"/>
        <v>0</v>
      </c>
      <c r="CJ33" s="217">
        <f t="shared" si="32"/>
        <v>0</v>
      </c>
      <c r="CK33" s="217">
        <f t="shared" si="32"/>
        <v>0</v>
      </c>
      <c r="CL33" s="217">
        <f t="shared" si="32"/>
        <v>0</v>
      </c>
      <c r="CM33" s="217">
        <f t="shared" si="32"/>
        <v>0</v>
      </c>
      <c r="CN33" s="217">
        <f t="shared" si="32"/>
        <v>0</v>
      </c>
      <c r="CO33" s="217">
        <f t="shared" si="32"/>
        <v>0</v>
      </c>
      <c r="CP33" s="217">
        <f t="shared" si="32"/>
        <v>0</v>
      </c>
      <c r="CQ33" s="217">
        <f t="shared" si="32"/>
        <v>0</v>
      </c>
      <c r="CR33" s="217">
        <f t="shared" si="32"/>
        <v>0</v>
      </c>
      <c r="CS33" s="217">
        <f t="shared" si="32"/>
        <v>0</v>
      </c>
      <c r="CT33" s="217">
        <f t="shared" si="32"/>
        <v>0</v>
      </c>
      <c r="CU33" s="217">
        <f t="shared" si="32"/>
        <v>0</v>
      </c>
      <c r="CV33" s="218">
        <f t="shared" si="28"/>
        <v>7456.96</v>
      </c>
    </row>
    <row r="34" spans="1:100" x14ac:dyDescent="0.25">
      <c r="C34" s="989"/>
      <c r="D34" s="25"/>
      <c r="E34" s="223">
        <f t="shared" si="29"/>
        <v>2893</v>
      </c>
      <c r="F34" s="1" t="s">
        <v>39</v>
      </c>
      <c r="G34" s="219">
        <f t="shared" ref="G34:AL34" si="33">G16+G18+G20+G22+G24+G26+G28+G30+G32</f>
        <v>315</v>
      </c>
      <c r="H34" s="219">
        <f t="shared" si="33"/>
        <v>0</v>
      </c>
      <c r="I34" s="219">
        <f t="shared" si="33"/>
        <v>81.48</v>
      </c>
      <c r="J34" s="219">
        <f t="shared" si="33"/>
        <v>20</v>
      </c>
      <c r="K34" s="219">
        <f t="shared" si="33"/>
        <v>40</v>
      </c>
      <c r="L34" s="219">
        <f t="shared" si="33"/>
        <v>35.299999999999997</v>
      </c>
      <c r="M34" s="219">
        <f t="shared" si="33"/>
        <v>62</v>
      </c>
      <c r="N34" s="219">
        <f t="shared" si="33"/>
        <v>51</v>
      </c>
      <c r="O34" s="219">
        <f t="shared" si="33"/>
        <v>55.800000000000004</v>
      </c>
      <c r="P34" s="219">
        <f t="shared" si="33"/>
        <v>100.3</v>
      </c>
      <c r="Q34" s="219">
        <f t="shared" si="33"/>
        <v>100.91999999999999</v>
      </c>
      <c r="R34" s="220">
        <f t="shared" si="33"/>
        <v>24.999999999999996</v>
      </c>
      <c r="S34" s="220">
        <f t="shared" si="33"/>
        <v>58</v>
      </c>
      <c r="T34" s="220">
        <f t="shared" si="33"/>
        <v>46</v>
      </c>
      <c r="U34" s="220">
        <f t="shared" si="33"/>
        <v>95</v>
      </c>
      <c r="V34" s="220">
        <f t="shared" si="33"/>
        <v>28</v>
      </c>
      <c r="W34" s="220">
        <f t="shared" si="33"/>
        <v>130</v>
      </c>
      <c r="X34" s="220">
        <f t="shared" si="33"/>
        <v>61</v>
      </c>
      <c r="Y34" s="220">
        <f t="shared" si="33"/>
        <v>8.5</v>
      </c>
      <c r="Z34" s="220">
        <f t="shared" si="33"/>
        <v>14.5</v>
      </c>
      <c r="AA34" s="220">
        <f t="shared" si="33"/>
        <v>95.5</v>
      </c>
      <c r="AB34" s="220">
        <f t="shared" si="33"/>
        <v>110</v>
      </c>
      <c r="AC34" s="220">
        <f t="shared" si="33"/>
        <v>48</v>
      </c>
      <c r="AD34" s="220">
        <f t="shared" si="33"/>
        <v>98.5</v>
      </c>
      <c r="AE34" s="220">
        <f t="shared" si="33"/>
        <v>106.5</v>
      </c>
      <c r="AF34" s="220">
        <f t="shared" si="33"/>
        <v>90.5</v>
      </c>
      <c r="AG34" s="220">
        <f t="shared" si="33"/>
        <v>85</v>
      </c>
      <c r="AH34" s="220">
        <f t="shared" si="33"/>
        <v>95</v>
      </c>
      <c r="AI34" s="220">
        <f t="shared" si="33"/>
        <v>109.8</v>
      </c>
      <c r="AJ34" s="220">
        <f t="shared" si="33"/>
        <v>0</v>
      </c>
      <c r="AK34" s="220">
        <f t="shared" si="33"/>
        <v>0.4</v>
      </c>
      <c r="AL34" s="220">
        <f t="shared" si="33"/>
        <v>0.8</v>
      </c>
      <c r="AM34" s="220">
        <f t="shared" ref="AM34:BS34" si="34">AM16+AM18+AM20+AM22+AM24+AM26+AM28+AM30+AM32</f>
        <v>72.5</v>
      </c>
      <c r="AN34" s="220">
        <f t="shared" si="34"/>
        <v>60</v>
      </c>
      <c r="AO34" s="220">
        <f t="shared" si="34"/>
        <v>28</v>
      </c>
      <c r="AP34" s="220">
        <f t="shared" si="34"/>
        <v>41.5</v>
      </c>
      <c r="AQ34" s="220">
        <f t="shared" si="34"/>
        <v>63</v>
      </c>
      <c r="AR34" s="220">
        <f t="shared" si="34"/>
        <v>50</v>
      </c>
      <c r="AS34" s="220">
        <f t="shared" si="34"/>
        <v>0</v>
      </c>
      <c r="AT34" s="220">
        <f t="shared" si="34"/>
        <v>84.5</v>
      </c>
      <c r="AU34" s="220">
        <f t="shared" si="34"/>
        <v>116.7</v>
      </c>
      <c r="AV34" s="220">
        <f t="shared" si="34"/>
        <v>46</v>
      </c>
      <c r="AW34" s="220">
        <f t="shared" si="34"/>
        <v>25</v>
      </c>
      <c r="AX34" s="220">
        <f t="shared" si="34"/>
        <v>51</v>
      </c>
      <c r="AY34" s="220">
        <f t="shared" si="34"/>
        <v>30</v>
      </c>
      <c r="AZ34" s="220">
        <f t="shared" si="34"/>
        <v>0</v>
      </c>
      <c r="BA34" s="220">
        <f t="shared" si="34"/>
        <v>0</v>
      </c>
      <c r="BB34" s="220">
        <f t="shared" si="34"/>
        <v>0</v>
      </c>
      <c r="BC34" s="220">
        <f t="shared" si="34"/>
        <v>0</v>
      </c>
      <c r="BD34" s="220">
        <f t="shared" si="34"/>
        <v>0</v>
      </c>
      <c r="BE34" s="220">
        <f t="shared" si="34"/>
        <v>0</v>
      </c>
      <c r="BF34" s="220">
        <f t="shared" si="34"/>
        <v>30</v>
      </c>
      <c r="BG34" s="220">
        <f t="shared" si="34"/>
        <v>20</v>
      </c>
      <c r="BH34" s="220">
        <f t="shared" si="34"/>
        <v>7</v>
      </c>
      <c r="BI34" s="220">
        <f t="shared" si="34"/>
        <v>0</v>
      </c>
      <c r="BJ34" s="220">
        <f t="shared" si="34"/>
        <v>0</v>
      </c>
      <c r="BK34" s="220">
        <f t="shared" si="34"/>
        <v>0</v>
      </c>
      <c r="BL34" s="220">
        <f t="shared" si="34"/>
        <v>0</v>
      </c>
      <c r="BM34" s="220">
        <f t="shared" si="34"/>
        <v>0</v>
      </c>
      <c r="BN34" s="220">
        <f t="shared" si="34"/>
        <v>0</v>
      </c>
      <c r="BO34" s="220">
        <f t="shared" si="34"/>
        <v>0</v>
      </c>
      <c r="BP34" s="220">
        <f t="shared" si="34"/>
        <v>0</v>
      </c>
      <c r="BQ34" s="220">
        <f t="shared" si="34"/>
        <v>0</v>
      </c>
      <c r="BR34" s="220">
        <f t="shared" si="34"/>
        <v>0</v>
      </c>
      <c r="BS34" s="220">
        <f t="shared" si="34"/>
        <v>0</v>
      </c>
      <c r="BT34" s="220">
        <f t="shared" ref="BT34:CU34" si="35">BT16+BT18+BT20+BT22+BT24+BT26+BT28+BT30+BT32</f>
        <v>0</v>
      </c>
      <c r="BU34" s="220">
        <f t="shared" si="35"/>
        <v>0</v>
      </c>
      <c r="BV34" s="220">
        <f t="shared" si="35"/>
        <v>0</v>
      </c>
      <c r="BW34" s="220">
        <f t="shared" si="35"/>
        <v>0</v>
      </c>
      <c r="BX34" s="220">
        <f t="shared" si="35"/>
        <v>0</v>
      </c>
      <c r="BY34" s="220">
        <f t="shared" si="35"/>
        <v>0</v>
      </c>
      <c r="BZ34" s="220">
        <f t="shared" si="35"/>
        <v>0</v>
      </c>
      <c r="CA34" s="220">
        <f t="shared" si="35"/>
        <v>0</v>
      </c>
      <c r="CB34" s="220">
        <f t="shared" si="35"/>
        <v>0</v>
      </c>
      <c r="CC34" s="220">
        <f t="shared" si="35"/>
        <v>0</v>
      </c>
      <c r="CD34" s="220">
        <f t="shared" si="35"/>
        <v>0</v>
      </c>
      <c r="CE34" s="220">
        <f t="shared" si="35"/>
        <v>0</v>
      </c>
      <c r="CF34" s="220">
        <f t="shared" si="35"/>
        <v>0</v>
      </c>
      <c r="CG34" s="220">
        <f t="shared" si="35"/>
        <v>0</v>
      </c>
      <c r="CH34" s="220">
        <f t="shared" si="35"/>
        <v>0</v>
      </c>
      <c r="CI34" s="220">
        <f t="shared" si="35"/>
        <v>0</v>
      </c>
      <c r="CJ34" s="220">
        <f t="shared" si="35"/>
        <v>0</v>
      </c>
      <c r="CK34" s="220">
        <f t="shared" si="35"/>
        <v>0</v>
      </c>
      <c r="CL34" s="220">
        <f t="shared" si="35"/>
        <v>0</v>
      </c>
      <c r="CM34" s="220">
        <f t="shared" si="35"/>
        <v>0</v>
      </c>
      <c r="CN34" s="220">
        <f t="shared" si="35"/>
        <v>0</v>
      </c>
      <c r="CO34" s="220">
        <f t="shared" si="35"/>
        <v>0</v>
      </c>
      <c r="CP34" s="220">
        <f t="shared" si="35"/>
        <v>0</v>
      </c>
      <c r="CQ34" s="220">
        <f t="shared" si="35"/>
        <v>0</v>
      </c>
      <c r="CR34" s="220">
        <f t="shared" si="35"/>
        <v>0</v>
      </c>
      <c r="CS34" s="220">
        <f t="shared" si="35"/>
        <v>0</v>
      </c>
      <c r="CT34" s="220">
        <f t="shared" si="35"/>
        <v>0</v>
      </c>
      <c r="CU34" s="220">
        <f t="shared" si="35"/>
        <v>0</v>
      </c>
      <c r="CV34" s="219">
        <f t="shared" si="28"/>
        <v>2893</v>
      </c>
    </row>
    <row r="37" spans="1:100" ht="15.75" x14ac:dyDescent="0.25">
      <c r="A37" s="528"/>
      <c r="B37" s="18"/>
      <c r="C37" s="17" t="s">
        <v>31</v>
      </c>
      <c r="F37" s="20"/>
      <c r="G37" s="21">
        <v>44012</v>
      </c>
      <c r="H37" s="21">
        <v>44013</v>
      </c>
      <c r="I37" s="21">
        <v>44014</v>
      </c>
      <c r="J37" s="21">
        <v>44015</v>
      </c>
      <c r="K37" s="21">
        <v>44016</v>
      </c>
      <c r="L37" s="21">
        <v>44017</v>
      </c>
      <c r="M37" s="21">
        <v>44018</v>
      </c>
      <c r="N37" s="21">
        <v>44019</v>
      </c>
      <c r="O37" s="21">
        <v>44020</v>
      </c>
      <c r="P37" s="21">
        <v>44021</v>
      </c>
      <c r="Q37" s="21">
        <v>44022</v>
      </c>
      <c r="R37" s="21">
        <v>44023</v>
      </c>
      <c r="S37" s="21">
        <v>44024</v>
      </c>
      <c r="T37" s="21">
        <v>44025</v>
      </c>
      <c r="U37" s="21">
        <v>44026</v>
      </c>
      <c r="V37" s="21">
        <v>44027</v>
      </c>
      <c r="W37" s="21">
        <v>44028</v>
      </c>
      <c r="X37" s="21">
        <v>44029</v>
      </c>
      <c r="Y37" s="21">
        <v>44030</v>
      </c>
      <c r="Z37" s="21">
        <v>44031</v>
      </c>
      <c r="AA37" s="21">
        <v>44032</v>
      </c>
      <c r="AB37" s="21">
        <v>44033</v>
      </c>
      <c r="AC37" s="21">
        <v>44034</v>
      </c>
      <c r="AD37" s="21">
        <v>44035</v>
      </c>
      <c r="AE37" s="21">
        <v>44036</v>
      </c>
      <c r="AF37" s="21">
        <v>44037</v>
      </c>
      <c r="AG37" s="21">
        <v>44038</v>
      </c>
      <c r="AH37" s="21">
        <v>44039</v>
      </c>
      <c r="AI37" s="21">
        <v>44040</v>
      </c>
      <c r="AJ37" s="21">
        <v>44041</v>
      </c>
      <c r="AK37" s="21">
        <v>44042</v>
      </c>
      <c r="AL37" s="21">
        <v>44043</v>
      </c>
      <c r="AM37" s="21">
        <v>44044</v>
      </c>
      <c r="AN37" s="21">
        <v>44045</v>
      </c>
      <c r="AO37" s="21">
        <v>44046</v>
      </c>
      <c r="AP37" s="21">
        <v>44047</v>
      </c>
      <c r="AQ37" s="21">
        <v>44048</v>
      </c>
      <c r="AR37" s="21">
        <v>44049</v>
      </c>
      <c r="AS37" s="21">
        <v>44050</v>
      </c>
      <c r="AT37" s="21">
        <v>44051</v>
      </c>
      <c r="AU37" s="21">
        <v>44052</v>
      </c>
      <c r="AV37" s="21">
        <v>44053</v>
      </c>
      <c r="AW37" s="21">
        <v>44054</v>
      </c>
      <c r="AX37" s="21">
        <v>44055</v>
      </c>
      <c r="AY37" s="21">
        <v>44056</v>
      </c>
      <c r="AZ37" s="21">
        <v>44057</v>
      </c>
      <c r="BA37" s="21">
        <v>44058</v>
      </c>
      <c r="BB37" s="21">
        <v>44059</v>
      </c>
      <c r="BC37" s="21">
        <v>44060</v>
      </c>
      <c r="BD37" s="21">
        <v>44061</v>
      </c>
      <c r="BE37" s="21">
        <v>44062</v>
      </c>
      <c r="BF37" s="21">
        <v>44063</v>
      </c>
      <c r="BG37" s="21">
        <v>44064</v>
      </c>
      <c r="BH37" s="21">
        <v>44065</v>
      </c>
      <c r="BI37" s="21">
        <v>44066</v>
      </c>
      <c r="BJ37" s="21">
        <v>44067</v>
      </c>
      <c r="BK37" s="21">
        <v>44068</v>
      </c>
      <c r="BL37" s="21">
        <v>44069</v>
      </c>
      <c r="BM37" s="21">
        <v>44070</v>
      </c>
      <c r="BN37" s="21">
        <v>44071</v>
      </c>
      <c r="BO37" s="21">
        <v>44072</v>
      </c>
      <c r="BP37" s="21">
        <v>44073</v>
      </c>
      <c r="BQ37" s="21">
        <v>44074</v>
      </c>
      <c r="BR37" s="21">
        <v>44075</v>
      </c>
      <c r="BS37" s="21">
        <v>44076</v>
      </c>
      <c r="BT37" s="21">
        <v>44077</v>
      </c>
      <c r="BU37" s="21">
        <v>44078</v>
      </c>
      <c r="BV37" s="21">
        <v>44079</v>
      </c>
      <c r="BW37" s="21">
        <v>44080</v>
      </c>
      <c r="BX37" s="21">
        <v>44081</v>
      </c>
      <c r="BY37" s="21">
        <v>44082</v>
      </c>
      <c r="BZ37" s="21">
        <v>44083</v>
      </c>
      <c r="CA37" s="21">
        <v>44084</v>
      </c>
      <c r="CB37" s="21">
        <v>44085</v>
      </c>
      <c r="CC37" s="21">
        <v>44086</v>
      </c>
      <c r="CD37" s="21">
        <v>44087</v>
      </c>
      <c r="CE37" s="21">
        <v>44088</v>
      </c>
      <c r="CF37" s="21">
        <v>44089</v>
      </c>
      <c r="CG37" s="21">
        <v>44090</v>
      </c>
      <c r="CH37" s="21">
        <v>44091</v>
      </c>
      <c r="CI37" s="21">
        <v>44092</v>
      </c>
      <c r="CJ37" s="21">
        <v>44093</v>
      </c>
      <c r="CK37" s="21">
        <v>44094</v>
      </c>
      <c r="CL37" s="21">
        <v>44095</v>
      </c>
      <c r="CM37" s="21">
        <v>44096</v>
      </c>
      <c r="CN37" s="21">
        <v>44097</v>
      </c>
      <c r="CO37" s="21">
        <v>44098</v>
      </c>
      <c r="CP37" s="21">
        <v>44099</v>
      </c>
      <c r="CQ37" s="21">
        <v>44100</v>
      </c>
      <c r="CR37" s="21">
        <v>44101</v>
      </c>
      <c r="CS37" s="21">
        <v>44102</v>
      </c>
      <c r="CT37" s="21">
        <v>44103</v>
      </c>
      <c r="CU37" s="21">
        <v>44104</v>
      </c>
      <c r="CV37" s="21" t="s">
        <v>35</v>
      </c>
    </row>
    <row r="38" spans="1:100" s="29" customFormat="1" ht="17.25" customHeight="1" x14ac:dyDescent="0.25">
      <c r="A38" s="528">
        <f>G38/(G38+0.001)+H38/(H38+0.001)+K38/(K38+0.001)+L38/(L38+0.001)+M38/(M38+0.001)+N38/(N38+0.001)+O38/(O38+0.001)+P38/(P38+0.001)+Q38/(Q38+0.001)+R38/(R38+0.001)+T38/(T38+0.001)+I38/(I38+0.001)+U38/(U38+0.001)+V38/(V38+0.001)+X38/(X38+0.001)+J38/(J38+0.001)+W38/(W38+0.001)+Y38/(Y38+0.001)+Z38/(Z38+0.001)+AA38/(AA38+0.001)+AB38/(AB38+0.001)+AC38/(AC38+0.001)+AD38/(AD38+0.001)+AE38/(AE38+0.001)+AF38/(AF38+0.001)+AG38/(AG38+0.001)+AH38/(AH38+0.001)+AI38/(AI38+0.001)+AJ38/(AJ38+0.001)+AK38/(AK38+0.001)+AL38/(AL38+0.001)+AM38/(AM38+0.001)+AN38/(AN38+0.001)+AO38/(AO38+0.001)+AP38/(AP38+0.001)+AQ38/(AQ38+0.001)+AR38/(AR38+0.001)+AS38/(AS38+0.001)+AT38/(AT38+0.001)+AU38/(AU38+0.001)+AV38/(AV38+0.001)+AW38/(AW38+0.001)+AX38/(AX38+0.001)+AY38/(AY38+0.001)+AZ38/(AZ38+0.001)+BA38/(BA38+0.001)+BB38/(BB38+0.001)+BC38/(BC38+0.001)+BD38/(BD38+0.001)+BE38/(BE38+0.001)+BF38/(BF38+0.001)+BG38/(BG38+0.001)+BH38/(BH38+0.001)+BI38/(BI38+0.001)+BJ38/(BJ38+0.001)+BK38/(BK38+0.001)+BL38/(BL38+0.001)+BM38/(BM38+0.001)+BN38/(BN38+0.001)+BO38/(BO38+0.001)+BP38/(BP38+0.001)+BQ38/(BQ38+0.001)</f>
        <v>38.998488514318169</v>
      </c>
      <c r="B38" s="26">
        <v>1</v>
      </c>
      <c r="C38" s="16" t="s">
        <v>21</v>
      </c>
      <c r="D38" s="28" t="s">
        <v>193</v>
      </c>
      <c r="E38" s="225">
        <f>CV38</f>
        <v>1911.3999999999999</v>
      </c>
      <c r="F38" s="5" t="s">
        <v>45</v>
      </c>
      <c r="G38" s="183">
        <f>SUM('Свод по датам'!F27:H27)+SUM('Свод по датам'!F69:H69)</f>
        <v>7.3000000000000007</v>
      </c>
      <c r="H38" s="183">
        <f>SUM('Свод по датам'!I27:K27)+SUM('Свод по датам'!I69:K69)</f>
        <v>0</v>
      </c>
      <c r="I38" s="183">
        <f>SUM('Свод по датам'!L27:N27)+SUM('Свод по датам'!L69:N69)</f>
        <v>17.600000000000001</v>
      </c>
      <c r="J38" s="183">
        <f>SUM('Свод по датам'!O27:Q27)+SUM('Свод по датам'!O69:Q69)</f>
        <v>19.8</v>
      </c>
      <c r="K38" s="183">
        <f>SUM('Свод по датам'!R27:T27)+SUM('Свод по датам'!R69:T69)</f>
        <v>48.7</v>
      </c>
      <c r="L38" s="183">
        <f>SUM('Свод по датам'!U27:W27)+SUM('Свод по датам'!U69:W69)</f>
        <v>26.6</v>
      </c>
      <c r="M38" s="183">
        <f>SUM('Свод по датам'!X27:Z27)+SUM('Свод по датам'!X69:Z69)</f>
        <v>43.6</v>
      </c>
      <c r="N38" s="183">
        <f>SUM('Свод по датам'!AA27:AC27)+SUM('Свод по датам'!AA69:AC69)</f>
        <v>67.5</v>
      </c>
      <c r="O38" s="183">
        <f>SUM('Свод по датам'!AD27:AF27)+SUM('Свод по датам'!AD69:AF69)</f>
        <v>87.1</v>
      </c>
      <c r="P38" s="183">
        <f>SUM('Свод по датам'!AG27:AI27)+SUM('Свод по датам'!AG69:AI69)</f>
        <v>108.5</v>
      </c>
      <c r="Q38" s="183">
        <f>SUM('Свод по датам'!AJ27:AL27)+SUM('Свод по датам'!AJ69:AL69)</f>
        <v>71.900000000000006</v>
      </c>
      <c r="R38" s="183">
        <f>SUM('Свод по датам'!AM27:AO27)+SUM('Свод по датам'!AM69:AO69)</f>
        <v>33.9</v>
      </c>
      <c r="S38" s="183">
        <f>SUM('Свод по датам'!AP27:AR27)+SUM('Свод по датам'!AP69:AR69)</f>
        <v>0</v>
      </c>
      <c r="T38" s="183">
        <f>SUM('Свод по датам'!AS27:AU27)+SUM('Свод по датам'!AS69:AU69)</f>
        <v>27.9</v>
      </c>
      <c r="U38" s="183">
        <f>SUM('Свод по датам'!AV27:AX27)+SUM('Свод по датам'!AV69:AX69)</f>
        <v>72</v>
      </c>
      <c r="V38" s="183">
        <f>SUM('Свод по датам'!AY27:BA27)+SUM('Свод по датам'!AY69:BA69)</f>
        <v>31.700000000000003</v>
      </c>
      <c r="W38" s="183">
        <f>SUM('Свод по датам'!BB27:BD27)+SUM('Свод по датам'!BB69:BD69)</f>
        <v>105.7</v>
      </c>
      <c r="X38" s="183">
        <f>SUM('Свод по датам'!BE27:BG27)+SUM('Свод по датам'!BE69:BG69)</f>
        <v>41.9</v>
      </c>
      <c r="Y38" s="183">
        <f>SUM('Свод по датам'!BH27:BJ27)+SUM('Свод по датам'!BH69:BJ69)</f>
        <v>13.9</v>
      </c>
      <c r="Z38" s="183">
        <f>SUM('Свод по датам'!BK27:BM27)+SUM('Свод по датам'!BK69:BM69)</f>
        <v>29.9</v>
      </c>
      <c r="AA38" s="183">
        <f>SUM('Свод по датам'!BN27:BP27)+SUM('Свод по датам'!BN69:BP69)</f>
        <v>80</v>
      </c>
      <c r="AB38" s="183">
        <f>SUM('Свод по датам'!BQ27:BS27)+SUM('Свод по датам'!BQ69:BS69)</f>
        <v>76.3</v>
      </c>
      <c r="AC38" s="183">
        <f>SUM('Свод по датам'!BT27:BV27)+SUM('Свод по датам'!BT69:BV69)</f>
        <v>41.3</v>
      </c>
      <c r="AD38" s="183">
        <f>SUM('Свод по датам'!BW27:BY27)+SUM('Свод по датам'!BW69:BY69)</f>
        <v>71.400000000000006</v>
      </c>
      <c r="AE38" s="183">
        <f>SUM('Свод по датам'!BZ27:CB27)+SUM('Свод по датам'!BZ69:CB69)</f>
        <v>87.4</v>
      </c>
      <c r="AF38" s="183">
        <f>SUM('Свод по датам'!CC27:CE27)+SUM('Свод по датам'!CC69:CE69)</f>
        <v>62.300000000000004</v>
      </c>
      <c r="AG38" s="183">
        <f>SUM('Свод по датам'!CF27:CH27)+SUM('Свод по датам'!CF69:CH69)</f>
        <v>77.900000000000006</v>
      </c>
      <c r="AH38" s="183">
        <f>SUM('Свод по датам'!CI27:CK27)+SUM('Свод по датам'!CI69:CK69)</f>
        <v>60</v>
      </c>
      <c r="AI38" s="183">
        <f>SUM('Свод по датам'!CL27:CN27)+SUM('Свод по датам'!CL69:CN69)</f>
        <v>53.1</v>
      </c>
      <c r="AJ38" s="183">
        <f>SUM('Свод по датам'!CO27:CQ27)+SUM('Свод по датам'!CO69:CQ69)</f>
        <v>0</v>
      </c>
      <c r="AK38" s="183">
        <f>SUM('Свод по датам'!CR27:CT27)+SUM('Свод по датам'!CR69:CT69)</f>
        <v>0</v>
      </c>
      <c r="AL38" s="183">
        <f>SUM('Свод по датам'!CU27:CW27)+SUM('Свод по датам'!CU69:CW69)</f>
        <v>2.2000000000000002</v>
      </c>
      <c r="AM38" s="183">
        <f>SUM('Свод по датам'!CX27:CZ27)</f>
        <v>35.700000000000003</v>
      </c>
      <c r="AN38" s="183">
        <f>SUM('Свод по датам'!DA27:DC27)</f>
        <v>40</v>
      </c>
      <c r="AO38" s="183">
        <f>SUM('Свод по датам'!DD27:DF27)</f>
        <v>29.6</v>
      </c>
      <c r="AP38" s="183">
        <f>SUM('Свод по датам'!DG27:DI27)</f>
        <v>32.1</v>
      </c>
      <c r="AQ38" s="183">
        <f>SUM('Свод по датам'!DJ27:DL27)</f>
        <v>44.1</v>
      </c>
      <c r="AR38" s="183">
        <f>SUM('Свод по датам'!DM27:DO27)</f>
        <v>43.9</v>
      </c>
      <c r="AS38" s="183">
        <f>SUM('Свод по датам'!DP27:DR27)</f>
        <v>0</v>
      </c>
      <c r="AT38" s="183">
        <f>SUM('Свод по датам'!DS27:DU27)</f>
        <v>61.600000000000009</v>
      </c>
      <c r="AU38" s="183">
        <f>SUM('Свод по датам'!DV27:DX27)</f>
        <v>55.900000000000006</v>
      </c>
      <c r="AV38" s="183">
        <f>SUM('Свод по датам'!DY27:EA27)</f>
        <v>46.3</v>
      </c>
      <c r="AW38" s="183">
        <f>SUM('Свод по датам'!EB27:ED27)</f>
        <v>30.8</v>
      </c>
      <c r="AX38" s="183">
        <f>SUM('Свод по датам'!EE27:EG27)</f>
        <v>24</v>
      </c>
      <c r="AY38" s="183">
        <f>SUM('Свод по датам'!EH27:EJ27)</f>
        <v>0</v>
      </c>
      <c r="AZ38" s="183">
        <f>SUM('Свод по датам'!EK27:EM27)</f>
        <v>0</v>
      </c>
      <c r="BA38" s="183">
        <f>SUM('Свод по датам'!EN27:EP27)</f>
        <v>0</v>
      </c>
      <c r="BB38" s="183">
        <f>SUM('Свод по датам'!EQ27:ES27)</f>
        <v>0</v>
      </c>
      <c r="BC38" s="183">
        <f>SUM('Свод по датам'!ET27:EV27)</f>
        <v>0</v>
      </c>
      <c r="BD38" s="183">
        <f>SUM('Свод по датам'!EW27:EY27)</f>
        <v>0</v>
      </c>
      <c r="BE38" s="183">
        <f>SUM('Свод по датам'!EZ27:FB27)</f>
        <v>0</v>
      </c>
      <c r="BF38" s="183">
        <f>SUM('Свод по датам'!FC27:FE27)</f>
        <v>0</v>
      </c>
      <c r="BG38" s="183">
        <f>SUM('Свод по датам'!FF27:FH27)</f>
        <v>0</v>
      </c>
      <c r="BH38" s="183">
        <f>SUM('Свод по датам'!FI27:FK27)</f>
        <v>0</v>
      </c>
      <c r="BI38" s="183">
        <f>SUM('Свод по датам'!FL27:FN27)</f>
        <v>0</v>
      </c>
      <c r="BJ38" s="183">
        <f>SUM('Свод по датам'!FO27:FQ27)</f>
        <v>0</v>
      </c>
      <c r="BK38" s="183">
        <f>SUM('Свод по датам'!FR27:FT27)</f>
        <v>0</v>
      </c>
      <c r="BL38" s="183">
        <f>SUM('Свод по датам'!FU27:FW27)</f>
        <v>0</v>
      </c>
      <c r="BM38" s="183">
        <f>SUM('Свод по датам'!FX27:FZ27)</f>
        <v>0</v>
      </c>
      <c r="BN38" s="183">
        <f>SUM('Свод по датам'!GA27:GC27)</f>
        <v>0</v>
      </c>
      <c r="BO38" s="183">
        <f>SUM('Свод по датам'!GD27:GF27)</f>
        <v>0</v>
      </c>
      <c r="BP38" s="183">
        <f>SUM('Свод по датам'!GG27:GI27)</f>
        <v>0</v>
      </c>
      <c r="BQ38" s="183">
        <f>SUM('Свод по датам'!GJ27:GL27)</f>
        <v>0</v>
      </c>
      <c r="BR38" s="183">
        <f>SUM('Свод по датам'!GM27:GO27)</f>
        <v>0</v>
      </c>
      <c r="BS38" s="183">
        <f>SUM('Свод по датам'!GP27:GR27)</f>
        <v>0</v>
      </c>
      <c r="BT38" s="183">
        <f>SUM('Свод по датам'!GS27:GU27)</f>
        <v>0</v>
      </c>
      <c r="BU38" s="183">
        <f>SUM('Свод по датам'!GV27:GX27)</f>
        <v>0</v>
      </c>
      <c r="BV38" s="183">
        <f>SUM('Свод по датам'!GY27:HA27)</f>
        <v>0</v>
      </c>
      <c r="BW38" s="183">
        <f>SUM('Свод по датам'!HB27:HD27)</f>
        <v>0</v>
      </c>
      <c r="BX38" s="183">
        <f>SUM('Свод по датам'!HE27:HG27)</f>
        <v>0</v>
      </c>
      <c r="BY38" s="183">
        <f>SUM('Свод по датам'!HH27:HJ27)</f>
        <v>0</v>
      </c>
      <c r="BZ38" s="183">
        <f>SUM('Свод по датам'!HK27:HM27)</f>
        <v>0</v>
      </c>
      <c r="CA38" s="183">
        <f>SUM('Свод по датам'!HN27:HP27)</f>
        <v>0</v>
      </c>
      <c r="CB38" s="183">
        <f>SUM('Свод по датам'!HQ27:HS27)</f>
        <v>0</v>
      </c>
      <c r="CC38" s="183">
        <f>SUM('Свод по датам'!HT27:HV27)</f>
        <v>0</v>
      </c>
      <c r="CD38" s="183">
        <f>SUM('Свод по датам'!HW27:HY27)</f>
        <v>0</v>
      </c>
      <c r="CE38" s="183">
        <f>SUM('Свод по датам'!HZ27:IB27)</f>
        <v>0</v>
      </c>
      <c r="CF38" s="183">
        <f>SUM('Свод по датам'!IC27:IE27)</f>
        <v>0</v>
      </c>
      <c r="CG38" s="183">
        <f>SUM('Свод по датам'!IF27:IH27)</f>
        <v>0</v>
      </c>
      <c r="CH38" s="183">
        <f>SUM('Свод по датам'!II27:IK27)</f>
        <v>0</v>
      </c>
      <c r="CI38" s="183">
        <f>SUM('Свод по датам'!IL27:IN27)</f>
        <v>0</v>
      </c>
      <c r="CJ38" s="183">
        <f>SUM('Свод по датам'!IO27:IQ27)</f>
        <v>0</v>
      </c>
      <c r="CK38" s="183">
        <f>SUM('Свод по датам'!IR27:IT27)</f>
        <v>0</v>
      </c>
      <c r="CL38" s="183">
        <f>SUM('Свод по датам'!IU27:IW27)</f>
        <v>0</v>
      </c>
      <c r="CM38" s="183">
        <f>SUM('Свод по датам'!IX27:IZ27)</f>
        <v>0</v>
      </c>
      <c r="CN38" s="183">
        <f>SUM('Свод по датам'!JA27:JC27)</f>
        <v>0</v>
      </c>
      <c r="CO38" s="183">
        <f>SUM('Свод по датам'!JD27:JF27)</f>
        <v>0</v>
      </c>
      <c r="CP38" s="183">
        <f>SUM('Свод по датам'!JG27:JI27)</f>
        <v>0</v>
      </c>
      <c r="CQ38" s="183">
        <f>SUM('Свод по датам'!JJ27:JL27)</f>
        <v>0</v>
      </c>
      <c r="CR38" s="183">
        <f>SUM('Свод по датам'!JM27:JO27)</f>
        <v>0</v>
      </c>
      <c r="CS38" s="183">
        <f>SUM('Свод по датам'!JP27:JR27)</f>
        <v>0</v>
      </c>
      <c r="CT38" s="183">
        <f>SUM('Свод по датам'!JS27:JU27)</f>
        <v>0</v>
      </c>
      <c r="CU38" s="183">
        <f>SUM('Свод по датам'!JV27:JX27)</f>
        <v>0</v>
      </c>
      <c r="CV38" s="221">
        <f t="shared" ref="CV38:CV49" si="36">SUM(G38:CU38)</f>
        <v>1911.3999999999999</v>
      </c>
    </row>
    <row r="39" spans="1:100" s="29" customFormat="1" ht="17.25" customHeight="1" x14ac:dyDescent="0.25">
      <c r="A39" s="528">
        <f t="shared" ref="A39:A49" si="37">G39/(G39+0.001)+H39/(H39+0.001)+K39/(K39+0.001)+L39/(L39+0.001)+M39/(M39+0.001)+N39/(N39+0.001)+O39/(O39+0.001)+P39/(P39+0.001)+Q39/(Q39+0.001)+R39/(R39+0.001)+T39/(T39+0.001)+I39/(I39+0.001)+U39/(U39+0.001)+V39/(V39+0.001)+X39/(X39+0.001)+J39/(J39+0.001)+W39/(W39+0.001)+Y39/(Y39+0.001)+Z39/(Z39+0.001)+AA39/(AA39+0.001)+AB39/(AB39+0.001)+AC39/(AC39+0.001)+AD39/(AD39+0.001)+AE39/(AE39+0.001)+AF39/(AF39+0.001)+AG39/(AG39+0.001)+AH39/(AH39+0.001)+AI39/(AI39+0.001)+AJ39/(AJ39+0.001)+AK39/(AK39+0.001)+AL39/(AL39+0.001)+AM39/(AM39+0.001)+AN39/(AN39+0.001)+AO39/(AO39+0.001)+AP39/(AP39+0.001)+AQ39/(AQ39+0.001)+AR39/(AR39+0.001)+AS39/(AS39+0.001)+AT39/(AT39+0.001)+AU39/(AU39+0.001)+AV39/(AV39+0.001)+AW39/(AW39+0.001)+AX39/(AX39+0.001)+AY39/(AY39+0.001)+AZ39/(AZ39+0.001)+BA39/(BA39+0.001)+BB39/(BB39+0.001)+BC39/(BC39+0.001)+BD39/(BD39+0.001)+BE39/(BE39+0.001)+BF39/(BF39+0.001)+BG39/(BG39+0.001)+BH39/(BH39+0.001)+BI39/(BI39+0.001)+BJ39/(BJ39+0.001)+BK39/(BK39+0.001)+BL39/(BL39+0.001)+BM39/(BM39+0.001)+BN39/(BN39+0.001)+BO39/(BO39+0.001)+BP39/(BP39+0.001)+BQ39/(BQ39+0.001)</f>
        <v>21.99933821765536</v>
      </c>
      <c r="B39" s="26">
        <v>2</v>
      </c>
      <c r="C39" s="60" t="s">
        <v>305</v>
      </c>
      <c r="D39" s="28" t="s">
        <v>192</v>
      </c>
      <c r="E39" s="225">
        <f t="shared" ref="E39:E50" si="38">CV39</f>
        <v>989.66</v>
      </c>
      <c r="F39" s="5" t="s">
        <v>45</v>
      </c>
      <c r="G39" s="183">
        <f>SUM('Свод по датам'!F28:H28)+SUM('Свод по датам'!F70:H70)</f>
        <v>0</v>
      </c>
      <c r="H39" s="183">
        <f>SUM('Свод по датам'!I28:K28)+SUM('Свод по датам'!I70:K70)</f>
        <v>0</v>
      </c>
      <c r="I39" s="183">
        <f>SUM('Свод по датам'!L28:N28)+SUM('Свод по датам'!L70:N70)</f>
        <v>0</v>
      </c>
      <c r="J39" s="183">
        <f>SUM('Свод по датам'!O28:Q28)+SUM('Свод по датам'!O70:Q70)</f>
        <v>0</v>
      </c>
      <c r="K39" s="183">
        <f>SUM('Свод по датам'!R28:T28)+SUM('Свод по датам'!R70:T70)</f>
        <v>0</v>
      </c>
      <c r="L39" s="183">
        <f>SUM('Свод по датам'!U28:W28)+SUM('Свод по датам'!U70:W70)</f>
        <v>0</v>
      </c>
      <c r="M39" s="183">
        <f>SUM('Свод по датам'!X28:Z28)+SUM('Свод по датам'!X70:Z70)</f>
        <v>0</v>
      </c>
      <c r="N39" s="183">
        <f>SUM('Свод по датам'!AA28:AC28)+SUM('Свод по датам'!AA70:AC70)</f>
        <v>0</v>
      </c>
      <c r="O39" s="183">
        <f>SUM('Свод по датам'!AD28:AF28)+SUM('Свод по датам'!AD70:AF70)</f>
        <v>0</v>
      </c>
      <c r="P39" s="183">
        <f>SUM('Свод по датам'!AG28:AI28)+SUM('Свод по датам'!AG70:AI70)</f>
        <v>0</v>
      </c>
      <c r="Q39" s="183">
        <f>SUM('Свод по датам'!AJ28:AL28)+SUM('Свод по датам'!AJ70:AL70)</f>
        <v>0</v>
      </c>
      <c r="R39" s="183">
        <f>SUM('Свод по датам'!AM28:AO28)+SUM('Свод по датам'!AM70:AO70)</f>
        <v>0</v>
      </c>
      <c r="S39" s="183">
        <f>SUM('Свод по датам'!AP28:AR28)+SUM('Свод по датам'!AP70:AR70)</f>
        <v>63.3</v>
      </c>
      <c r="T39" s="183">
        <f>SUM('Свод по датам'!AS28:AU28)+SUM('Свод по датам'!AS70:AU70)</f>
        <v>24.4</v>
      </c>
      <c r="U39" s="183">
        <f>SUM('Свод по датам'!AV28:AX28)+SUM('Свод по датам'!AV70:AX70)</f>
        <v>51.300000000000004</v>
      </c>
      <c r="V39" s="183">
        <f>SUM('Свод по датам'!AY28:BA28)+SUM('Свод по датам'!AY70:BA70)</f>
        <v>28.3</v>
      </c>
      <c r="W39" s="183">
        <f>SUM('Свод по датам'!BB28:BD28)+SUM('Свод по датам'!BB70:BD70)</f>
        <v>83.199999999999989</v>
      </c>
      <c r="X39" s="183">
        <f>SUM('Свод по датам'!BE28:BG28)+SUM('Свод по датам'!BE70:BG70)</f>
        <v>37.1</v>
      </c>
      <c r="Y39" s="183">
        <f>SUM('Свод по датам'!BH28:BJ28)+SUM('Свод по датам'!BH70:BJ70)</f>
        <v>10</v>
      </c>
      <c r="Z39" s="183">
        <f>SUM('Свод по датам'!BK28:BM28)+SUM('Свод по датам'!BK70:BM70)</f>
        <v>0</v>
      </c>
      <c r="AA39" s="183">
        <f>SUM('Свод по датам'!BN28:BP28)+SUM('Свод по датам'!BN70:BP70)</f>
        <v>57.7</v>
      </c>
      <c r="AB39" s="183">
        <f>SUM('Свод по датам'!BQ28:BS28)+SUM('Свод по датам'!BQ70:BS70)</f>
        <v>71</v>
      </c>
      <c r="AC39" s="183">
        <f>SUM('Свод по датам'!BT28:BV28)+SUM('Свод по датам'!BT70:BV70)</f>
        <v>31.66</v>
      </c>
      <c r="AD39" s="183">
        <f>SUM('Свод по датам'!BW28:BY28)+SUM('Свод по датам'!BW70:BY70)</f>
        <v>32</v>
      </c>
      <c r="AE39" s="183">
        <f>SUM('Свод по датам'!BZ28:CB28)+SUM('Свод по датам'!BZ70:CB70)</f>
        <v>58.399999999999991</v>
      </c>
      <c r="AF39" s="183">
        <f>SUM('Свод по датам'!CC28:CE28)+SUM('Свод по датам'!CC70:CE70)</f>
        <v>47.5</v>
      </c>
      <c r="AG39" s="183">
        <f>SUM('Свод по датам'!CF28:CH28)+SUM('Свод по датам'!CF70:CH70)</f>
        <v>51</v>
      </c>
      <c r="AH39" s="183">
        <f>SUM('Свод по датам'!CI28:CK28)+SUM('Свод по датам'!CI70:CK70)</f>
        <v>37.6</v>
      </c>
      <c r="AI39" s="183">
        <f>SUM('Свод по датам'!CL28:CN28)+SUM('Свод по датам'!CL70:CN70)</f>
        <v>65</v>
      </c>
      <c r="AJ39" s="183">
        <f>SUM('Свод по датам'!CO28:CQ28)+SUM('Свод по датам'!CO70:CQ70)</f>
        <v>0</v>
      </c>
      <c r="AK39" s="183">
        <f>SUM('Свод по датам'!CR28:CT28)+SUM('Свод по датам'!CR70:CT70)</f>
        <v>0</v>
      </c>
      <c r="AL39" s="183">
        <f>SUM('Свод по датам'!CU28:CW28)+SUM('Свод по датам'!CU70:CW70)</f>
        <v>0</v>
      </c>
      <c r="AM39" s="183">
        <f>SUM('Свод по датам'!CX28:CZ28)</f>
        <v>55.2</v>
      </c>
      <c r="AN39" s="183">
        <f>SUM('Свод по датам'!DA28:DC28)</f>
        <v>24.700000000000003</v>
      </c>
      <c r="AO39" s="183">
        <f>SUM('Свод по датам'!DD28:DF28)</f>
        <v>0</v>
      </c>
      <c r="AP39" s="183">
        <f>SUM('Свод по датам'!DG28:DI28)</f>
        <v>23.8</v>
      </c>
      <c r="AQ39" s="183">
        <f>SUM('Свод по датам'!DJ28:DL28)</f>
        <v>41.8</v>
      </c>
      <c r="AR39" s="183">
        <f>SUM('Свод по датам'!DM28:DO28)</f>
        <v>31.4</v>
      </c>
      <c r="AS39" s="183">
        <f>SUM('Свод по датам'!DP28:DR28)</f>
        <v>0</v>
      </c>
      <c r="AT39" s="183">
        <f>SUM('Свод по датам'!DS28:DU28)</f>
        <v>44.9</v>
      </c>
      <c r="AU39" s="183">
        <f>SUM('Свод по датам'!DV28:DX28)</f>
        <v>18.399999999999999</v>
      </c>
      <c r="AV39" s="183">
        <f>SUM('Свод по датам'!DY28:EA28)</f>
        <v>0</v>
      </c>
      <c r="AW39" s="183">
        <f>SUM('Свод по датам'!EB28:ED28)</f>
        <v>0</v>
      </c>
      <c r="AX39" s="183">
        <f>SUM('Свод по датам'!EE28:EG28)</f>
        <v>0</v>
      </c>
      <c r="AY39" s="183">
        <f>SUM('Свод по датам'!EH28:EJ28)</f>
        <v>0</v>
      </c>
      <c r="AZ39" s="183">
        <f>SUM('Свод по датам'!EK28:EM28)</f>
        <v>0</v>
      </c>
      <c r="BA39" s="183">
        <f>SUM('Свод по датам'!EN28:EP28)</f>
        <v>0</v>
      </c>
      <c r="BB39" s="183">
        <f>SUM('Свод по датам'!EQ28:ES28)</f>
        <v>0</v>
      </c>
      <c r="BC39" s="183">
        <f>SUM('Свод по датам'!ET28:EV28)</f>
        <v>0</v>
      </c>
      <c r="BD39" s="183">
        <f>SUM('Свод по датам'!EW28:EY28)</f>
        <v>0</v>
      </c>
      <c r="BE39" s="183">
        <f>SUM('Свод по датам'!EZ28:FB28)</f>
        <v>0</v>
      </c>
      <c r="BF39" s="183">
        <f>SUM('Свод по датам'!FC28:FE28)</f>
        <v>0</v>
      </c>
      <c r="BG39" s="183">
        <f>SUM('Свод по датам'!FF28:FH28)</f>
        <v>0</v>
      </c>
      <c r="BH39" s="183">
        <f>SUM('Свод по датам'!FI28:FK28)</f>
        <v>0</v>
      </c>
      <c r="BI39" s="183">
        <f>SUM('Свод по датам'!FL28:FN28)</f>
        <v>0</v>
      </c>
      <c r="BJ39" s="183">
        <f>SUM('Свод по датам'!FO28:FQ28)</f>
        <v>0</v>
      </c>
      <c r="BK39" s="183">
        <f>SUM('Свод по датам'!FR28:FT28)</f>
        <v>0</v>
      </c>
      <c r="BL39" s="183">
        <f>SUM('Свод по датам'!FU28:FW28)</f>
        <v>0</v>
      </c>
      <c r="BM39" s="183">
        <f>SUM('Свод по датам'!FX28:FZ28)</f>
        <v>0</v>
      </c>
      <c r="BN39" s="183">
        <f>SUM('Свод по датам'!GA28:GC28)</f>
        <v>0</v>
      </c>
      <c r="BO39" s="183">
        <f>SUM('Свод по датам'!GD28:GF28)</f>
        <v>0</v>
      </c>
      <c r="BP39" s="183">
        <f>SUM('Свод по датам'!GG28:GI28)</f>
        <v>0</v>
      </c>
      <c r="BQ39" s="183">
        <f>SUM('Свод по датам'!GJ28:GL28)</f>
        <v>0</v>
      </c>
      <c r="BR39" s="183">
        <f>SUM('Свод по датам'!GM28:GO28)</f>
        <v>0</v>
      </c>
      <c r="BS39" s="183">
        <f>SUM('Свод по датам'!GP28:GR28)</f>
        <v>0</v>
      </c>
      <c r="BT39" s="183">
        <f>SUM('Свод по датам'!GS28:GU28)</f>
        <v>0</v>
      </c>
      <c r="BU39" s="183">
        <f>SUM('Свод по датам'!GV28:GX28)</f>
        <v>0</v>
      </c>
      <c r="BV39" s="183">
        <f>SUM('Свод по датам'!GY28:HA28)</f>
        <v>0</v>
      </c>
      <c r="BW39" s="183">
        <f>SUM('Свод по датам'!HB28:HD28)</f>
        <v>0</v>
      </c>
      <c r="BX39" s="183">
        <f>SUM('Свод по датам'!HE28:HG28)</f>
        <v>0</v>
      </c>
      <c r="BY39" s="183">
        <f>SUM('Свод по датам'!HH28:HJ28)</f>
        <v>0</v>
      </c>
      <c r="BZ39" s="183">
        <f>SUM('Свод по датам'!HK28:HM28)</f>
        <v>0</v>
      </c>
      <c r="CA39" s="183">
        <f>SUM('Свод по датам'!HN28:HP28)</f>
        <v>0</v>
      </c>
      <c r="CB39" s="183">
        <f>SUM('Свод по датам'!HQ28:HS28)</f>
        <v>0</v>
      </c>
      <c r="CC39" s="183">
        <f>SUM('Свод по датам'!HT28:HV28)</f>
        <v>0</v>
      </c>
      <c r="CD39" s="183">
        <f>SUM('Свод по датам'!HW28:HY28)</f>
        <v>0</v>
      </c>
      <c r="CE39" s="183">
        <f>SUM('Свод по датам'!HZ28:IB28)</f>
        <v>0</v>
      </c>
      <c r="CF39" s="183">
        <f>SUM('Свод по датам'!IC28:IE28)</f>
        <v>0</v>
      </c>
      <c r="CG39" s="183">
        <f>SUM('Свод по датам'!IF28:IH28)</f>
        <v>0</v>
      </c>
      <c r="CH39" s="183">
        <f>SUM('Свод по датам'!II28:IK28)</f>
        <v>0</v>
      </c>
      <c r="CI39" s="183">
        <f>SUM('Свод по датам'!IL28:IN28)</f>
        <v>0</v>
      </c>
      <c r="CJ39" s="183">
        <f>SUM('Свод по датам'!IO28:IQ28)</f>
        <v>0</v>
      </c>
      <c r="CK39" s="183">
        <f>SUM('Свод по датам'!IR28:IT28)</f>
        <v>0</v>
      </c>
      <c r="CL39" s="183">
        <f>SUM('Свод по датам'!IU28:IW28)</f>
        <v>0</v>
      </c>
      <c r="CM39" s="183">
        <f>SUM('Свод по датам'!IX28:IZ28)</f>
        <v>0</v>
      </c>
      <c r="CN39" s="183">
        <f>SUM('Свод по датам'!JA28:JC28)</f>
        <v>0</v>
      </c>
      <c r="CO39" s="183">
        <f>SUM('Свод по датам'!JD28:JF28)</f>
        <v>0</v>
      </c>
      <c r="CP39" s="183">
        <f>SUM('Свод по датам'!JG28:JI28)</f>
        <v>0</v>
      </c>
      <c r="CQ39" s="183">
        <f>SUM('Свод по датам'!JJ28:JL28)</f>
        <v>0</v>
      </c>
      <c r="CR39" s="183">
        <f>SUM('Свод по датам'!JM28:JO28)</f>
        <v>0</v>
      </c>
      <c r="CS39" s="183">
        <f>SUM('Свод по датам'!JP28:JR28)</f>
        <v>0</v>
      </c>
      <c r="CT39" s="183">
        <f>SUM('Свод по датам'!JS28:JU28)</f>
        <v>0</v>
      </c>
      <c r="CU39" s="183">
        <f>SUM('Свод по датам'!JV28:JX28)</f>
        <v>0</v>
      </c>
      <c r="CV39" s="221">
        <f t="shared" si="36"/>
        <v>989.66</v>
      </c>
    </row>
    <row r="40" spans="1:100" s="29" customFormat="1" ht="17.25" customHeight="1" x14ac:dyDescent="0.25">
      <c r="A40" s="528">
        <f t="shared" si="37"/>
        <v>7.9997515156100167</v>
      </c>
      <c r="B40" s="26">
        <v>3</v>
      </c>
      <c r="C40" s="60" t="s">
        <v>296</v>
      </c>
      <c r="D40" s="28" t="s">
        <v>194</v>
      </c>
      <c r="E40" s="225">
        <f t="shared" si="38"/>
        <v>581.79999999999995</v>
      </c>
      <c r="F40" s="5" t="s">
        <v>45</v>
      </c>
      <c r="G40" s="183">
        <f>SUM('Свод по датам'!F29:H29)+SUM('Свод по датам'!F71:H71)</f>
        <v>275.7</v>
      </c>
      <c r="H40" s="183">
        <f>SUM('Свод по датам'!I29:K29)+SUM('Свод по датам'!I71:K71)</f>
        <v>0</v>
      </c>
      <c r="I40" s="183">
        <f>SUM('Свод по датам'!L29:N29)+SUM('Свод по датам'!L71:N71)</f>
        <v>23.8</v>
      </c>
      <c r="J40" s="183">
        <f>SUM('Свод по датам'!O29:Q29)+SUM('Свод по датам'!O71:Q71)</f>
        <v>13.5</v>
      </c>
      <c r="K40" s="183">
        <f>SUM('Свод по датам'!R29:T29)+SUM('Свод по датам'!R71:T71)</f>
        <v>32.9</v>
      </c>
      <c r="L40" s="183">
        <f>SUM('Свод по датам'!U29:W29)+SUM('Свод по датам'!U71:W71)</f>
        <v>20.2</v>
      </c>
      <c r="M40" s="183">
        <f>SUM('Свод по датам'!X29:Z29)+SUM('Свод по датам'!X71:Z71)</f>
        <v>41.5</v>
      </c>
      <c r="N40" s="183">
        <f>SUM('Свод по датам'!AA29:AC29)+SUM('Свод по датам'!AA71:AC71)</f>
        <v>63.5</v>
      </c>
      <c r="O40" s="183">
        <f>SUM('Свод по датам'!AD29:AF29)+SUM('Свод по датам'!AD71:AF71)</f>
        <v>0</v>
      </c>
      <c r="P40" s="183">
        <f>SUM('Свод по датам'!AG29:AI29)+SUM('Свод по датам'!AG71:AI71)</f>
        <v>110.69999999999999</v>
      </c>
      <c r="Q40" s="183">
        <f>SUM('Свод по датам'!AJ29:AL29)+SUM('Свод по датам'!AJ71:AL71)</f>
        <v>0</v>
      </c>
      <c r="R40" s="183">
        <f>SUM('Свод по датам'!AM29:AO29)+SUM('Свод по датам'!AM71:AO71)</f>
        <v>0</v>
      </c>
      <c r="S40" s="183">
        <f>SUM('Свод по датам'!AP29:AR29)+SUM('Свод по датам'!AP71:AR71)</f>
        <v>0</v>
      </c>
      <c r="T40" s="183">
        <f>SUM('Свод по датам'!AS29:AU29)+SUM('Свод по датам'!AS71:AU71)</f>
        <v>0</v>
      </c>
      <c r="U40" s="183">
        <f>SUM('Свод по датам'!AV29:AX29)+SUM('Свод по датам'!AV71:AX71)</f>
        <v>0</v>
      </c>
      <c r="V40" s="183">
        <f>SUM('Свод по датам'!AY29:BA29)+SUM('Свод по датам'!AY71:BA71)</f>
        <v>0</v>
      </c>
      <c r="W40" s="183">
        <f>SUM('Свод по датам'!BB29:BD29)+SUM('Свод по датам'!BB71:BD71)</f>
        <v>0</v>
      </c>
      <c r="X40" s="183">
        <f>SUM('Свод по датам'!BE29:BG29)+SUM('Свод по датам'!BE71:BG71)</f>
        <v>0</v>
      </c>
      <c r="Y40" s="183">
        <f>SUM('Свод по датам'!BH29:BJ29)+SUM('Свод по датам'!BH71:BJ71)</f>
        <v>0</v>
      </c>
      <c r="Z40" s="183">
        <f>SUM('Свод по датам'!BK29:BM29)+SUM('Свод по датам'!BK71:BM71)</f>
        <v>0</v>
      </c>
      <c r="AA40" s="183">
        <f>SUM('Свод по датам'!BN29:BP29)+SUM('Свод по датам'!BN71:BP71)</f>
        <v>0</v>
      </c>
      <c r="AB40" s="183">
        <f>SUM('Свод по датам'!BQ29:BS29)+SUM('Свод по датам'!BQ71:BS71)</f>
        <v>0</v>
      </c>
      <c r="AC40" s="183">
        <f>SUM('Свод по датам'!BT29:BV29)+SUM('Свод по датам'!BT71:BV71)</f>
        <v>0</v>
      </c>
      <c r="AD40" s="183">
        <f>SUM('Свод по датам'!BW29:BY29)+SUM('Свод по датам'!BW71:BY71)</f>
        <v>0</v>
      </c>
      <c r="AE40" s="183">
        <f>SUM('Свод по датам'!BZ29:CB29)+SUM('Свод по датам'!BZ71:CB71)</f>
        <v>0</v>
      </c>
      <c r="AF40" s="183">
        <f>SUM('Свод по датам'!CC29:CE29)+SUM('Свод по датам'!CC71:CE71)</f>
        <v>0</v>
      </c>
      <c r="AG40" s="183">
        <f>SUM('Свод по датам'!CF29:CH29)+SUM('Свод по датам'!CF71:CH71)</f>
        <v>0</v>
      </c>
      <c r="AH40" s="183">
        <f>SUM('Свод по датам'!CI29:CK29)+SUM('Свод по датам'!CI71:CK71)</f>
        <v>0</v>
      </c>
      <c r="AI40" s="183">
        <f>SUM('Свод по датам'!CL29:CN29)+SUM('Свод по датам'!CL71:CN71)</f>
        <v>0</v>
      </c>
      <c r="AJ40" s="183">
        <f>SUM('Свод по датам'!CO29:CQ29)+SUM('Свод по датам'!CO71:CQ71)</f>
        <v>0</v>
      </c>
      <c r="AK40" s="183">
        <f>SUM('Свод по датам'!CR29:CT29)+SUM('Свод по датам'!CR71:CT71)</f>
        <v>0</v>
      </c>
      <c r="AL40" s="183">
        <f>SUM('Свод по датам'!CU29:CW29)+SUM('Свод по датам'!CU71:CW71)</f>
        <v>0</v>
      </c>
      <c r="AM40" s="183">
        <f>SUM('Свод по датам'!CX29:CZ29)</f>
        <v>0</v>
      </c>
      <c r="AN40" s="183">
        <f>SUM('Свод по датам'!DA29:DC29)</f>
        <v>0</v>
      </c>
      <c r="AO40" s="183">
        <f>SUM('Свод по датам'!DD29:DF29)</f>
        <v>0</v>
      </c>
      <c r="AP40" s="183">
        <f>SUM('Свод по датам'!DG29:DI29)</f>
        <v>0</v>
      </c>
      <c r="AQ40" s="183">
        <f>SUM('Свод по датам'!DJ29:DL29)</f>
        <v>0</v>
      </c>
      <c r="AR40" s="183">
        <f>SUM('Свод по датам'!DM29:DO29)</f>
        <v>0</v>
      </c>
      <c r="AS40" s="183">
        <f>SUM('Свод по датам'!DP29:DR29)</f>
        <v>0</v>
      </c>
      <c r="AT40" s="183">
        <f>SUM('Свод по датам'!DS29:DU29)</f>
        <v>0</v>
      </c>
      <c r="AU40" s="183">
        <f>SUM('Свод по датам'!DV29:DX29)</f>
        <v>0</v>
      </c>
      <c r="AV40" s="183">
        <f>SUM('Свод по датам'!DY29:EA29)</f>
        <v>0</v>
      </c>
      <c r="AW40" s="183">
        <f>SUM('Свод по датам'!EB29:ED29)</f>
        <v>0</v>
      </c>
      <c r="AX40" s="183">
        <f>SUM('Свод по датам'!EE29:EG29)</f>
        <v>0</v>
      </c>
      <c r="AY40" s="183">
        <f>SUM('Свод по датам'!EH29:EJ29)</f>
        <v>0</v>
      </c>
      <c r="AZ40" s="183">
        <f>SUM('Свод по датам'!EK29:EM29)</f>
        <v>0</v>
      </c>
      <c r="BA40" s="183">
        <f>SUM('Свод по датам'!EN29:EP29)</f>
        <v>0</v>
      </c>
      <c r="BB40" s="183">
        <f>SUM('Свод по датам'!EQ29:ES29)</f>
        <v>0</v>
      </c>
      <c r="BC40" s="183">
        <f>SUM('Свод по датам'!ET29:EV29)</f>
        <v>0</v>
      </c>
      <c r="BD40" s="183">
        <f>SUM('Свод по датам'!EW29:EY29)</f>
        <v>0</v>
      </c>
      <c r="BE40" s="183">
        <f>SUM('Свод по датам'!EZ29:FB29)</f>
        <v>0</v>
      </c>
      <c r="BF40" s="183">
        <f>SUM('Свод по датам'!FC29:FE29)</f>
        <v>0</v>
      </c>
      <c r="BG40" s="183">
        <f>SUM('Свод по датам'!FF29:FH29)</f>
        <v>0</v>
      </c>
      <c r="BH40" s="183">
        <f>SUM('Свод по датам'!FI29:FK29)</f>
        <v>0</v>
      </c>
      <c r="BI40" s="183">
        <f>SUM('Свод по датам'!FL29:FN29)</f>
        <v>0</v>
      </c>
      <c r="BJ40" s="183">
        <f>SUM('Свод по датам'!FO29:FQ29)</f>
        <v>0</v>
      </c>
      <c r="BK40" s="183">
        <f>SUM('Свод по датам'!FR29:FT29)</f>
        <v>0</v>
      </c>
      <c r="BL40" s="183">
        <f>SUM('Свод по датам'!FU29:FW29)</f>
        <v>0</v>
      </c>
      <c r="BM40" s="183">
        <f>SUM('Свод по датам'!FX29:FZ29)</f>
        <v>0</v>
      </c>
      <c r="BN40" s="183">
        <f>SUM('Свод по датам'!GA29:GC29)</f>
        <v>0</v>
      </c>
      <c r="BO40" s="183">
        <f>SUM('Свод по датам'!GD29:GF29)</f>
        <v>0</v>
      </c>
      <c r="BP40" s="183">
        <f>SUM('Свод по датам'!GG29:GI29)</f>
        <v>0</v>
      </c>
      <c r="BQ40" s="183">
        <f>SUM('Свод по датам'!GJ29:GL29)</f>
        <v>0</v>
      </c>
      <c r="BR40" s="183">
        <f>SUM('Свод по датам'!GM29:GO29)</f>
        <v>0</v>
      </c>
      <c r="BS40" s="183">
        <f>SUM('Свод по датам'!GP29:GR29)</f>
        <v>0</v>
      </c>
      <c r="BT40" s="183">
        <f>SUM('Свод по датам'!GS29:GU29)</f>
        <v>0</v>
      </c>
      <c r="BU40" s="183">
        <f>SUM('Свод по датам'!GV29:GX29)</f>
        <v>0</v>
      </c>
      <c r="BV40" s="183">
        <f>SUM('Свод по датам'!GY29:HA29)</f>
        <v>0</v>
      </c>
      <c r="BW40" s="183">
        <f>SUM('Свод по датам'!HB29:HD29)</f>
        <v>0</v>
      </c>
      <c r="BX40" s="183">
        <f>SUM('Свод по датам'!HE29:HG29)</f>
        <v>0</v>
      </c>
      <c r="BY40" s="183">
        <f>SUM('Свод по датам'!HH29:HJ29)</f>
        <v>0</v>
      </c>
      <c r="BZ40" s="183">
        <f>SUM('Свод по датам'!HK29:HM29)</f>
        <v>0</v>
      </c>
      <c r="CA40" s="183">
        <f>SUM('Свод по датам'!HN29:HP29)</f>
        <v>0</v>
      </c>
      <c r="CB40" s="183">
        <f>SUM('Свод по датам'!HQ29:HS29)</f>
        <v>0</v>
      </c>
      <c r="CC40" s="183">
        <f>SUM('Свод по датам'!HT29:HV29)</f>
        <v>0</v>
      </c>
      <c r="CD40" s="183">
        <f>SUM('Свод по датам'!HW29:HY29)</f>
        <v>0</v>
      </c>
      <c r="CE40" s="183">
        <f>SUM('Свод по датам'!HZ29:IB29)</f>
        <v>0</v>
      </c>
      <c r="CF40" s="183">
        <f>SUM('Свод по датам'!IC29:IE29)</f>
        <v>0</v>
      </c>
      <c r="CG40" s="183">
        <f>SUM('Свод по датам'!IF29:IH29)</f>
        <v>0</v>
      </c>
      <c r="CH40" s="183">
        <f>SUM('Свод по датам'!II29:IK29)</f>
        <v>0</v>
      </c>
      <c r="CI40" s="183">
        <f>SUM('Свод по датам'!IL29:IN29)</f>
        <v>0</v>
      </c>
      <c r="CJ40" s="183">
        <f>SUM('Свод по датам'!IO29:IQ29)</f>
        <v>0</v>
      </c>
      <c r="CK40" s="183">
        <f>SUM('Свод по датам'!IR29:IT29)</f>
        <v>0</v>
      </c>
      <c r="CL40" s="183">
        <f>SUM('Свод по датам'!IU29:IW29)</f>
        <v>0</v>
      </c>
      <c r="CM40" s="183">
        <f>SUM('Свод по датам'!IX29:IZ29)</f>
        <v>0</v>
      </c>
      <c r="CN40" s="183">
        <f>SUM('Свод по датам'!JA29:JC29)</f>
        <v>0</v>
      </c>
      <c r="CO40" s="183">
        <f>SUM('Свод по датам'!JD29:JF29)</f>
        <v>0</v>
      </c>
      <c r="CP40" s="183">
        <f>SUM('Свод по датам'!JG29:JI29)</f>
        <v>0</v>
      </c>
      <c r="CQ40" s="183">
        <f>SUM('Свод по датам'!JJ29:JL29)</f>
        <v>0</v>
      </c>
      <c r="CR40" s="183">
        <f>SUM('Свод по датам'!JM29:JO29)</f>
        <v>0</v>
      </c>
      <c r="CS40" s="183">
        <f>SUM('Свод по датам'!JP29:JR29)</f>
        <v>0</v>
      </c>
      <c r="CT40" s="183">
        <f>SUM('Свод по датам'!JS29:JU29)</f>
        <v>0</v>
      </c>
      <c r="CU40" s="183">
        <f>SUM('Свод по датам'!JV29:JX29)</f>
        <v>0</v>
      </c>
      <c r="CV40" s="221">
        <f t="shared" si="36"/>
        <v>581.79999999999995</v>
      </c>
    </row>
    <row r="41" spans="1:100" s="29" customFormat="1" ht="17.25" customHeight="1" thickBot="1" x14ac:dyDescent="0.3">
      <c r="A41" s="528">
        <f t="shared" si="37"/>
        <v>2.9998279767629596</v>
      </c>
      <c r="B41" s="26">
        <v>4</v>
      </c>
      <c r="C41" s="85" t="s">
        <v>19</v>
      </c>
      <c r="D41" s="28" t="s">
        <v>192</v>
      </c>
      <c r="E41" s="225">
        <f t="shared" si="38"/>
        <v>66.900000000000006</v>
      </c>
      <c r="F41" s="5" t="s">
        <v>45</v>
      </c>
      <c r="G41" s="183">
        <f>SUM('Свод по датам'!F30:H30)+SUM('Свод по датам'!F72:H72)</f>
        <v>0</v>
      </c>
      <c r="H41" s="183">
        <f>SUM('Свод по датам'!I30:K30)+SUM('Свод по датам'!I72:K72)</f>
        <v>0</v>
      </c>
      <c r="I41" s="183">
        <f>SUM('Свод по датам'!L30:N30)+SUM('Свод по датам'!L72:N72)</f>
        <v>0</v>
      </c>
      <c r="J41" s="183">
        <f>SUM('Свод по датам'!O30:Q30)+SUM('Свод по датам'!O72:Q72)</f>
        <v>0</v>
      </c>
      <c r="K41" s="183">
        <f>SUM('Свод по датам'!R30:T30)+SUM('Свод по датам'!R72:T72)</f>
        <v>0</v>
      </c>
      <c r="L41" s="183">
        <f>SUM('Свод по датам'!U30:W30)+SUM('Свод по датам'!U72:W72)</f>
        <v>0</v>
      </c>
      <c r="M41" s="183">
        <f>SUM('Свод по датам'!X30:Z30)+SUM('Свод по датам'!X72:Z72)</f>
        <v>0</v>
      </c>
      <c r="N41" s="183">
        <f>SUM('Свод по датам'!AA30:AC30)+SUM('Свод по датам'!AA72:AC72)</f>
        <v>0</v>
      </c>
      <c r="O41" s="183">
        <f>SUM('Свод по датам'!AD30:AF30)+SUM('Свод по датам'!AD72:AF72)</f>
        <v>0</v>
      </c>
      <c r="P41" s="183">
        <f>SUM('Свод по датам'!AG30:AI30)+SUM('Свод по датам'!AG72:AI72)</f>
        <v>0</v>
      </c>
      <c r="Q41" s="183">
        <f>SUM('Свод по датам'!AJ30:AL30)+SUM('Свод по датам'!AJ72:AL72)</f>
        <v>0</v>
      </c>
      <c r="R41" s="183">
        <f>SUM('Свод по датам'!AM30:AO30)+SUM('Свод по датам'!AM72:AO72)</f>
        <v>0</v>
      </c>
      <c r="S41" s="183">
        <f>SUM('Свод по датам'!AP30:AR30)+SUM('Свод по датам'!AP72:AR72)</f>
        <v>0</v>
      </c>
      <c r="T41" s="183">
        <f>SUM('Свод по датам'!AS30:AU30)+SUM('Свод по датам'!AS72:AU72)</f>
        <v>0</v>
      </c>
      <c r="U41" s="183">
        <f>SUM('Свод по датам'!AV30:AX30)+SUM('Свод по датам'!AV72:AX72)</f>
        <v>0</v>
      </c>
      <c r="V41" s="183">
        <f>SUM('Свод по датам'!AY30:BA30)+SUM('Свод по датам'!AY72:BA72)</f>
        <v>0</v>
      </c>
      <c r="W41" s="183">
        <f>SUM('Свод по датам'!BB30:BD30)+SUM('Свод по датам'!BB72:BD72)</f>
        <v>0</v>
      </c>
      <c r="X41" s="183">
        <f>SUM('Свод по датам'!BE30:BG30)+SUM('Свод по датам'!BE72:BG72)</f>
        <v>0</v>
      </c>
      <c r="Y41" s="183">
        <f>SUM('Свод по датам'!BH30:BJ30)+SUM('Свод по датам'!BH72:BJ72)</f>
        <v>0</v>
      </c>
      <c r="Z41" s="183">
        <f>SUM('Свод по датам'!BK30:BM30)+SUM('Свод по датам'!BK72:BM72)</f>
        <v>0</v>
      </c>
      <c r="AA41" s="183">
        <f>SUM('Свод по датам'!BN30:BP30)+SUM('Свод по датам'!BN72:BP72)</f>
        <v>0</v>
      </c>
      <c r="AB41" s="183">
        <f>SUM('Свод по датам'!BQ30:BS30)+SUM('Свод по датам'!BQ72:BS72)</f>
        <v>0</v>
      </c>
      <c r="AC41" s="183">
        <f>SUM('Свод по датам'!BT30:BV30)+SUM('Свод по датам'!BT72:BV72)</f>
        <v>0</v>
      </c>
      <c r="AD41" s="183">
        <f>SUM('Свод по датам'!BW30:BY30)+SUM('Свод по датам'!BW72:BY72)</f>
        <v>0</v>
      </c>
      <c r="AE41" s="183">
        <f>SUM('Свод по датам'!BZ30:CB30)+SUM('Свод по датам'!BZ72:CB72)</f>
        <v>0</v>
      </c>
      <c r="AF41" s="183">
        <f>SUM('Свод по датам'!CC30:CE30)+SUM('Свод по датам'!CC72:CE72)</f>
        <v>0</v>
      </c>
      <c r="AG41" s="183">
        <f>SUM('Свод по датам'!CF30:CH30)+SUM('Свод по датам'!CF72:CH72)</f>
        <v>0</v>
      </c>
      <c r="AH41" s="183">
        <f>SUM('Свод по датам'!CI30:CK30)+SUM('Свод по датам'!CI72:CK72)</f>
        <v>0</v>
      </c>
      <c r="AI41" s="183">
        <f>SUM('Свод по датам'!CL30:CN30)+SUM('Свод по датам'!CL72:CN72)</f>
        <v>0</v>
      </c>
      <c r="AJ41" s="183">
        <f>SUM('Свод по датам'!CO30:CQ30)+SUM('Свод по датам'!CO72:CQ72)</f>
        <v>0</v>
      </c>
      <c r="AK41" s="183">
        <f>SUM('Свод по датам'!CR30:CT30)+SUM('Свод по датам'!CR72:CT72)</f>
        <v>0</v>
      </c>
      <c r="AL41" s="183">
        <f>SUM('Свод по датам'!CU30:CW30)+SUM('Свод по датам'!CU72:CW72)</f>
        <v>0</v>
      </c>
      <c r="AM41" s="183">
        <f>SUM('Свод по датам'!CX30:CZ30)</f>
        <v>0</v>
      </c>
      <c r="AN41" s="183">
        <f>SUM('Свод по датам'!DA30:DC30)</f>
        <v>0</v>
      </c>
      <c r="AO41" s="183">
        <f>SUM('Свод по датам'!DD30:DF30)</f>
        <v>0</v>
      </c>
      <c r="AP41" s="183">
        <f>SUM('Свод по датам'!DG30:DI30)</f>
        <v>0</v>
      </c>
      <c r="AQ41" s="183">
        <f>SUM('Свод по датам'!DJ30:DL30)</f>
        <v>0</v>
      </c>
      <c r="AR41" s="183">
        <f>SUM('Свод по датам'!DM30:DO30)</f>
        <v>0</v>
      </c>
      <c r="AS41" s="183">
        <f>SUM('Свод по датам'!DP30:DR30)</f>
        <v>0</v>
      </c>
      <c r="AT41" s="183">
        <f>SUM('Свод по датам'!DS30:DU30)</f>
        <v>0</v>
      </c>
      <c r="AU41" s="183">
        <f>SUM('Свод по датам'!DV30:DX30)</f>
        <v>0</v>
      </c>
      <c r="AV41" s="183">
        <f>SUM('Свод по датам'!DY30:EA30)</f>
        <v>0</v>
      </c>
      <c r="AW41" s="183">
        <f>SUM('Свод по датам'!EB30:ED30)</f>
        <v>0</v>
      </c>
      <c r="AX41" s="183">
        <f>SUM('Свод по датам'!EE30:EG30)</f>
        <v>0</v>
      </c>
      <c r="AY41" s="183">
        <f>SUM('Свод по датам'!EH30:EJ30)</f>
        <v>0</v>
      </c>
      <c r="AZ41" s="183">
        <f>SUM('Свод по датам'!EK30:EM30)</f>
        <v>0</v>
      </c>
      <c r="BA41" s="183">
        <f>SUM('Свод по датам'!EN30:EP30)</f>
        <v>0</v>
      </c>
      <c r="BB41" s="183">
        <f>SUM('Свод по датам'!EQ30:ES30)</f>
        <v>0</v>
      </c>
      <c r="BC41" s="183">
        <f>SUM('Свод по датам'!ET30:EV30)</f>
        <v>0</v>
      </c>
      <c r="BD41" s="183">
        <f>SUM('Свод по датам'!EW30:EY30)</f>
        <v>0</v>
      </c>
      <c r="BE41" s="183">
        <f>SUM('Свод по датам'!EZ30:FB30)</f>
        <v>0</v>
      </c>
      <c r="BF41" s="183">
        <f>SUM('Свод по датам'!FC30:FE30)</f>
        <v>20.399999999999999</v>
      </c>
      <c r="BG41" s="183">
        <f>SUM('Свод по датам'!FF30:FH30)</f>
        <v>36</v>
      </c>
      <c r="BH41" s="183">
        <f>SUM('Свод по датам'!FI30:FK30)</f>
        <v>10.5</v>
      </c>
      <c r="BI41" s="183">
        <f>SUM('Свод по датам'!FL30:FN30)</f>
        <v>0</v>
      </c>
      <c r="BJ41" s="183">
        <f>SUM('Свод по датам'!FO30:FQ30)</f>
        <v>0</v>
      </c>
      <c r="BK41" s="183">
        <f>SUM('Свод по датам'!FR30:FT30)</f>
        <v>0</v>
      </c>
      <c r="BL41" s="183">
        <f>SUM('Свод по датам'!FU30:FW30)</f>
        <v>0</v>
      </c>
      <c r="BM41" s="183">
        <f>SUM('Свод по датам'!FX30:FZ30)</f>
        <v>0</v>
      </c>
      <c r="BN41" s="183">
        <f>SUM('Свод по датам'!GA30:GC30)</f>
        <v>0</v>
      </c>
      <c r="BO41" s="183">
        <f>SUM('Свод по датам'!GD30:GF30)</f>
        <v>0</v>
      </c>
      <c r="BP41" s="183">
        <f>SUM('Свод по датам'!GG30:GI30)</f>
        <v>0</v>
      </c>
      <c r="BQ41" s="183">
        <f>SUM('Свод по датам'!GJ30:GL30)</f>
        <v>0</v>
      </c>
      <c r="BR41" s="183">
        <f>SUM('Свод по датам'!GM30:GO30)</f>
        <v>0</v>
      </c>
      <c r="BS41" s="183">
        <f>SUM('Свод по датам'!GP30:GR30)</f>
        <v>0</v>
      </c>
      <c r="BT41" s="183">
        <f>SUM('Свод по датам'!GS30:GU30)</f>
        <v>0</v>
      </c>
      <c r="BU41" s="183">
        <f>SUM('Свод по датам'!GV30:GX30)</f>
        <v>0</v>
      </c>
      <c r="BV41" s="183">
        <f>SUM('Свод по датам'!GY30:HA30)</f>
        <v>0</v>
      </c>
      <c r="BW41" s="183">
        <f>SUM('Свод по датам'!HB30:HD30)</f>
        <v>0</v>
      </c>
      <c r="BX41" s="183">
        <f>SUM('Свод по датам'!HE30:HG30)</f>
        <v>0</v>
      </c>
      <c r="BY41" s="183">
        <f>SUM('Свод по датам'!HH30:HJ30)</f>
        <v>0</v>
      </c>
      <c r="BZ41" s="183">
        <f>SUM('Свод по датам'!HK30:HM30)</f>
        <v>0</v>
      </c>
      <c r="CA41" s="183">
        <f>SUM('Свод по датам'!HN30:HP30)</f>
        <v>0</v>
      </c>
      <c r="CB41" s="183">
        <f>SUM('Свод по датам'!HQ30:HS30)</f>
        <v>0</v>
      </c>
      <c r="CC41" s="183">
        <f>SUM('Свод по датам'!HT30:HV30)</f>
        <v>0</v>
      </c>
      <c r="CD41" s="183">
        <f>SUM('Свод по датам'!HW30:HY30)</f>
        <v>0</v>
      </c>
      <c r="CE41" s="183">
        <f>SUM('Свод по датам'!HZ30:IB30)</f>
        <v>0</v>
      </c>
      <c r="CF41" s="183">
        <f>SUM('Свод по датам'!IC30:IE30)</f>
        <v>0</v>
      </c>
      <c r="CG41" s="183">
        <f>SUM('Свод по датам'!IF30:IH30)</f>
        <v>0</v>
      </c>
      <c r="CH41" s="183">
        <f>SUM('Свод по датам'!II30:IK30)</f>
        <v>0</v>
      </c>
      <c r="CI41" s="183">
        <f>SUM('Свод по датам'!IL30:IN30)</f>
        <v>0</v>
      </c>
      <c r="CJ41" s="183">
        <f>SUM('Свод по датам'!IO30:IQ30)</f>
        <v>0</v>
      </c>
      <c r="CK41" s="183">
        <f>SUM('Свод по датам'!IR30:IT30)</f>
        <v>0</v>
      </c>
      <c r="CL41" s="183">
        <f>SUM('Свод по датам'!IU30:IW30)</f>
        <v>0</v>
      </c>
      <c r="CM41" s="183">
        <f>SUM('Свод по датам'!IX30:IZ30)</f>
        <v>0</v>
      </c>
      <c r="CN41" s="183">
        <f>SUM('Свод по датам'!JA30:JC30)</f>
        <v>0</v>
      </c>
      <c r="CO41" s="183">
        <f>SUM('Свод по датам'!JD30:JF30)</f>
        <v>0</v>
      </c>
      <c r="CP41" s="183">
        <f>SUM('Свод по датам'!JG30:JI30)</f>
        <v>0</v>
      </c>
      <c r="CQ41" s="183">
        <f>SUM('Свод по датам'!JJ30:JL30)</f>
        <v>0</v>
      </c>
      <c r="CR41" s="183">
        <f>SUM('Свод по датам'!JM30:JO30)</f>
        <v>0</v>
      </c>
      <c r="CS41" s="183">
        <f>SUM('Свод по датам'!JP30:JR30)</f>
        <v>0</v>
      </c>
      <c r="CT41" s="183">
        <f>SUM('Свод по датам'!JS30:JU30)</f>
        <v>0</v>
      </c>
      <c r="CU41" s="183">
        <f>SUM('Свод по датам'!JV30:JX30)</f>
        <v>0</v>
      </c>
      <c r="CV41" s="221">
        <f t="shared" si="36"/>
        <v>66.900000000000006</v>
      </c>
    </row>
    <row r="42" spans="1:100" s="29" customFormat="1" ht="17.25" customHeight="1" x14ac:dyDescent="0.25">
      <c r="A42" s="528">
        <f t="shared" si="37"/>
        <v>0</v>
      </c>
      <c r="B42" s="26">
        <v>5</v>
      </c>
      <c r="C42" s="68" t="s">
        <v>20</v>
      </c>
      <c r="D42" s="28" t="s">
        <v>192</v>
      </c>
      <c r="E42" s="225">
        <f t="shared" si="38"/>
        <v>0</v>
      </c>
      <c r="F42" s="5" t="s">
        <v>45</v>
      </c>
      <c r="G42" s="183">
        <f>SUM('Свод по датам'!F31:H31)+SUM('Свод по датам'!F73:H73)</f>
        <v>0</v>
      </c>
      <c r="H42" s="183">
        <f>SUM('Свод по датам'!I31:K31)+SUM('Свод по датам'!I73:K73)</f>
        <v>0</v>
      </c>
      <c r="I42" s="183">
        <f>SUM('Свод по датам'!L31:N31)+SUM('Свод по датам'!L73:N73)</f>
        <v>0</v>
      </c>
      <c r="J42" s="183">
        <f>SUM('Свод по датам'!O31:Q31)+SUM('Свод по датам'!O73:Q73)</f>
        <v>0</v>
      </c>
      <c r="K42" s="183">
        <f>SUM('Свод по датам'!R31:T31)+SUM('Свод по датам'!R73:T73)</f>
        <v>0</v>
      </c>
      <c r="L42" s="183">
        <f>SUM('Свод по датам'!U31:W31)+SUM('Свод по датам'!U73:W73)</f>
        <v>0</v>
      </c>
      <c r="M42" s="183">
        <f>SUM('Свод по датам'!X31:Z31)+SUM('Свод по датам'!X73:Z73)</f>
        <v>0</v>
      </c>
      <c r="N42" s="183">
        <f>SUM('Свод по датам'!AA31:AC31)+SUM('Свод по датам'!AA73:AC73)</f>
        <v>0</v>
      </c>
      <c r="O42" s="183">
        <f>SUM('Свод по датам'!AD31:AF31)+SUM('Свод по датам'!AD73:AF73)</f>
        <v>0</v>
      </c>
      <c r="P42" s="183">
        <f>SUM('Свод по датам'!AG31:AI31)+SUM('Свод по датам'!AG73:AI73)</f>
        <v>0</v>
      </c>
      <c r="Q42" s="183">
        <f>SUM('Свод по датам'!AJ31:AL31)+SUM('Свод по датам'!AJ73:AL73)</f>
        <v>0</v>
      </c>
      <c r="R42" s="183">
        <f>SUM('Свод по датам'!AM31:AO31)+SUM('Свод по датам'!AM73:AO73)</f>
        <v>0</v>
      </c>
      <c r="S42" s="183">
        <f>SUM('Свод по датам'!AP31:AR31)+SUM('Свод по датам'!AP73:AR73)</f>
        <v>0</v>
      </c>
      <c r="T42" s="183">
        <f>SUM('Свод по датам'!AS31:AU31)+SUM('Свод по датам'!AS73:AU73)</f>
        <v>0</v>
      </c>
      <c r="U42" s="183">
        <f>SUM('Свод по датам'!AV31:AX31)+SUM('Свод по датам'!AV73:AX73)</f>
        <v>0</v>
      </c>
      <c r="V42" s="183">
        <f>SUM('Свод по датам'!AY31:BA31)+SUM('Свод по датам'!AY73:BA73)</f>
        <v>0</v>
      </c>
      <c r="W42" s="183">
        <f>SUM('Свод по датам'!BB31:BD31)+SUM('Свод по датам'!BB73:BD73)</f>
        <v>0</v>
      </c>
      <c r="X42" s="183">
        <f>SUM('Свод по датам'!BE31:BG31)+SUM('Свод по датам'!BE73:BG73)</f>
        <v>0</v>
      </c>
      <c r="Y42" s="183">
        <f>SUM('Свод по датам'!BH31:BJ31)+SUM('Свод по датам'!BH73:BJ73)</f>
        <v>0</v>
      </c>
      <c r="Z42" s="183">
        <f>SUM('Свод по датам'!BK31:BM31)+SUM('Свод по датам'!BK73:BM73)</f>
        <v>0</v>
      </c>
      <c r="AA42" s="183">
        <f>SUM('Свод по датам'!BN31:BP31)+SUM('Свод по датам'!BN73:BP73)</f>
        <v>0</v>
      </c>
      <c r="AB42" s="183">
        <f>SUM('Свод по датам'!BQ31:BS31)+SUM('Свод по датам'!BQ73:BS73)</f>
        <v>0</v>
      </c>
      <c r="AC42" s="183">
        <f>SUM('Свод по датам'!BT31:BV31)+SUM('Свод по датам'!BT73:BV73)</f>
        <v>0</v>
      </c>
      <c r="AD42" s="183">
        <f>SUM('Свод по датам'!BW31:BY31)+SUM('Свод по датам'!BW73:BY73)</f>
        <v>0</v>
      </c>
      <c r="AE42" s="183">
        <f>SUM('Свод по датам'!BZ31:CB31)+SUM('Свод по датам'!BZ73:CB73)</f>
        <v>0</v>
      </c>
      <c r="AF42" s="183">
        <f>SUM('Свод по датам'!CC31:CE31)+SUM('Свод по датам'!CC73:CE73)</f>
        <v>0</v>
      </c>
      <c r="AG42" s="183">
        <f>SUM('Свод по датам'!CF31:CH31)+SUM('Свод по датам'!CF73:CH73)</f>
        <v>0</v>
      </c>
      <c r="AH42" s="183">
        <f>SUM('Свод по датам'!CI31:CK31)+SUM('Свод по датам'!CI73:CK73)</f>
        <v>0</v>
      </c>
      <c r="AI42" s="183">
        <f>SUM('Свод по датам'!CL31:CN31)+SUM('Свод по датам'!CL73:CN73)</f>
        <v>0</v>
      </c>
      <c r="AJ42" s="183">
        <f>SUM('Свод по датам'!CO31:CQ31)+SUM('Свод по датам'!CO73:CQ73)</f>
        <v>0</v>
      </c>
      <c r="AK42" s="183">
        <f>SUM('Свод по датам'!CR31:CT31)+SUM('Свод по датам'!CR73:CT73)</f>
        <v>0</v>
      </c>
      <c r="AL42" s="183">
        <f>SUM('Свод по датам'!CU31:CW31)+SUM('Свод по датам'!CU73:CW73)</f>
        <v>0</v>
      </c>
      <c r="AM42" s="183">
        <f>SUM('Свод по датам'!CX31:CZ31)</f>
        <v>0</v>
      </c>
      <c r="AN42" s="183">
        <f>SUM('Свод по датам'!DA31:DC31)</f>
        <v>0</v>
      </c>
      <c r="AO42" s="183">
        <f>SUM('Свод по датам'!DD31:DF31)</f>
        <v>0</v>
      </c>
      <c r="AP42" s="183">
        <f>SUM('Свод по датам'!DG31:DI31)</f>
        <v>0</v>
      </c>
      <c r="AQ42" s="183">
        <f>SUM('Свод по датам'!DJ31:DL31)</f>
        <v>0</v>
      </c>
      <c r="AR42" s="183">
        <f>SUM('Свод по датам'!DM31:DO31)</f>
        <v>0</v>
      </c>
      <c r="AS42" s="183">
        <f>SUM('Свод по датам'!DP31:DR31)</f>
        <v>0</v>
      </c>
      <c r="AT42" s="183">
        <f>SUM('Свод по датам'!DS31:DU31)</f>
        <v>0</v>
      </c>
      <c r="AU42" s="183">
        <f>SUM('Свод по датам'!DV31:DX31)</f>
        <v>0</v>
      </c>
      <c r="AV42" s="183">
        <f>SUM('Свод по датам'!DY31:EA31)</f>
        <v>0</v>
      </c>
      <c r="AW42" s="183">
        <f>SUM('Свод по датам'!EB31:ED31)</f>
        <v>0</v>
      </c>
      <c r="AX42" s="183">
        <f>SUM('Свод по датам'!EE31:EG31)</f>
        <v>0</v>
      </c>
      <c r="AY42" s="183">
        <f>SUM('Свод по датам'!EH31:EJ31)</f>
        <v>0</v>
      </c>
      <c r="AZ42" s="183">
        <f>SUM('Свод по датам'!EK31:EM31)</f>
        <v>0</v>
      </c>
      <c r="BA42" s="183">
        <f>SUM('Свод по датам'!EN31:EP31)</f>
        <v>0</v>
      </c>
      <c r="BB42" s="183">
        <f>SUM('Свод по датам'!EQ31:ES31)</f>
        <v>0</v>
      </c>
      <c r="BC42" s="183">
        <f>SUM('Свод по датам'!ET31:EV31)</f>
        <v>0</v>
      </c>
      <c r="BD42" s="183">
        <f>SUM('Свод по датам'!EW31:EY31)</f>
        <v>0</v>
      </c>
      <c r="BE42" s="183">
        <f>SUM('Свод по датам'!EZ31:FB31)</f>
        <v>0</v>
      </c>
      <c r="BF42" s="183">
        <f>SUM('Свод по датам'!FC31:FE31)</f>
        <v>0</v>
      </c>
      <c r="BG42" s="183">
        <f>SUM('Свод по датам'!FF31:FH31)</f>
        <v>0</v>
      </c>
      <c r="BH42" s="183">
        <f>SUM('Свод по датам'!FI31:FK31)</f>
        <v>0</v>
      </c>
      <c r="BI42" s="183">
        <f>SUM('Свод по датам'!FL31:FN31)</f>
        <v>0</v>
      </c>
      <c r="BJ42" s="183">
        <f>SUM('Свод по датам'!FO31:FQ31)</f>
        <v>0</v>
      </c>
      <c r="BK42" s="183">
        <f>SUM('Свод по датам'!FR31:FT31)</f>
        <v>0</v>
      </c>
      <c r="BL42" s="183">
        <f>SUM('Свод по датам'!FU31:FW31)</f>
        <v>0</v>
      </c>
      <c r="BM42" s="183">
        <f>SUM('Свод по датам'!FX31:FZ31)</f>
        <v>0</v>
      </c>
      <c r="BN42" s="183">
        <f>SUM('Свод по датам'!GA31:GC31)</f>
        <v>0</v>
      </c>
      <c r="BO42" s="183">
        <f>SUM('Свод по датам'!GD31:GF31)</f>
        <v>0</v>
      </c>
      <c r="BP42" s="183">
        <f>SUM('Свод по датам'!GG31:GI31)</f>
        <v>0</v>
      </c>
      <c r="BQ42" s="183">
        <f>SUM('Свод по датам'!GJ31:GL31)</f>
        <v>0</v>
      </c>
      <c r="BR42" s="183">
        <f>SUM('Свод по датам'!GM31:GO31)</f>
        <v>0</v>
      </c>
      <c r="BS42" s="183">
        <f>SUM('Свод по датам'!GP31:GR31)</f>
        <v>0</v>
      </c>
      <c r="BT42" s="183">
        <f>SUM('Свод по датам'!GS31:GU31)</f>
        <v>0</v>
      </c>
      <c r="BU42" s="183">
        <f>SUM('Свод по датам'!GV31:GX31)</f>
        <v>0</v>
      </c>
      <c r="BV42" s="183">
        <f>SUM('Свод по датам'!GY31:HA31)</f>
        <v>0</v>
      </c>
      <c r="BW42" s="183">
        <f>SUM('Свод по датам'!HB31:HD31)</f>
        <v>0</v>
      </c>
      <c r="BX42" s="183">
        <f>SUM('Свод по датам'!HE31:HG31)</f>
        <v>0</v>
      </c>
      <c r="BY42" s="183">
        <f>SUM('Свод по датам'!HH31:HJ31)</f>
        <v>0</v>
      </c>
      <c r="BZ42" s="183">
        <f>SUM('Свод по датам'!HK31:HM31)</f>
        <v>0</v>
      </c>
      <c r="CA42" s="183">
        <f>SUM('Свод по датам'!HN31:HP31)</f>
        <v>0</v>
      </c>
      <c r="CB42" s="183">
        <f>SUM('Свод по датам'!HQ31:HS31)</f>
        <v>0</v>
      </c>
      <c r="CC42" s="183">
        <f>SUM('Свод по датам'!HT31:HV31)</f>
        <v>0</v>
      </c>
      <c r="CD42" s="183">
        <f>SUM('Свод по датам'!HW31:HY31)</f>
        <v>0</v>
      </c>
      <c r="CE42" s="183">
        <f>SUM('Свод по датам'!HZ31:IB31)</f>
        <v>0</v>
      </c>
      <c r="CF42" s="183">
        <f>SUM('Свод по датам'!IC31:IE31)</f>
        <v>0</v>
      </c>
      <c r="CG42" s="183">
        <f>SUM('Свод по датам'!IF31:IH31)</f>
        <v>0</v>
      </c>
      <c r="CH42" s="183">
        <f>SUM('Свод по датам'!II31:IK31)</f>
        <v>0</v>
      </c>
      <c r="CI42" s="183">
        <f>SUM('Свод по датам'!IL31:IN31)</f>
        <v>0</v>
      </c>
      <c r="CJ42" s="183">
        <f>SUM('Свод по датам'!IO31:IQ31)</f>
        <v>0</v>
      </c>
      <c r="CK42" s="183">
        <f>SUM('Свод по датам'!IR31:IT31)</f>
        <v>0</v>
      </c>
      <c r="CL42" s="183">
        <f>SUM('Свод по датам'!IU31:IW31)</f>
        <v>0</v>
      </c>
      <c r="CM42" s="183">
        <f>SUM('Свод по датам'!IX31:IZ31)</f>
        <v>0</v>
      </c>
      <c r="CN42" s="183">
        <f>SUM('Свод по датам'!JA31:JC31)</f>
        <v>0</v>
      </c>
      <c r="CO42" s="183">
        <f>SUM('Свод по датам'!JD31:JF31)</f>
        <v>0</v>
      </c>
      <c r="CP42" s="183">
        <f>SUM('Свод по датам'!JG31:JI31)</f>
        <v>0</v>
      </c>
      <c r="CQ42" s="183">
        <f>SUM('Свод по датам'!JJ31:JL31)</f>
        <v>0</v>
      </c>
      <c r="CR42" s="183">
        <f>SUM('Свод по датам'!JM31:JO31)</f>
        <v>0</v>
      </c>
      <c r="CS42" s="183">
        <f>SUM('Свод по датам'!JP31:JR31)</f>
        <v>0</v>
      </c>
      <c r="CT42" s="183">
        <f>SUM('Свод по датам'!JS31:JU31)</f>
        <v>0</v>
      </c>
      <c r="CU42" s="183">
        <f>SUM('Свод по датам'!JV31:JX31)</f>
        <v>0</v>
      </c>
      <c r="CV42" s="221">
        <f t="shared" si="36"/>
        <v>0</v>
      </c>
    </row>
    <row r="43" spans="1:100" s="29" customFormat="1" ht="17.25" customHeight="1" thickBot="1" x14ac:dyDescent="0.3">
      <c r="A43" s="528">
        <f t="shared" si="37"/>
        <v>0</v>
      </c>
      <c r="B43" s="26">
        <v>6</v>
      </c>
      <c r="C43" s="60" t="s">
        <v>202</v>
      </c>
      <c r="D43" s="28" t="s">
        <v>195</v>
      </c>
      <c r="E43" s="225">
        <f t="shared" si="38"/>
        <v>0</v>
      </c>
      <c r="F43" s="5" t="s">
        <v>45</v>
      </c>
      <c r="G43" s="183">
        <f>SUM('Свод по датам'!F32:H32)+SUM('Свод по датам'!F74:H74)</f>
        <v>0</v>
      </c>
      <c r="H43" s="183">
        <f>SUM('Свод по датам'!I32:K32)+SUM('Свод по датам'!I74:K74)</f>
        <v>0</v>
      </c>
      <c r="I43" s="183">
        <f>SUM('Свод по датам'!L32:N32)+SUM('Свод по датам'!L74:N74)</f>
        <v>0</v>
      </c>
      <c r="J43" s="183">
        <f>SUM('Свод по датам'!O32:Q32)+SUM('Свод по датам'!O74:Q74)</f>
        <v>0</v>
      </c>
      <c r="K43" s="183">
        <f>SUM('Свод по датам'!R32:T32)+SUM('Свод по датам'!R74:T74)</f>
        <v>0</v>
      </c>
      <c r="L43" s="183">
        <f>SUM('Свод по датам'!U32:W32)+SUM('Свод по датам'!U74:W74)</f>
        <v>0</v>
      </c>
      <c r="M43" s="183">
        <f>SUM('Свод по датам'!X32:Z32)+SUM('Свод по датам'!X74:Z74)</f>
        <v>0</v>
      </c>
      <c r="N43" s="183">
        <f>SUM('Свод по датам'!AA32:AC32)+SUM('Свод по датам'!AA74:AC74)</f>
        <v>0</v>
      </c>
      <c r="O43" s="183">
        <f>SUM('Свод по датам'!AD32:AF32)+SUM('Свод по датам'!AD74:AF74)</f>
        <v>0</v>
      </c>
      <c r="P43" s="183">
        <f>SUM('Свод по датам'!AG32:AI32)+SUM('Свод по датам'!AG74:AI74)</f>
        <v>0</v>
      </c>
      <c r="Q43" s="183">
        <f>SUM('Свод по датам'!AJ32:AL32)+SUM('Свод по датам'!AJ74:AL74)</f>
        <v>0</v>
      </c>
      <c r="R43" s="183">
        <f>SUM('Свод по датам'!AM32:AO32)+SUM('Свод по датам'!AM74:AO74)</f>
        <v>0</v>
      </c>
      <c r="S43" s="183">
        <f>SUM('Свод по датам'!AP32:AR32)+SUM('Свод по датам'!AP74:AR74)</f>
        <v>0</v>
      </c>
      <c r="T43" s="183">
        <f>SUM('Свод по датам'!AS32:AU32)+SUM('Свод по датам'!AS74:AU74)</f>
        <v>0</v>
      </c>
      <c r="U43" s="183">
        <f>SUM('Свод по датам'!AV32:AX32)+SUM('Свод по датам'!AV74:AX74)</f>
        <v>0</v>
      </c>
      <c r="V43" s="183">
        <f>SUM('Свод по датам'!AY32:BA32)+SUM('Свод по датам'!AY74:BA74)</f>
        <v>0</v>
      </c>
      <c r="W43" s="183">
        <f>SUM('Свод по датам'!BB32:BD32)+SUM('Свод по датам'!BB74:BD74)</f>
        <v>0</v>
      </c>
      <c r="X43" s="183">
        <f>SUM('Свод по датам'!BE32:BG32)+SUM('Свод по датам'!BE74:BG74)</f>
        <v>0</v>
      </c>
      <c r="Y43" s="183">
        <f>SUM('Свод по датам'!BH32:BJ32)+SUM('Свод по датам'!BH74:BJ74)</f>
        <v>0</v>
      </c>
      <c r="Z43" s="183">
        <f>SUM('Свод по датам'!BK32:BM32)+SUM('Свод по датам'!BK74:BM74)</f>
        <v>0</v>
      </c>
      <c r="AA43" s="183">
        <f>SUM('Свод по датам'!BN32:BP32)+SUM('Свод по датам'!BN74:BP74)</f>
        <v>0</v>
      </c>
      <c r="AB43" s="183">
        <f>SUM('Свод по датам'!BQ32:BS32)+SUM('Свод по датам'!BQ74:BS74)</f>
        <v>0</v>
      </c>
      <c r="AC43" s="183">
        <f>SUM('Свод по датам'!BT32:BV32)+SUM('Свод по датам'!BT74:BV74)</f>
        <v>0</v>
      </c>
      <c r="AD43" s="183">
        <f>SUM('Свод по датам'!BW32:BY32)+SUM('Свод по датам'!BW74:BY74)</f>
        <v>0</v>
      </c>
      <c r="AE43" s="183">
        <f>SUM('Свод по датам'!BZ32:CB32)+SUM('Свод по датам'!BZ74:CB74)</f>
        <v>0</v>
      </c>
      <c r="AF43" s="183">
        <f>SUM('Свод по датам'!CC32:CE32)+SUM('Свод по датам'!CC74:CE74)</f>
        <v>0</v>
      </c>
      <c r="AG43" s="183">
        <f>SUM('Свод по датам'!CF32:CH32)+SUM('Свод по датам'!CF74:CH74)</f>
        <v>0</v>
      </c>
      <c r="AH43" s="183">
        <f>SUM('Свод по датам'!CI32:CK32)+SUM('Свод по датам'!CI74:CK74)</f>
        <v>0</v>
      </c>
      <c r="AI43" s="183">
        <f>SUM('Свод по датам'!CL32:CN32)+SUM('Свод по датам'!CL74:CN74)</f>
        <v>0</v>
      </c>
      <c r="AJ43" s="183">
        <f>SUM('Свод по датам'!CO32:CQ32)+SUM('Свод по датам'!CO74:CQ74)</f>
        <v>0</v>
      </c>
      <c r="AK43" s="183">
        <f>SUM('Свод по датам'!CR32:CT32)+SUM('Свод по датам'!CR74:CT74)</f>
        <v>0</v>
      </c>
      <c r="AL43" s="183">
        <f>SUM('Свод по датам'!CU32:CW32)+SUM('Свод по датам'!CU74:CW74)</f>
        <v>0</v>
      </c>
      <c r="AM43" s="183">
        <f>SUM('Свод по датам'!CX32:CZ32)</f>
        <v>0</v>
      </c>
      <c r="AN43" s="183">
        <f>SUM('Свод по датам'!DA32:DC32)</f>
        <v>0</v>
      </c>
      <c r="AO43" s="183">
        <f>SUM('Свод по датам'!DD32:DF32)</f>
        <v>0</v>
      </c>
      <c r="AP43" s="183">
        <f>SUM('Свод по датам'!DG32:DI32)</f>
        <v>0</v>
      </c>
      <c r="AQ43" s="183">
        <f>SUM('Свод по датам'!DJ32:DL32)</f>
        <v>0</v>
      </c>
      <c r="AR43" s="183">
        <f>SUM('Свод по датам'!DM32:DO32)</f>
        <v>0</v>
      </c>
      <c r="AS43" s="183">
        <f>SUM('Свод по датам'!DP32:DR32)</f>
        <v>0</v>
      </c>
      <c r="AT43" s="183">
        <f>SUM('Свод по датам'!DS32:DU32)</f>
        <v>0</v>
      </c>
      <c r="AU43" s="183">
        <f>SUM('Свод по датам'!DV32:DX32)</f>
        <v>0</v>
      </c>
      <c r="AV43" s="183">
        <f>SUM('Свод по датам'!DY32:EA32)</f>
        <v>0</v>
      </c>
      <c r="AW43" s="183">
        <f>SUM('Свод по датам'!EB32:ED32)</f>
        <v>0</v>
      </c>
      <c r="AX43" s="183">
        <f>SUM('Свод по датам'!EE32:EG32)</f>
        <v>0</v>
      </c>
      <c r="AY43" s="183">
        <f>SUM('Свод по датам'!EH32:EJ32)</f>
        <v>0</v>
      </c>
      <c r="AZ43" s="183">
        <f>SUM('Свод по датам'!EK32:EM32)</f>
        <v>0</v>
      </c>
      <c r="BA43" s="183">
        <f>SUM('Свод по датам'!EN32:EP32)</f>
        <v>0</v>
      </c>
      <c r="BB43" s="183">
        <f>SUM('Свод по датам'!EQ32:ES32)</f>
        <v>0</v>
      </c>
      <c r="BC43" s="183">
        <f>SUM('Свод по датам'!ET32:EV32)</f>
        <v>0</v>
      </c>
      <c r="BD43" s="183">
        <f>SUM('Свод по датам'!EW32:EY32)</f>
        <v>0</v>
      </c>
      <c r="BE43" s="183">
        <f>SUM('Свод по датам'!EZ32:FB32)</f>
        <v>0</v>
      </c>
      <c r="BF43" s="183">
        <f>SUM('Свод по датам'!FC32:FE32)</f>
        <v>0</v>
      </c>
      <c r="BG43" s="183">
        <f>SUM('Свод по датам'!FF32:FH32)</f>
        <v>0</v>
      </c>
      <c r="BH43" s="183">
        <f>SUM('Свод по датам'!FI32:FK32)</f>
        <v>0</v>
      </c>
      <c r="BI43" s="183">
        <f>SUM('Свод по датам'!FL32:FN32)</f>
        <v>0</v>
      </c>
      <c r="BJ43" s="183">
        <f>SUM('Свод по датам'!FO32:FQ32)</f>
        <v>0</v>
      </c>
      <c r="BK43" s="183">
        <f>SUM('Свод по датам'!FR32:FT32)</f>
        <v>0</v>
      </c>
      <c r="BL43" s="183">
        <f>SUM('Свод по датам'!FU32:FW32)</f>
        <v>0</v>
      </c>
      <c r="BM43" s="183">
        <f>SUM('Свод по датам'!FX32:FZ32)</f>
        <v>0</v>
      </c>
      <c r="BN43" s="183">
        <f>SUM('Свод по датам'!GA32:GC32)</f>
        <v>0</v>
      </c>
      <c r="BO43" s="183">
        <f>SUM('Свод по датам'!GD32:GF32)</f>
        <v>0</v>
      </c>
      <c r="BP43" s="183">
        <f>SUM('Свод по датам'!GG32:GI32)</f>
        <v>0</v>
      </c>
      <c r="BQ43" s="183">
        <f>SUM('Свод по датам'!GJ32:GL32)</f>
        <v>0</v>
      </c>
      <c r="BR43" s="183">
        <f>SUM('Свод по датам'!GM32:GO32)</f>
        <v>0</v>
      </c>
      <c r="BS43" s="183">
        <f>SUM('Свод по датам'!GP32:GR32)</f>
        <v>0</v>
      </c>
      <c r="BT43" s="183">
        <f>SUM('Свод по датам'!GS32:GU32)</f>
        <v>0</v>
      </c>
      <c r="BU43" s="183">
        <f>SUM('Свод по датам'!GV32:GX32)</f>
        <v>0</v>
      </c>
      <c r="BV43" s="183">
        <f>SUM('Свод по датам'!GY32:HA32)</f>
        <v>0</v>
      </c>
      <c r="BW43" s="183">
        <f>SUM('Свод по датам'!HB32:HD32)</f>
        <v>0</v>
      </c>
      <c r="BX43" s="183">
        <f>SUM('Свод по датам'!HE32:HG32)</f>
        <v>0</v>
      </c>
      <c r="BY43" s="183">
        <f>SUM('Свод по датам'!HH32:HJ32)</f>
        <v>0</v>
      </c>
      <c r="BZ43" s="183">
        <f>SUM('Свод по датам'!HK32:HM32)</f>
        <v>0</v>
      </c>
      <c r="CA43" s="183">
        <f>SUM('Свод по датам'!HN32:HP32)</f>
        <v>0</v>
      </c>
      <c r="CB43" s="183">
        <f>SUM('Свод по датам'!HQ32:HS32)</f>
        <v>0</v>
      </c>
      <c r="CC43" s="183">
        <f>SUM('Свод по датам'!HT32:HV32)</f>
        <v>0</v>
      </c>
      <c r="CD43" s="183">
        <f>SUM('Свод по датам'!HW32:HY32)</f>
        <v>0</v>
      </c>
      <c r="CE43" s="183">
        <f>SUM('Свод по датам'!HZ32:IB32)</f>
        <v>0</v>
      </c>
      <c r="CF43" s="183">
        <f>SUM('Свод по датам'!IC32:IE32)</f>
        <v>0</v>
      </c>
      <c r="CG43" s="183">
        <f>SUM('Свод по датам'!IF32:IH32)</f>
        <v>0</v>
      </c>
      <c r="CH43" s="183">
        <f>SUM('Свод по датам'!II32:IK32)</f>
        <v>0</v>
      </c>
      <c r="CI43" s="183">
        <f>SUM('Свод по датам'!IL32:IN32)</f>
        <v>0</v>
      </c>
      <c r="CJ43" s="183">
        <f>SUM('Свод по датам'!IO32:IQ32)</f>
        <v>0</v>
      </c>
      <c r="CK43" s="183">
        <f>SUM('Свод по датам'!IR32:IT32)</f>
        <v>0</v>
      </c>
      <c r="CL43" s="183">
        <f>SUM('Свод по датам'!IU32:IW32)</f>
        <v>0</v>
      </c>
      <c r="CM43" s="183">
        <f>SUM('Свод по датам'!IX32:IZ32)</f>
        <v>0</v>
      </c>
      <c r="CN43" s="183">
        <f>SUM('Свод по датам'!JA32:JC32)</f>
        <v>0</v>
      </c>
      <c r="CO43" s="183">
        <f>SUM('Свод по датам'!JD32:JF32)</f>
        <v>0</v>
      </c>
      <c r="CP43" s="183">
        <f>SUM('Свод по датам'!JG32:JI32)</f>
        <v>0</v>
      </c>
      <c r="CQ43" s="183">
        <f>SUM('Свод по датам'!JJ32:JL32)</f>
        <v>0</v>
      </c>
      <c r="CR43" s="183">
        <f>SUM('Свод по датам'!JM32:JO32)</f>
        <v>0</v>
      </c>
      <c r="CS43" s="183">
        <f>SUM('Свод по датам'!JP32:JR32)</f>
        <v>0</v>
      </c>
      <c r="CT43" s="183">
        <f>SUM('Свод по датам'!JS32:JU32)</f>
        <v>0</v>
      </c>
      <c r="CU43" s="183">
        <f>SUM('Свод по датам'!JV32:JX32)</f>
        <v>0</v>
      </c>
      <c r="CV43" s="221">
        <f t="shared" si="36"/>
        <v>0</v>
      </c>
    </row>
    <row r="44" spans="1:100" s="29" customFormat="1" ht="17.25" customHeight="1" x14ac:dyDescent="0.25">
      <c r="A44" s="528">
        <f t="shared" si="37"/>
        <v>38.999129424138999</v>
      </c>
      <c r="B44" s="26">
        <v>7</v>
      </c>
      <c r="C44" s="76" t="s">
        <v>30</v>
      </c>
      <c r="D44" s="28" t="s">
        <v>195</v>
      </c>
      <c r="E44" s="225">
        <f t="shared" si="38"/>
        <v>2813.1</v>
      </c>
      <c r="F44" s="5" t="s">
        <v>45</v>
      </c>
      <c r="G44" s="183">
        <f>SUM('Свод по датам'!F33:H33)+SUM('Свод по датам'!F75:H75)</f>
        <v>305.7</v>
      </c>
      <c r="H44" s="183">
        <f>SUM('Свод по датам'!I33:K33)+SUM('Свод по датам'!I75:K75)</f>
        <v>0</v>
      </c>
      <c r="I44" s="183">
        <f>SUM('Свод по датам'!L33:N33)+SUM('Свод по датам'!L75:N75)</f>
        <v>23.2</v>
      </c>
      <c r="J44" s="183">
        <f>SUM('Свод по датам'!O33:Q33)+SUM('Свод по датам'!O75:Q75)</f>
        <v>26.9</v>
      </c>
      <c r="K44" s="183">
        <f>SUM('Свод по датам'!R33:T33)+SUM('Свод по датам'!R75:T75)</f>
        <v>38</v>
      </c>
      <c r="L44" s="183">
        <f>SUM('Свод по датам'!U33:W33)+SUM('Свод по датам'!U75:W75)</f>
        <v>31</v>
      </c>
      <c r="M44" s="183">
        <f>SUM('Свод по датам'!X33:Z33)+SUM('Свод по датам'!X75:Z75)</f>
        <v>50.8</v>
      </c>
      <c r="N44" s="183">
        <f>SUM('Свод по датам'!AA33:AC33)+SUM('Свод по датам'!AA75:AC75)</f>
        <v>15.8</v>
      </c>
      <c r="O44" s="183">
        <f>SUM('Свод по датам'!AD33:AF33)+SUM('Свод по датам'!AD75:AF75)</f>
        <v>92.399999999999991</v>
      </c>
      <c r="P44" s="183">
        <f>SUM('Свод по датам'!AG33:AI33)+SUM('Свод по датам'!AG75:AI75)</f>
        <v>131.80000000000001</v>
      </c>
      <c r="Q44" s="183">
        <f>SUM('Свод по датам'!AJ33:AL33)+SUM('Свод по датам'!AJ75:AL75)</f>
        <v>102.9</v>
      </c>
      <c r="R44" s="183">
        <f>SUM('Свод по датам'!AM33:AO33)+SUM('Свод по датам'!AM75:AO75)</f>
        <v>43.900000000000006</v>
      </c>
      <c r="S44" s="183">
        <f>SUM('Свод по датам'!AP33:AR33)+SUM('Свод по датам'!AP75:AR75)</f>
        <v>100.5</v>
      </c>
      <c r="T44" s="183">
        <f>SUM('Свод по датам'!AS33:AU33)+SUM('Свод по датам'!AS75:AU75)</f>
        <v>43.5</v>
      </c>
      <c r="U44" s="183">
        <f>SUM('Свод по датам'!AV33:AX33)+SUM('Свод по датам'!AV75:AX75)</f>
        <v>77.2</v>
      </c>
      <c r="V44" s="183">
        <f>SUM('Свод по датам'!AY33:BA33)+SUM('Свод по датам'!AY75:BA75)</f>
        <v>19.7</v>
      </c>
      <c r="W44" s="183">
        <f>SUM('Свод по датам'!BB33:BD33)+SUM('Свод по датам'!BB75:BD75)</f>
        <v>130.19999999999999</v>
      </c>
      <c r="X44" s="183">
        <f>SUM('Свод по датам'!BE33:BG33)+SUM('Свод по датам'!BE75:BG75)</f>
        <v>53.1</v>
      </c>
      <c r="Y44" s="183">
        <f>SUM('Свод по датам'!BH33:BJ33)+SUM('Свод по датам'!BH75:BJ75)</f>
        <v>10.3</v>
      </c>
      <c r="Z44" s="183">
        <f>SUM('Свод по датам'!BK33:BM33)+SUM('Свод по датам'!BK75:BM75)</f>
        <v>47.2</v>
      </c>
      <c r="AA44" s="183">
        <f>SUM('Свод по датам'!BN33:BP33)+SUM('Свод по датам'!BN75:BP75)</f>
        <v>98.300000000000011</v>
      </c>
      <c r="AB44" s="183">
        <f>SUM('Свод по датам'!BQ33:BS33)+SUM('Свод по датам'!BQ75:BS75)</f>
        <v>115.4</v>
      </c>
      <c r="AC44" s="183">
        <f>SUM('Свод по датам'!BT33:BV33)+SUM('Свод по датам'!BT75:BV75)</f>
        <v>40.799999999999997</v>
      </c>
      <c r="AD44" s="183">
        <f>SUM('Свод по датам'!BW33:BY33)+SUM('Свод по датам'!BW75:BY75)</f>
        <v>76.3</v>
      </c>
      <c r="AE44" s="183">
        <f>SUM('Свод по датам'!BZ33:CB33)+SUM('Свод по датам'!BZ75:CB75)</f>
        <v>111.50000000000001</v>
      </c>
      <c r="AF44" s="183">
        <f>SUM('Свод по датам'!CC33:CE33)+SUM('Свод по датам'!CC75:CE75)</f>
        <v>85</v>
      </c>
      <c r="AG44" s="183">
        <f>SUM('Свод по датам'!CF33:CH33)+SUM('Свод по датам'!CF75:CH75)</f>
        <v>98.2</v>
      </c>
      <c r="AH44" s="183">
        <f>SUM('Свод по датам'!CI33:CK33)+SUM('Свод по датам'!CI75:CK75)</f>
        <v>74.2</v>
      </c>
      <c r="AI44" s="183">
        <f>SUM('Свод по датам'!CL33:CN33)+SUM('Свод по датам'!CL75:CN75)</f>
        <v>113.9</v>
      </c>
      <c r="AJ44" s="183">
        <f>SUM('Свод по датам'!CO33:CQ33)+SUM('Свод по датам'!CO75:CQ75)</f>
        <v>0</v>
      </c>
      <c r="AK44" s="183">
        <f>SUM('Свод по датам'!CR33:CT33)+SUM('Свод по датам'!CR75:CT75)</f>
        <v>0</v>
      </c>
      <c r="AL44" s="183">
        <f>SUM('Свод по датам'!CU33:CW33)+SUM('Свод по датам'!CU75:CW75)</f>
        <v>0</v>
      </c>
      <c r="AM44" s="183">
        <f>SUM('Свод по датам'!CX33:CZ33)</f>
        <v>112.9</v>
      </c>
      <c r="AN44" s="183">
        <f>SUM('Свод по датам'!DA33:DC33)</f>
        <v>47.2</v>
      </c>
      <c r="AO44" s="183">
        <f>SUM('Свод по датам'!DD33:DF33)</f>
        <v>31.3</v>
      </c>
      <c r="AP44" s="183">
        <f>SUM('Свод по датам'!DG33:DI33)</f>
        <v>31.200000000000003</v>
      </c>
      <c r="AQ44" s="183">
        <f>SUM('Свод по датам'!DJ33:DL33)</f>
        <v>68.400000000000006</v>
      </c>
      <c r="AR44" s="183">
        <f>SUM('Свод по датам'!DM33:DO33)</f>
        <v>46.2</v>
      </c>
      <c r="AS44" s="183">
        <f>SUM('Свод по датам'!DP33:DR33)</f>
        <v>0</v>
      </c>
      <c r="AT44" s="183">
        <f>SUM('Свод по датам'!DS33:DU33)</f>
        <v>62.900000000000013</v>
      </c>
      <c r="AU44" s="183">
        <f>SUM('Свод по датам'!DV33:DX33)</f>
        <v>77.3</v>
      </c>
      <c r="AV44" s="183">
        <f>SUM('Свод по датам'!DY33:EA33)</f>
        <v>58</v>
      </c>
      <c r="AW44" s="183">
        <f>SUM('Свод по датам'!EB33:ED33)</f>
        <v>36</v>
      </c>
      <c r="AX44" s="183">
        <f>SUM('Свод по датам'!EE33:EG33)</f>
        <v>34.200000000000003</v>
      </c>
      <c r="AY44" s="183">
        <f>SUM('Свод по датам'!EH33:EJ33)</f>
        <v>49.8</v>
      </c>
      <c r="AZ44" s="183">
        <f>SUM('Свод по датам'!EK33:EM33)</f>
        <v>0</v>
      </c>
      <c r="BA44" s="183">
        <f>SUM('Свод по датам'!EN33:EP33)</f>
        <v>0</v>
      </c>
      <c r="BB44" s="183">
        <f>SUM('Свод по датам'!EQ33:ES33)</f>
        <v>0</v>
      </c>
      <c r="BC44" s="183">
        <f>SUM('Свод по датам'!ET33:EV33)</f>
        <v>0</v>
      </c>
      <c r="BD44" s="183">
        <f>SUM('Свод по датам'!EW33:EY33)</f>
        <v>0</v>
      </c>
      <c r="BE44" s="183">
        <f>SUM('Свод по датам'!EZ33:FB33)</f>
        <v>0</v>
      </c>
      <c r="BF44" s="183">
        <f>SUM('Свод по датам'!FC33:FE33)</f>
        <v>0</v>
      </c>
      <c r="BG44" s="183">
        <f>SUM('Свод по датам'!FF33:FH33)</f>
        <v>0</v>
      </c>
      <c r="BH44" s="183">
        <f>SUM('Свод по датам'!FI33:FK33)</f>
        <v>0</v>
      </c>
      <c r="BI44" s="183">
        <f>SUM('Свод по датам'!FL33:FN33)</f>
        <v>0</v>
      </c>
      <c r="BJ44" s="183">
        <f>SUM('Свод по датам'!FO33:FQ33)</f>
        <v>0</v>
      </c>
      <c r="BK44" s="183">
        <f>SUM('Свод по датам'!FR33:FT33)</f>
        <v>0</v>
      </c>
      <c r="BL44" s="183">
        <f>SUM('Свод по датам'!FU33:FW33)</f>
        <v>0</v>
      </c>
      <c r="BM44" s="183">
        <f>SUM('Свод по датам'!FX33:FZ33)</f>
        <v>0</v>
      </c>
      <c r="BN44" s="183">
        <f>SUM('Свод по датам'!GA33:GC33)</f>
        <v>0</v>
      </c>
      <c r="BO44" s="183">
        <f>SUM('Свод по датам'!GD33:GF33)</f>
        <v>0</v>
      </c>
      <c r="BP44" s="183">
        <f>SUM('Свод по датам'!GG33:GI33)</f>
        <v>0</v>
      </c>
      <c r="BQ44" s="183">
        <f>SUM('Свод по датам'!GJ33:GL33)</f>
        <v>0</v>
      </c>
      <c r="BR44" s="183">
        <f>SUM('Свод по датам'!GM33:GO33)</f>
        <v>0</v>
      </c>
      <c r="BS44" s="183">
        <f>SUM('Свод по датам'!GP33:GR33)</f>
        <v>0</v>
      </c>
      <c r="BT44" s="183">
        <f>SUM('Свод по датам'!GS33:GU33)</f>
        <v>0</v>
      </c>
      <c r="BU44" s="183">
        <f>SUM('Свод по датам'!GV33:GX33)</f>
        <v>0</v>
      </c>
      <c r="BV44" s="183">
        <f>SUM('Свод по датам'!GY33:HA33)</f>
        <v>0</v>
      </c>
      <c r="BW44" s="183">
        <f>SUM('Свод по датам'!HB33:HD33)</f>
        <v>0</v>
      </c>
      <c r="BX44" s="183">
        <f>SUM('Свод по датам'!HE33:HG33)</f>
        <v>0</v>
      </c>
      <c r="BY44" s="183">
        <f>SUM('Свод по датам'!HH33:HJ33)</f>
        <v>0</v>
      </c>
      <c r="BZ44" s="183">
        <f>SUM('Свод по датам'!HK33:HM33)</f>
        <v>0</v>
      </c>
      <c r="CA44" s="183">
        <f>SUM('Свод по датам'!HN33:HP33)</f>
        <v>0</v>
      </c>
      <c r="CB44" s="183">
        <f>SUM('Свод по датам'!HQ33:HS33)</f>
        <v>0</v>
      </c>
      <c r="CC44" s="183">
        <f>SUM('Свод по датам'!HT33:HV33)</f>
        <v>0</v>
      </c>
      <c r="CD44" s="183">
        <f>SUM('Свод по датам'!HW33:HY33)</f>
        <v>0</v>
      </c>
      <c r="CE44" s="183">
        <f>SUM('Свод по датам'!HZ33:IB33)</f>
        <v>0</v>
      </c>
      <c r="CF44" s="183">
        <f>SUM('Свод по датам'!IC33:IE33)</f>
        <v>0</v>
      </c>
      <c r="CG44" s="183">
        <f>SUM('Свод по датам'!IF33:IH33)</f>
        <v>0</v>
      </c>
      <c r="CH44" s="183">
        <f>SUM('Свод по датам'!II33:IK33)</f>
        <v>0</v>
      </c>
      <c r="CI44" s="183">
        <f>SUM('Свод по датам'!IL33:IN33)</f>
        <v>0</v>
      </c>
      <c r="CJ44" s="183">
        <f>SUM('Свод по датам'!IO33:IQ33)</f>
        <v>0</v>
      </c>
      <c r="CK44" s="183">
        <f>SUM('Свод по датам'!IR33:IT33)</f>
        <v>0</v>
      </c>
      <c r="CL44" s="183">
        <f>SUM('Свод по датам'!IU33:IW33)</f>
        <v>0</v>
      </c>
      <c r="CM44" s="183">
        <f>SUM('Свод по датам'!IX33:IZ33)</f>
        <v>0</v>
      </c>
      <c r="CN44" s="183">
        <f>SUM('Свод по датам'!JA33:JC33)</f>
        <v>0</v>
      </c>
      <c r="CO44" s="183">
        <f>SUM('Свод по датам'!JD33:JF33)</f>
        <v>0</v>
      </c>
      <c r="CP44" s="183">
        <f>SUM('Свод по датам'!JG33:JI33)</f>
        <v>0</v>
      </c>
      <c r="CQ44" s="183">
        <f>SUM('Свод по датам'!JJ33:JL33)</f>
        <v>0</v>
      </c>
      <c r="CR44" s="183">
        <f>SUM('Свод по датам'!JM33:JO33)</f>
        <v>0</v>
      </c>
      <c r="CS44" s="183">
        <f>SUM('Свод по датам'!JP33:JR33)</f>
        <v>0</v>
      </c>
      <c r="CT44" s="183">
        <f>SUM('Свод по датам'!JS33:JU33)</f>
        <v>0</v>
      </c>
      <c r="CU44" s="183">
        <f>SUM('Свод по датам'!JV33:JX33)</f>
        <v>0</v>
      </c>
      <c r="CV44" s="221">
        <f t="shared" si="36"/>
        <v>2813.1</v>
      </c>
    </row>
    <row r="45" spans="1:100" s="29" customFormat="1" ht="17.25" customHeight="1" thickBot="1" x14ac:dyDescent="0.3">
      <c r="A45" s="528">
        <f t="shared" si="37"/>
        <v>20.998985070276191</v>
      </c>
      <c r="B45" s="26">
        <v>8</v>
      </c>
      <c r="C45" s="85" t="s">
        <v>24</v>
      </c>
      <c r="D45" s="28" t="s">
        <v>192</v>
      </c>
      <c r="E45" s="225">
        <f t="shared" si="38"/>
        <v>847.30000000000018</v>
      </c>
      <c r="F45" s="5" t="s">
        <v>45</v>
      </c>
      <c r="G45" s="183">
        <f>SUM('Свод по датам'!F34:H34)+SUM('Свод по датам'!F76:H76)</f>
        <v>90.9</v>
      </c>
      <c r="H45" s="183">
        <f>SUM('Свод по датам'!I34:K34)+SUM('Свод по датам'!I76:K76)</f>
        <v>0</v>
      </c>
      <c r="I45" s="183">
        <f>SUM('Свод по датам'!L34:N34)+SUM('Свод по датам'!L76:N76)</f>
        <v>0</v>
      </c>
      <c r="J45" s="183">
        <f>SUM('Свод по датам'!O34:Q34)+SUM('Свод по датам'!O76:Q76)</f>
        <v>0</v>
      </c>
      <c r="K45" s="183">
        <f>SUM('Свод по датам'!R34:T34)+SUM('Свод по датам'!R76:T76)</f>
        <v>0</v>
      </c>
      <c r="L45" s="183">
        <f>SUM('Свод по датам'!U34:W34)+SUM('Свод по датам'!U76:W76)</f>
        <v>0</v>
      </c>
      <c r="M45" s="183">
        <f>SUM('Свод по датам'!X34:Z34)+SUM('Свод по датам'!X76:Z76)</f>
        <v>0</v>
      </c>
      <c r="N45" s="183">
        <f>SUM('Свод по датам'!AA34:AC34)+SUM('Свод по датам'!AA76:AC76)</f>
        <v>0</v>
      </c>
      <c r="O45" s="183">
        <f>SUM('Свод по датам'!AD34:AF34)+SUM('Свод по датам'!AD76:AF76)</f>
        <v>0</v>
      </c>
      <c r="P45" s="183">
        <f>SUM('Свод по датам'!AG34:AI34)+SUM('Свод по датам'!AG76:AI76)</f>
        <v>0</v>
      </c>
      <c r="Q45" s="183">
        <f>SUM('Свод по датам'!AJ34:AL34)+SUM('Свод по датам'!AJ76:AL76)</f>
        <v>6</v>
      </c>
      <c r="R45" s="183">
        <f>SUM('Свод по датам'!AM34:AO34)+SUM('Свод по датам'!AM76:AO76)</f>
        <v>33.4</v>
      </c>
      <c r="S45" s="183">
        <f>SUM('Свод по датам'!AP34:AR34)+SUM('Свод по датам'!AP76:AR76)</f>
        <v>0</v>
      </c>
      <c r="T45" s="183">
        <f>SUM('Свод по датам'!AS34:AU34)+SUM('Свод по датам'!AS76:AU76)</f>
        <v>34.799999999999997</v>
      </c>
      <c r="U45" s="183">
        <f>SUM('Свод по датам'!AV34:AX34)+SUM('Свод по датам'!AV76:AX76)</f>
        <v>67.3</v>
      </c>
      <c r="V45" s="183">
        <f>SUM('Свод по датам'!AY34:BA34)+SUM('Свод по датам'!AY76:BA76)</f>
        <v>0</v>
      </c>
      <c r="W45" s="183">
        <f>SUM('Свод по датам'!BB34:BD34)+SUM('Свод по датам'!BB76:BD76)</f>
        <v>47</v>
      </c>
      <c r="X45" s="183">
        <f>SUM('Свод по датам'!BE34:BG34)+SUM('Свод по датам'!BE76:BG76)</f>
        <v>39.799999999999997</v>
      </c>
      <c r="Y45" s="183">
        <f>SUM('Свод по датам'!BH34:BJ34)+SUM('Свод по датам'!BH76:BJ76)</f>
        <v>4.5999999999999996</v>
      </c>
      <c r="Z45" s="183">
        <f>SUM('Свод по датам'!BK34:BM34)+SUM('Свод по датам'!BK76:BM76)</f>
        <v>0</v>
      </c>
      <c r="AA45" s="183">
        <f>SUM('Свод по датам'!BN34:BP34)+SUM('Свод по датам'!BN76:BP76)</f>
        <v>35</v>
      </c>
      <c r="AB45" s="183">
        <f>SUM('Свод по датам'!BQ34:BS34)+SUM('Свод по датам'!BQ76:BS76)</f>
        <v>45.900000000000006</v>
      </c>
      <c r="AC45" s="183">
        <f>SUM('Свод по датам'!BT34:BV34)+SUM('Свод по датам'!BT76:BV76)</f>
        <v>0</v>
      </c>
      <c r="AD45" s="183">
        <f>SUM('Свод по датам'!BW34:BY34)+SUM('Свод по датам'!BW76:BY76)</f>
        <v>55.7</v>
      </c>
      <c r="AE45" s="183">
        <f>SUM('Свод по датам'!BZ34:CB34)+SUM('Свод по датам'!BZ76:CB76)</f>
        <v>0</v>
      </c>
      <c r="AF45" s="183">
        <f>SUM('Свод по датам'!CC34:CE34)+SUM('Свод по датам'!CC76:CE76)</f>
        <v>59.900000000000006</v>
      </c>
      <c r="AG45" s="183">
        <f>SUM('Свод по датам'!CF34:CH34)+SUM('Свод по датам'!CF76:CH76)</f>
        <v>72.5</v>
      </c>
      <c r="AH45" s="183">
        <f>SUM('Свод по датам'!CI34:CK34)+SUM('Свод по датам'!CI76:CK76)</f>
        <v>48.7</v>
      </c>
      <c r="AI45" s="183">
        <f>SUM('Свод по датам'!CL34:CN34)+SUM('Свод по датам'!CL76:CN76)</f>
        <v>79.2</v>
      </c>
      <c r="AJ45" s="183">
        <f>SUM('Свод по датам'!CO34:CQ34)+SUM('Свод по датам'!CO76:CQ76)</f>
        <v>0</v>
      </c>
      <c r="AK45" s="183">
        <f>SUM('Свод по датам'!CR34:CT34)+SUM('Свод по датам'!CR76:CT76)</f>
        <v>0</v>
      </c>
      <c r="AL45" s="183">
        <f>SUM('Свод по датам'!CU34:CW34)+SUM('Свод по датам'!CU76:CW76)</f>
        <v>0</v>
      </c>
      <c r="AM45" s="183">
        <f>SUM('Свод по датам'!CX34:CZ34)</f>
        <v>0</v>
      </c>
      <c r="AN45" s="183">
        <f>SUM('Свод по датам'!DA34:DC34)</f>
        <v>30.9</v>
      </c>
      <c r="AO45" s="183">
        <f>SUM('Свод по датам'!DD34:DF34)</f>
        <v>6.8</v>
      </c>
      <c r="AP45" s="183">
        <f>SUM('Свод по датам'!DG34:DI34)</f>
        <v>23.7</v>
      </c>
      <c r="AQ45" s="183">
        <f>SUM('Свод по датам'!DJ34:DL34)</f>
        <v>0</v>
      </c>
      <c r="AR45" s="183">
        <f>SUM('Свод по датам'!DM34:DO34)</f>
        <v>0</v>
      </c>
      <c r="AS45" s="183">
        <f>SUM('Свод по датам'!DP34:DR34)</f>
        <v>0</v>
      </c>
      <c r="AT45" s="183">
        <f>SUM('Свод по датам'!DS34:DU34)</f>
        <v>0</v>
      </c>
      <c r="AU45" s="183">
        <f>SUM('Свод по датам'!DV34:DX34)</f>
        <v>0</v>
      </c>
      <c r="AV45" s="183">
        <f>SUM('Свод по датам'!DY34:EA34)</f>
        <v>0</v>
      </c>
      <c r="AW45" s="183">
        <f>SUM('Свод по датам'!EB34:ED34)</f>
        <v>27.299999999999997</v>
      </c>
      <c r="AX45" s="183">
        <f>SUM('Свод по датам'!EE34:EG34)</f>
        <v>22.7</v>
      </c>
      <c r="AY45" s="183">
        <f>SUM('Свод по датам'!EH34:EJ34)</f>
        <v>15.2</v>
      </c>
      <c r="AZ45" s="183">
        <f>SUM('Свод по датам'!EK34:EM34)</f>
        <v>0</v>
      </c>
      <c r="BA45" s="183">
        <f>SUM('Свод по датам'!EN34:EP34)</f>
        <v>0</v>
      </c>
      <c r="BB45" s="183">
        <f>SUM('Свод по датам'!EQ34:ES34)</f>
        <v>0</v>
      </c>
      <c r="BC45" s="183">
        <f>SUM('Свод по датам'!ET34:EV34)</f>
        <v>0</v>
      </c>
      <c r="BD45" s="183">
        <f>SUM('Свод по датам'!EW34:EY34)</f>
        <v>0</v>
      </c>
      <c r="BE45" s="183">
        <f>SUM('Свод по датам'!EZ34:FB34)</f>
        <v>0</v>
      </c>
      <c r="BF45" s="183">
        <f>SUM('Свод по датам'!FC34:FE34)</f>
        <v>0</v>
      </c>
      <c r="BG45" s="183">
        <f>SUM('Свод по датам'!FF34:FH34)</f>
        <v>0</v>
      </c>
      <c r="BH45" s="183">
        <f>SUM('Свод по датам'!FI34:FK34)</f>
        <v>0</v>
      </c>
      <c r="BI45" s="183">
        <f>SUM('Свод по датам'!FL34:FN34)</f>
        <v>0</v>
      </c>
      <c r="BJ45" s="183">
        <f>SUM('Свод по датам'!FO34:FQ34)</f>
        <v>0</v>
      </c>
      <c r="BK45" s="183">
        <f>SUM('Свод по датам'!FR34:FT34)</f>
        <v>0</v>
      </c>
      <c r="BL45" s="183">
        <f>SUM('Свод по датам'!FU34:FW34)</f>
        <v>0</v>
      </c>
      <c r="BM45" s="183">
        <f>SUM('Свод по датам'!FX34:FZ34)</f>
        <v>0</v>
      </c>
      <c r="BN45" s="183">
        <f>SUM('Свод по датам'!GA34:GC34)</f>
        <v>0</v>
      </c>
      <c r="BO45" s="183">
        <f>SUM('Свод по датам'!GD34:GF34)</f>
        <v>0</v>
      </c>
      <c r="BP45" s="183">
        <f>SUM('Свод по датам'!GG34:GI34)</f>
        <v>0</v>
      </c>
      <c r="BQ45" s="183">
        <f>SUM('Свод по датам'!GJ34:GL34)</f>
        <v>0</v>
      </c>
      <c r="BR45" s="183">
        <f>SUM('Свод по датам'!GM34:GO34)</f>
        <v>0</v>
      </c>
      <c r="BS45" s="183">
        <f>SUM('Свод по датам'!GP34:GR34)</f>
        <v>0</v>
      </c>
      <c r="BT45" s="183">
        <f>SUM('Свод по датам'!GS34:GU34)</f>
        <v>0</v>
      </c>
      <c r="BU45" s="183">
        <f>SUM('Свод по датам'!GV34:GX34)</f>
        <v>0</v>
      </c>
      <c r="BV45" s="183">
        <f>SUM('Свод по датам'!GY34:HA34)</f>
        <v>0</v>
      </c>
      <c r="BW45" s="183">
        <f>SUM('Свод по датам'!HB34:HD34)</f>
        <v>0</v>
      </c>
      <c r="BX45" s="183">
        <f>SUM('Свод по датам'!HE34:HG34)</f>
        <v>0</v>
      </c>
      <c r="BY45" s="183">
        <f>SUM('Свод по датам'!HH34:HJ34)</f>
        <v>0</v>
      </c>
      <c r="BZ45" s="183">
        <f>SUM('Свод по датам'!HK34:HM34)</f>
        <v>0</v>
      </c>
      <c r="CA45" s="183">
        <f>SUM('Свод по датам'!HN34:HP34)</f>
        <v>0</v>
      </c>
      <c r="CB45" s="183">
        <f>SUM('Свод по датам'!HQ34:HS34)</f>
        <v>0</v>
      </c>
      <c r="CC45" s="183">
        <f>SUM('Свод по датам'!HT34:HV34)</f>
        <v>0</v>
      </c>
      <c r="CD45" s="183">
        <f>SUM('Свод по датам'!HW34:HY34)</f>
        <v>0</v>
      </c>
      <c r="CE45" s="183">
        <f>SUM('Свод по датам'!HZ34:IB34)</f>
        <v>0</v>
      </c>
      <c r="CF45" s="183">
        <f>SUM('Свод по датам'!IC34:IE34)</f>
        <v>0</v>
      </c>
      <c r="CG45" s="183">
        <f>SUM('Свод по датам'!IF34:IH34)</f>
        <v>0</v>
      </c>
      <c r="CH45" s="183">
        <f>SUM('Свод по датам'!II34:IK34)</f>
        <v>0</v>
      </c>
      <c r="CI45" s="183">
        <f>SUM('Свод по датам'!IL34:IN34)</f>
        <v>0</v>
      </c>
      <c r="CJ45" s="183">
        <f>SUM('Свод по датам'!IO34:IQ34)</f>
        <v>0</v>
      </c>
      <c r="CK45" s="183">
        <f>SUM('Свод по датам'!IR34:IT34)</f>
        <v>0</v>
      </c>
      <c r="CL45" s="183">
        <f>SUM('Свод по датам'!IU34:IW34)</f>
        <v>0</v>
      </c>
      <c r="CM45" s="183">
        <f>SUM('Свод по датам'!IX34:IZ34)</f>
        <v>0</v>
      </c>
      <c r="CN45" s="183">
        <f>SUM('Свод по датам'!JA34:JC34)</f>
        <v>0</v>
      </c>
      <c r="CO45" s="183">
        <f>SUM('Свод по датам'!JD34:JF34)</f>
        <v>0</v>
      </c>
      <c r="CP45" s="183">
        <f>SUM('Свод по датам'!JG34:JI34)</f>
        <v>0</v>
      </c>
      <c r="CQ45" s="183">
        <f>SUM('Свод по датам'!JJ34:JL34)</f>
        <v>0</v>
      </c>
      <c r="CR45" s="183">
        <f>SUM('Свод по датам'!JM34:JO34)</f>
        <v>0</v>
      </c>
      <c r="CS45" s="183">
        <f>SUM('Свод по датам'!JP34:JR34)</f>
        <v>0</v>
      </c>
      <c r="CT45" s="183">
        <f>SUM('Свод по датам'!JS34:JU34)</f>
        <v>0</v>
      </c>
      <c r="CU45" s="183">
        <f>SUM('Свод по датам'!JV34:JX34)</f>
        <v>0</v>
      </c>
      <c r="CV45" s="221">
        <f t="shared" si="36"/>
        <v>847.30000000000018</v>
      </c>
    </row>
    <row r="46" spans="1:100" s="29" customFormat="1" ht="17.25" customHeight="1" x14ac:dyDescent="0.25">
      <c r="A46" s="528">
        <f t="shared" si="37"/>
        <v>0</v>
      </c>
      <c r="B46" s="26">
        <v>9</v>
      </c>
      <c r="C46" s="68" t="s">
        <v>266</v>
      </c>
      <c r="D46" s="28" t="s">
        <v>261</v>
      </c>
      <c r="E46" s="225">
        <f t="shared" si="38"/>
        <v>0</v>
      </c>
      <c r="F46" s="5" t="s">
        <v>45</v>
      </c>
      <c r="G46" s="183">
        <f>SUM('Свод по датам'!F35:H35)+SUM('Свод по датам'!F77:H77)</f>
        <v>0</v>
      </c>
      <c r="H46" s="183">
        <f>SUM('Свод по датам'!I35:K35)+SUM('Свод по датам'!I77:K77)</f>
        <v>0</v>
      </c>
      <c r="I46" s="183">
        <f>SUM('Свод по датам'!L35:N35)+SUM('Свод по датам'!L77:N77)</f>
        <v>0</v>
      </c>
      <c r="J46" s="183">
        <f>SUM('Свод по датам'!O35:Q35)+SUM('Свод по датам'!O77:Q77)</f>
        <v>0</v>
      </c>
      <c r="K46" s="183">
        <f>SUM('Свод по датам'!R35:T35)+SUM('Свод по датам'!R77:T77)</f>
        <v>0</v>
      </c>
      <c r="L46" s="183">
        <f>SUM('Свод по датам'!U35:W35)+SUM('Свод по датам'!U77:W77)</f>
        <v>0</v>
      </c>
      <c r="M46" s="183">
        <f>SUM('Свод по датам'!X35:Z35)+SUM('Свод по датам'!X77:Z77)</f>
        <v>0</v>
      </c>
      <c r="N46" s="183">
        <f>SUM('Свод по датам'!AA35:AC35)+SUM('Свод по датам'!AA77:AC77)</f>
        <v>0</v>
      </c>
      <c r="O46" s="183">
        <f>SUM('Свод по датам'!AD35:AF35)+SUM('Свод по датам'!AD77:AF77)</f>
        <v>0</v>
      </c>
      <c r="P46" s="183">
        <f>SUM('Свод по датам'!AG35:AI35)+SUM('Свод по датам'!AG77:AI77)</f>
        <v>0</v>
      </c>
      <c r="Q46" s="183">
        <f>SUM('Свод по датам'!AJ35:AL35)+SUM('Свод по датам'!AJ77:AL77)</f>
        <v>0</v>
      </c>
      <c r="R46" s="183">
        <f>SUM('Свод по датам'!AM35:AO35)+SUM('Свод по датам'!AM77:AO77)</f>
        <v>0</v>
      </c>
      <c r="S46" s="183">
        <f>SUM('Свод по датам'!AP35:AR35)+SUM('Свод по датам'!AP77:AR77)</f>
        <v>0</v>
      </c>
      <c r="T46" s="183">
        <f>SUM('Свод по датам'!AS35:AU35)+SUM('Свод по датам'!AS77:AU77)</f>
        <v>0</v>
      </c>
      <c r="U46" s="183">
        <f>SUM('Свод по датам'!AV35:AX35)+SUM('Свод по датам'!AV77:AX77)</f>
        <v>0</v>
      </c>
      <c r="V46" s="183">
        <f>SUM('Свод по датам'!AY35:BA35)+SUM('Свод по датам'!AY77:BA77)</f>
        <v>0</v>
      </c>
      <c r="W46" s="183">
        <f>SUM('Свод по датам'!BB35:BD35)+SUM('Свод по датам'!BB77:BD77)</f>
        <v>0</v>
      </c>
      <c r="X46" s="183">
        <f>SUM('Свод по датам'!BE35:BG35)+SUM('Свод по датам'!BE77:BG77)</f>
        <v>0</v>
      </c>
      <c r="Y46" s="183">
        <f>SUM('Свод по датам'!BH35:BJ35)+SUM('Свод по датам'!BH77:BJ77)</f>
        <v>0</v>
      </c>
      <c r="Z46" s="183">
        <f>SUM('Свод по датам'!BK35:BM35)+SUM('Свод по датам'!BK77:BM77)</f>
        <v>0</v>
      </c>
      <c r="AA46" s="183">
        <f>SUM('Свод по датам'!BN35:BP35)+SUM('Свод по датам'!BN77:BP77)</f>
        <v>0</v>
      </c>
      <c r="AB46" s="183">
        <f>SUM('Свод по датам'!BQ35:BS35)+SUM('Свод по датам'!BQ77:BS77)</f>
        <v>0</v>
      </c>
      <c r="AC46" s="183">
        <f>SUM('Свод по датам'!BT35:BV35)+SUM('Свод по датам'!BT77:BV77)</f>
        <v>0</v>
      </c>
      <c r="AD46" s="183">
        <f>SUM('Свод по датам'!BW35:BY35)+SUM('Свод по датам'!BW77:BY77)</f>
        <v>0</v>
      </c>
      <c r="AE46" s="183">
        <f>SUM('Свод по датам'!BZ35:CB35)+SUM('Свод по датам'!BZ77:CB77)</f>
        <v>0</v>
      </c>
      <c r="AF46" s="183">
        <f>SUM('Свод по датам'!CC35:CE35)+SUM('Свод по датам'!CC77:CE77)</f>
        <v>0</v>
      </c>
      <c r="AG46" s="183">
        <f>SUM('Свод по датам'!CF35:CH35)+SUM('Свод по датам'!CF77:CH77)</f>
        <v>0</v>
      </c>
      <c r="AH46" s="183">
        <f>SUM('Свод по датам'!CI35:CK35)+SUM('Свод по датам'!CI77:CK77)</f>
        <v>0</v>
      </c>
      <c r="AI46" s="183">
        <f>SUM('Свод по датам'!CL35:CN35)+SUM('Свод по датам'!CL77:CN77)</f>
        <v>0</v>
      </c>
      <c r="AJ46" s="183">
        <f>SUM('Свод по датам'!CO35:CQ35)+SUM('Свод по датам'!CO77:CQ77)</f>
        <v>0</v>
      </c>
      <c r="AK46" s="183">
        <f>SUM('Свод по датам'!CR35:CT35)+SUM('Свод по датам'!CR77:CT77)</f>
        <v>0</v>
      </c>
      <c r="AL46" s="183">
        <f>SUM('Свод по датам'!CU35:CW35)+SUM('Свод по датам'!CU77:CW77)</f>
        <v>0</v>
      </c>
      <c r="AM46" s="183">
        <f>SUM('Свод по датам'!CX35:CZ35)</f>
        <v>0</v>
      </c>
      <c r="AN46" s="183">
        <f>SUM('Свод по датам'!DA35:DC35)</f>
        <v>0</v>
      </c>
      <c r="AO46" s="183">
        <f>SUM('Свод по датам'!DD35:DF35)</f>
        <v>0</v>
      </c>
      <c r="AP46" s="183">
        <f>SUM('Свод по датам'!DG35:DI35)</f>
        <v>0</v>
      </c>
      <c r="AQ46" s="183">
        <f>SUM('Свод по датам'!DJ35:DL35)</f>
        <v>0</v>
      </c>
      <c r="AR46" s="183">
        <f>SUM('Свод по датам'!DM35:DO35)</f>
        <v>0</v>
      </c>
      <c r="AS46" s="183">
        <f>SUM('Свод по датам'!DP35:DR35)</f>
        <v>0</v>
      </c>
      <c r="AT46" s="183">
        <f>SUM('Свод по датам'!DS35:DU35)</f>
        <v>0</v>
      </c>
      <c r="AU46" s="183">
        <f>SUM('Свод по датам'!DV35:DX35)</f>
        <v>0</v>
      </c>
      <c r="AV46" s="183">
        <f>SUM('Свод по датам'!DY35:EA35)</f>
        <v>0</v>
      </c>
      <c r="AW46" s="183">
        <f>SUM('Свод по датам'!EB35:ED35)</f>
        <v>0</v>
      </c>
      <c r="AX46" s="183">
        <f>SUM('Свод по датам'!EE35:EG35)</f>
        <v>0</v>
      </c>
      <c r="AY46" s="183">
        <f>SUM('Свод по датам'!EH35:EJ35)</f>
        <v>0</v>
      </c>
      <c r="AZ46" s="183">
        <f>SUM('Свод по датам'!EK35:EM35)</f>
        <v>0</v>
      </c>
      <c r="BA46" s="183">
        <f>SUM('Свод по датам'!EN35:EP35)</f>
        <v>0</v>
      </c>
      <c r="BB46" s="183">
        <f>SUM('Свод по датам'!EQ35:ES35)</f>
        <v>0</v>
      </c>
      <c r="BC46" s="183">
        <f>SUM('Свод по датам'!ET35:EV35)</f>
        <v>0</v>
      </c>
      <c r="BD46" s="183">
        <f>SUM('Свод по датам'!EW35:EY35)</f>
        <v>0</v>
      </c>
      <c r="BE46" s="183">
        <f>SUM('Свод по датам'!EZ35:FB35)</f>
        <v>0</v>
      </c>
      <c r="BF46" s="183">
        <f>SUM('Свод по датам'!FC35:FE35)</f>
        <v>0</v>
      </c>
      <c r="BG46" s="183">
        <f>SUM('Свод по датам'!FF35:FH35)</f>
        <v>0</v>
      </c>
      <c r="BH46" s="183">
        <f>SUM('Свод по датам'!FI35:FK35)</f>
        <v>0</v>
      </c>
      <c r="BI46" s="183">
        <f>SUM('Свод по датам'!FL35:FN35)</f>
        <v>0</v>
      </c>
      <c r="BJ46" s="183">
        <f>SUM('Свод по датам'!FO35:FQ35)</f>
        <v>0</v>
      </c>
      <c r="BK46" s="183">
        <f>SUM('Свод по датам'!FR35:FT35)</f>
        <v>0</v>
      </c>
      <c r="BL46" s="183">
        <f>SUM('Свод по датам'!FU35:FW35)</f>
        <v>0</v>
      </c>
      <c r="BM46" s="183">
        <f>SUM('Свод по датам'!FX35:FZ35)</f>
        <v>0</v>
      </c>
      <c r="BN46" s="183">
        <f>SUM('Свод по датам'!GA35:GC35)</f>
        <v>0</v>
      </c>
      <c r="BO46" s="183">
        <f>SUM('Свод по датам'!GD35:GF35)</f>
        <v>0</v>
      </c>
      <c r="BP46" s="183">
        <f>SUM('Свод по датам'!GG35:GI35)</f>
        <v>0</v>
      </c>
      <c r="BQ46" s="183">
        <f>SUM('Свод по датам'!GJ35:GL35)</f>
        <v>0</v>
      </c>
      <c r="BR46" s="183">
        <f>SUM('Свод по датам'!GM35:GO35)</f>
        <v>0</v>
      </c>
      <c r="BS46" s="183">
        <f>SUM('Свод по датам'!GP35:GR35)</f>
        <v>0</v>
      </c>
      <c r="BT46" s="183">
        <f>SUM('Свод по датам'!GS35:GU35)</f>
        <v>0</v>
      </c>
      <c r="BU46" s="183">
        <f>SUM('Свод по датам'!GV35:GX35)</f>
        <v>0</v>
      </c>
      <c r="BV46" s="183">
        <f>SUM('Свод по датам'!GY35:HA35)</f>
        <v>0</v>
      </c>
      <c r="BW46" s="183">
        <f>SUM('Свод по датам'!HB35:HD35)</f>
        <v>0</v>
      </c>
      <c r="BX46" s="183">
        <f>SUM('Свод по датам'!HE35:HG35)</f>
        <v>0</v>
      </c>
      <c r="BY46" s="183">
        <f>SUM('Свод по датам'!HH35:HJ35)</f>
        <v>0</v>
      </c>
      <c r="BZ46" s="183">
        <f>SUM('Свод по датам'!HK35:HM35)</f>
        <v>0</v>
      </c>
      <c r="CA46" s="183">
        <f>SUM('Свод по датам'!HN35:HP35)</f>
        <v>0</v>
      </c>
      <c r="CB46" s="183">
        <f>SUM('Свод по датам'!HQ35:HS35)</f>
        <v>0</v>
      </c>
      <c r="CC46" s="183">
        <f>SUM('Свод по датам'!HT35:HV35)</f>
        <v>0</v>
      </c>
      <c r="CD46" s="183">
        <f>SUM('Свод по датам'!HW35:HY35)</f>
        <v>0</v>
      </c>
      <c r="CE46" s="183">
        <f>SUM('Свод по датам'!HZ35:IB35)</f>
        <v>0</v>
      </c>
      <c r="CF46" s="183">
        <f>SUM('Свод по датам'!IC35:IE35)</f>
        <v>0</v>
      </c>
      <c r="CG46" s="183">
        <f>SUM('Свод по датам'!IF35:IH35)</f>
        <v>0</v>
      </c>
      <c r="CH46" s="183">
        <f>SUM('Свод по датам'!II35:IK35)</f>
        <v>0</v>
      </c>
      <c r="CI46" s="183">
        <f>SUM('Свод по датам'!IL35:IN35)</f>
        <v>0</v>
      </c>
      <c r="CJ46" s="183">
        <f>SUM('Свод по датам'!IO35:IQ35)</f>
        <v>0</v>
      </c>
      <c r="CK46" s="183">
        <f>SUM('Свод по датам'!IR35:IT35)</f>
        <v>0</v>
      </c>
      <c r="CL46" s="183">
        <f>SUM('Свод по датам'!IU35:IW35)</f>
        <v>0</v>
      </c>
      <c r="CM46" s="183">
        <f>SUM('Свод по датам'!IX35:IZ35)</f>
        <v>0</v>
      </c>
      <c r="CN46" s="183">
        <f>SUM('Свод по датам'!JA35:JC35)</f>
        <v>0</v>
      </c>
      <c r="CO46" s="183">
        <f>SUM('Свод по датам'!JD35:JF35)</f>
        <v>0</v>
      </c>
      <c r="CP46" s="183">
        <f>SUM('Свод по датам'!JG35:JI35)</f>
        <v>0</v>
      </c>
      <c r="CQ46" s="183">
        <f>SUM('Свод по датам'!JJ35:JL35)</f>
        <v>0</v>
      </c>
      <c r="CR46" s="183">
        <f>SUM('Свод по датам'!JM35:JO35)</f>
        <v>0</v>
      </c>
      <c r="CS46" s="183">
        <f>SUM('Свод по датам'!JP35:JR35)</f>
        <v>0</v>
      </c>
      <c r="CT46" s="183">
        <f>SUM('Свод по датам'!JS35:JU35)</f>
        <v>0</v>
      </c>
      <c r="CU46" s="183">
        <f>SUM('Свод по датам'!JV35:JX35)</f>
        <v>0</v>
      </c>
      <c r="CV46" s="221">
        <f t="shared" si="36"/>
        <v>0</v>
      </c>
    </row>
    <row r="47" spans="1:100" s="29" customFormat="1" ht="17.25" customHeight="1" thickBot="1" x14ac:dyDescent="0.3">
      <c r="A47" s="528">
        <f t="shared" si="37"/>
        <v>0.99997641565057438</v>
      </c>
      <c r="B47" s="26">
        <v>10</v>
      </c>
      <c r="C47" s="60" t="s">
        <v>297</v>
      </c>
      <c r="D47" s="28"/>
      <c r="E47" s="225">
        <f t="shared" si="38"/>
        <v>42.4</v>
      </c>
      <c r="F47" s="5" t="s">
        <v>45</v>
      </c>
      <c r="G47" s="183">
        <f>SUM('Свод по датам'!F36:H36)+SUM('Свод по датам'!F78:H78)</f>
        <v>42.4</v>
      </c>
      <c r="H47" s="183">
        <f>SUM('Свод по датам'!I36:K36)+SUM('Свод по датам'!I78:K78)</f>
        <v>0</v>
      </c>
      <c r="I47" s="183">
        <f>SUM('Свод по датам'!L36:N36)+SUM('Свод по датам'!L78:N78)</f>
        <v>0</v>
      </c>
      <c r="J47" s="183">
        <f>SUM('Свод по датам'!O36:Q36)+SUM('Свод по датам'!O78:Q78)</f>
        <v>0</v>
      </c>
      <c r="K47" s="183">
        <f>SUM('Свод по датам'!R36:T36)+SUM('Свод по датам'!R78:T78)</f>
        <v>0</v>
      </c>
      <c r="L47" s="183">
        <f>SUM('Свод по датам'!U36:W36)+SUM('Свод по датам'!U78:W78)</f>
        <v>0</v>
      </c>
      <c r="M47" s="183">
        <f>SUM('Свод по датам'!X36:Z36)+SUM('Свод по датам'!X78:Z78)</f>
        <v>0</v>
      </c>
      <c r="N47" s="183">
        <f>SUM('Свод по датам'!AA36:AC36)+SUM('Свод по датам'!AA78:AC78)</f>
        <v>0</v>
      </c>
      <c r="O47" s="183">
        <f>SUM('Свод по датам'!AD36:AF36)+SUM('Свод по датам'!AD78:AF78)</f>
        <v>0</v>
      </c>
      <c r="P47" s="183">
        <f>SUM('Свод по датам'!AG36:AI36)+SUM('Свод по датам'!AG78:AI78)</f>
        <v>0</v>
      </c>
      <c r="Q47" s="183">
        <f>SUM('Свод по датам'!AJ36:AL36)+SUM('Свод по датам'!AJ78:AL78)</f>
        <v>0</v>
      </c>
      <c r="R47" s="183">
        <f>SUM('Свод по датам'!AM36:AO36)+SUM('Свод по датам'!AM78:AO78)</f>
        <v>0</v>
      </c>
      <c r="S47" s="183">
        <f>SUM('Свод по датам'!AP36:AR36)+SUM('Свод по датам'!AP78:AR78)</f>
        <v>0</v>
      </c>
      <c r="T47" s="183">
        <f>SUM('Свод по датам'!AS36:AU36)+SUM('Свод по датам'!AS78:AU78)</f>
        <v>0</v>
      </c>
      <c r="U47" s="183">
        <f>SUM('Свод по датам'!AV36:AX36)+SUM('Свод по датам'!AV78:AX78)</f>
        <v>0</v>
      </c>
      <c r="V47" s="183">
        <f>SUM('Свод по датам'!AY36:BA36)+SUM('Свод по датам'!AY78:BA78)</f>
        <v>0</v>
      </c>
      <c r="W47" s="183">
        <f>SUM('Свод по датам'!BB36:BD36)+SUM('Свод по датам'!BB78:BD78)</f>
        <v>0</v>
      </c>
      <c r="X47" s="183">
        <f>SUM('Свод по датам'!BE36:BG36)+SUM('Свод по датам'!BE78:BG78)</f>
        <v>0</v>
      </c>
      <c r="Y47" s="183">
        <f>SUM('Свод по датам'!BH36:BJ36)+SUM('Свод по датам'!BH78:BJ78)</f>
        <v>0</v>
      </c>
      <c r="Z47" s="183">
        <f>SUM('Свод по датам'!BK36:BM36)+SUM('Свод по датам'!BK78:BM78)</f>
        <v>0</v>
      </c>
      <c r="AA47" s="183">
        <f>SUM('Свод по датам'!BN36:BP36)+SUM('Свод по датам'!BN78:BP78)</f>
        <v>0</v>
      </c>
      <c r="AB47" s="183">
        <f>SUM('Свод по датам'!BQ36:BS36)+SUM('Свод по датам'!BQ78:BS78)</f>
        <v>0</v>
      </c>
      <c r="AC47" s="183">
        <f>SUM('Свод по датам'!BT36:BV36)+SUM('Свод по датам'!BT78:BV78)</f>
        <v>0</v>
      </c>
      <c r="AD47" s="183">
        <f>SUM('Свод по датам'!BW36:BY36)+SUM('Свод по датам'!BW78:BY78)</f>
        <v>0</v>
      </c>
      <c r="AE47" s="183">
        <f>SUM('Свод по датам'!BZ36:CB36)+SUM('Свод по датам'!BZ78:CB78)</f>
        <v>0</v>
      </c>
      <c r="AF47" s="183">
        <f>SUM('Свод по датам'!CC36:CE36)+SUM('Свод по датам'!CC78:CE78)</f>
        <v>0</v>
      </c>
      <c r="AG47" s="183">
        <f>SUM('Свод по датам'!CF36:CH36)+SUM('Свод по датам'!CF78:CH78)</f>
        <v>0</v>
      </c>
      <c r="AH47" s="183">
        <f>SUM('Свод по датам'!CI36:CK36)+SUM('Свод по датам'!CI78:CK78)</f>
        <v>0</v>
      </c>
      <c r="AI47" s="183">
        <f>SUM('Свод по датам'!CL36:CN36)+SUM('Свод по датам'!CL78:CN78)</f>
        <v>0</v>
      </c>
      <c r="AJ47" s="183">
        <f>SUM('Свод по датам'!CO36:CQ36)+SUM('Свод по датам'!CO78:CQ78)</f>
        <v>0</v>
      </c>
      <c r="AK47" s="183">
        <f>SUM('Свод по датам'!CR36:CT36)+SUM('Свод по датам'!CR78:CT78)</f>
        <v>0</v>
      </c>
      <c r="AL47" s="183">
        <f>SUM('Свод по датам'!CU36:CW36)+SUM('Свод по датам'!CU78:CW78)</f>
        <v>0</v>
      </c>
      <c r="AM47" s="183">
        <f>SUM('Свод по датам'!CX36:CZ36)</f>
        <v>0</v>
      </c>
      <c r="AN47" s="183">
        <f>SUM('Свод по датам'!DA36:DC36)</f>
        <v>0</v>
      </c>
      <c r="AO47" s="183">
        <f>SUM('Свод по датам'!DD36:DF36)</f>
        <v>0</v>
      </c>
      <c r="AP47" s="183">
        <f>SUM('Свод по датам'!DG36:DI36)</f>
        <v>0</v>
      </c>
      <c r="AQ47" s="183">
        <f>SUM('Свод по датам'!DJ36:DL36)</f>
        <v>0</v>
      </c>
      <c r="AR47" s="183">
        <f>SUM('Свод по датам'!DM36:DO36)</f>
        <v>0</v>
      </c>
      <c r="AS47" s="183">
        <f>SUM('Свод по датам'!DP36:DR36)</f>
        <v>0</v>
      </c>
      <c r="AT47" s="183">
        <f>SUM('Свод по датам'!DS36:DU36)</f>
        <v>0</v>
      </c>
      <c r="AU47" s="183">
        <f>SUM('Свод по датам'!DV36:DX36)</f>
        <v>0</v>
      </c>
      <c r="AV47" s="183">
        <f>SUM('Свод по датам'!DY36:EA36)</f>
        <v>0</v>
      </c>
      <c r="AW47" s="183">
        <f>SUM('Свод по датам'!EB36:ED36)</f>
        <v>0</v>
      </c>
      <c r="AX47" s="183">
        <f>SUM('Свод по датам'!EE36:EG36)</f>
        <v>0</v>
      </c>
      <c r="AY47" s="183">
        <f>SUM('Свод по датам'!EH36:EJ36)</f>
        <v>0</v>
      </c>
      <c r="AZ47" s="183">
        <f>SUM('Свод по датам'!EK36:EM36)</f>
        <v>0</v>
      </c>
      <c r="BA47" s="183">
        <f>SUM('Свод по датам'!EN36:EP36)</f>
        <v>0</v>
      </c>
      <c r="BB47" s="183">
        <f>SUM('Свод по датам'!EQ36:ES36)</f>
        <v>0</v>
      </c>
      <c r="BC47" s="183">
        <f>SUM('Свод по датам'!ET36:EV36)</f>
        <v>0</v>
      </c>
      <c r="BD47" s="183">
        <f>SUM('Свод по датам'!EW36:EY36)</f>
        <v>0</v>
      </c>
      <c r="BE47" s="183">
        <f>SUM('Свод по датам'!EZ36:FB36)</f>
        <v>0</v>
      </c>
      <c r="BF47" s="183">
        <f>SUM('Свод по датам'!FC36:FE36)</f>
        <v>0</v>
      </c>
      <c r="BG47" s="183">
        <f>SUM('Свод по датам'!FF36:FH36)</f>
        <v>0</v>
      </c>
      <c r="BH47" s="183">
        <f>SUM('Свод по датам'!FI36:FK36)</f>
        <v>0</v>
      </c>
      <c r="BI47" s="183">
        <f>SUM('Свод по датам'!FL36:FN36)</f>
        <v>0</v>
      </c>
      <c r="BJ47" s="183">
        <f>SUM('Свод по датам'!FO36:FQ36)</f>
        <v>0</v>
      </c>
      <c r="BK47" s="183">
        <f>SUM('Свод по датам'!FR36:FT36)</f>
        <v>0</v>
      </c>
      <c r="BL47" s="183">
        <f>SUM('Свод по датам'!FU36:FW36)</f>
        <v>0</v>
      </c>
      <c r="BM47" s="183">
        <f>SUM('Свод по датам'!FX36:FZ36)</f>
        <v>0</v>
      </c>
      <c r="BN47" s="183">
        <f>SUM('Свод по датам'!GA36:GC36)</f>
        <v>0</v>
      </c>
      <c r="BO47" s="183">
        <f>SUM('Свод по датам'!GD36:GF36)</f>
        <v>0</v>
      </c>
      <c r="BP47" s="183">
        <f>SUM('Свод по датам'!GG36:GI36)</f>
        <v>0</v>
      </c>
      <c r="BQ47" s="183">
        <f>SUM('Свод по датам'!GJ36:GL36)</f>
        <v>0</v>
      </c>
      <c r="BR47" s="183">
        <f>SUM('Свод по датам'!GM36:GO36)</f>
        <v>0</v>
      </c>
      <c r="BS47" s="183">
        <f>SUM('Свод по датам'!GP36:GR36)</f>
        <v>0</v>
      </c>
      <c r="BT47" s="183">
        <f>SUM('Свод по датам'!GS36:GU36)</f>
        <v>0</v>
      </c>
      <c r="BU47" s="183">
        <f>SUM('Свод по датам'!GV36:GX36)</f>
        <v>0</v>
      </c>
      <c r="BV47" s="183">
        <f>SUM('Свод по датам'!GY36:HA36)</f>
        <v>0</v>
      </c>
      <c r="BW47" s="183">
        <f>SUM('Свод по датам'!HB36:HD36)</f>
        <v>0</v>
      </c>
      <c r="BX47" s="183">
        <f>SUM('Свод по датам'!HE36:HG36)</f>
        <v>0</v>
      </c>
      <c r="BY47" s="183">
        <f>SUM('Свод по датам'!HH36:HJ36)</f>
        <v>0</v>
      </c>
      <c r="BZ47" s="183">
        <f>SUM('Свод по датам'!HK36:HM36)</f>
        <v>0</v>
      </c>
      <c r="CA47" s="183">
        <f>SUM('Свод по датам'!HN36:HP36)</f>
        <v>0</v>
      </c>
      <c r="CB47" s="183">
        <f>SUM('Свод по датам'!HQ36:HS36)</f>
        <v>0</v>
      </c>
      <c r="CC47" s="183">
        <f>SUM('Свод по датам'!HT36:HV36)</f>
        <v>0</v>
      </c>
      <c r="CD47" s="183">
        <f>SUM('Свод по датам'!HW36:HY36)</f>
        <v>0</v>
      </c>
      <c r="CE47" s="183">
        <f>SUM('Свод по датам'!HZ36:IB36)</f>
        <v>0</v>
      </c>
      <c r="CF47" s="183">
        <f>SUM('Свод по датам'!IC36:IE36)</f>
        <v>0</v>
      </c>
      <c r="CG47" s="183">
        <f>SUM('Свод по датам'!IF36:IH36)</f>
        <v>0</v>
      </c>
      <c r="CH47" s="183">
        <f>SUM('Свод по датам'!II36:IK36)</f>
        <v>0</v>
      </c>
      <c r="CI47" s="183">
        <f>SUM('Свод по датам'!IL36:IN36)</f>
        <v>0</v>
      </c>
      <c r="CJ47" s="183">
        <f>SUM('Свод по датам'!IO36:IQ36)</f>
        <v>0</v>
      </c>
      <c r="CK47" s="183">
        <f>SUM('Свод по датам'!IR36:IT36)</f>
        <v>0</v>
      </c>
      <c r="CL47" s="183">
        <f>SUM('Свод по датам'!IU36:IW36)</f>
        <v>0</v>
      </c>
      <c r="CM47" s="183">
        <f>SUM('Свод по датам'!IX36:IZ36)</f>
        <v>0</v>
      </c>
      <c r="CN47" s="183">
        <f>SUM('Свод по датам'!JA36:JC36)</f>
        <v>0</v>
      </c>
      <c r="CO47" s="183">
        <f>SUM('Свод по датам'!JD36:JF36)</f>
        <v>0</v>
      </c>
      <c r="CP47" s="183">
        <f>SUM('Свод по датам'!JG36:JI36)</f>
        <v>0</v>
      </c>
      <c r="CQ47" s="183">
        <f>SUM('Свод по датам'!JJ36:JL36)</f>
        <v>0</v>
      </c>
      <c r="CR47" s="183">
        <f>SUM('Свод по датам'!JM36:JO36)</f>
        <v>0</v>
      </c>
      <c r="CS47" s="183">
        <f>SUM('Свод по датам'!JP36:JR36)</f>
        <v>0</v>
      </c>
      <c r="CT47" s="183">
        <f>SUM('Свод по датам'!JS36:JU36)</f>
        <v>0</v>
      </c>
      <c r="CU47" s="183">
        <f>SUM('Свод по датам'!JV36:JX36)</f>
        <v>0</v>
      </c>
      <c r="CV47" s="221">
        <f t="shared" si="36"/>
        <v>42.4</v>
      </c>
    </row>
    <row r="48" spans="1:100" s="29" customFormat="1" ht="17.25" customHeight="1" x14ac:dyDescent="0.25">
      <c r="A48" s="528">
        <f t="shared" si="37"/>
        <v>1.9985011380145683</v>
      </c>
      <c r="B48" s="26">
        <v>11</v>
      </c>
      <c r="C48" s="76" t="s">
        <v>315</v>
      </c>
      <c r="D48" s="28"/>
      <c r="E48" s="225">
        <f t="shared" si="38"/>
        <v>2.7</v>
      </c>
      <c r="F48" s="5" t="s">
        <v>45</v>
      </c>
      <c r="G48" s="183">
        <f>SUM('Свод по датам'!F37:H37)+SUM('Свод по датам'!F79:H79)</f>
        <v>0</v>
      </c>
      <c r="H48" s="183">
        <f>SUM('Свод по датам'!I37:K37)+SUM('Свод по датам'!I79:K79)</f>
        <v>0</v>
      </c>
      <c r="I48" s="183">
        <f>SUM('Свод по датам'!L37:N37)+SUM('Свод по датам'!L79:N79)</f>
        <v>0</v>
      </c>
      <c r="J48" s="183">
        <f>SUM('Свод по датам'!O37:Q37)+SUM('Свод по датам'!O79:Q79)</f>
        <v>0</v>
      </c>
      <c r="K48" s="183">
        <f>SUM('Свод по датам'!R37:T37)+SUM('Свод по датам'!R79:T79)</f>
        <v>0</v>
      </c>
      <c r="L48" s="183">
        <f>SUM('Свод по датам'!U37:W37)+SUM('Свод по датам'!U79:W79)</f>
        <v>0</v>
      </c>
      <c r="M48" s="183">
        <f>SUM('Свод по датам'!X37:Z37)+SUM('Свод по датам'!X79:Z79)</f>
        <v>0</v>
      </c>
      <c r="N48" s="183">
        <f>SUM('Свод по датам'!AA37:AC37)+SUM('Свод по датам'!AA79:AC79)</f>
        <v>0</v>
      </c>
      <c r="O48" s="183">
        <f>SUM('Свод по датам'!AD37:AF37)+SUM('Свод по датам'!AD79:AF79)</f>
        <v>0</v>
      </c>
      <c r="P48" s="183">
        <f>SUM('Свод по датам'!AG37:AI37)+SUM('Свод по датам'!AG79:AI79)</f>
        <v>0</v>
      </c>
      <c r="Q48" s="183">
        <f>SUM('Свод по датам'!AJ37:AL37)+SUM('Свод по датам'!AJ79:AL79)</f>
        <v>0</v>
      </c>
      <c r="R48" s="183">
        <f>SUM('Свод по датам'!AM37:AO37)+SUM('Свод по датам'!AM79:AO79)</f>
        <v>0</v>
      </c>
      <c r="S48" s="183">
        <f>SUM('Свод по датам'!AP37:AR37)+SUM('Свод по датам'!AP79:AR79)</f>
        <v>0</v>
      </c>
      <c r="T48" s="183">
        <f>SUM('Свод по датам'!AS37:AU37)+SUM('Свод по датам'!AS79:AU79)</f>
        <v>0</v>
      </c>
      <c r="U48" s="183">
        <f>SUM('Свод по датам'!AV37:AX37)+SUM('Свод по датам'!AV79:AX79)</f>
        <v>0</v>
      </c>
      <c r="V48" s="183">
        <f>SUM('Свод по датам'!AY37:BA37)+SUM('Свод по датам'!AY79:BA79)</f>
        <v>0</v>
      </c>
      <c r="W48" s="183">
        <f>SUM('Свод по датам'!BB37:BD37)+SUM('Свод по датам'!BB79:BD79)</f>
        <v>0</v>
      </c>
      <c r="X48" s="183">
        <f>SUM('Свод по датам'!BE37:BG37)+SUM('Свод по датам'!BE79:BG79)</f>
        <v>0</v>
      </c>
      <c r="Y48" s="183">
        <f>SUM('Свод по датам'!BH37:BJ37)+SUM('Свод по датам'!BH79:BJ79)</f>
        <v>1.5</v>
      </c>
      <c r="Z48" s="183">
        <f>SUM('Свод по датам'!BK37:BM37)+SUM('Свод по датам'!BK79:BM79)</f>
        <v>0</v>
      </c>
      <c r="AA48" s="183">
        <f>SUM('Свод по датам'!BN37:BP37)+SUM('Свод по датам'!BN79:BP79)</f>
        <v>0</v>
      </c>
      <c r="AB48" s="183">
        <f>SUM('Свод по датам'!BQ37:BS37)+SUM('Свод по датам'!BQ79:BS79)</f>
        <v>0</v>
      </c>
      <c r="AC48" s="183">
        <f>SUM('Свод по датам'!BT37:BV37)+SUM('Свод по датам'!BT79:BV79)</f>
        <v>0</v>
      </c>
      <c r="AD48" s="183">
        <f>SUM('Свод по датам'!BW37:BY37)+SUM('Свод по датам'!BW79:BY79)</f>
        <v>0</v>
      </c>
      <c r="AE48" s="183">
        <f>SUM('Свод по датам'!BZ37:CB37)+SUM('Свод по датам'!BZ79:CB79)</f>
        <v>0</v>
      </c>
      <c r="AF48" s="183">
        <f>SUM('Свод по датам'!CC37:CE37)+SUM('Свод по датам'!CC79:CE79)</f>
        <v>0</v>
      </c>
      <c r="AG48" s="183">
        <f>SUM('Свод по датам'!CF37:CH37)+SUM('Свод по датам'!CF79:CH79)</f>
        <v>0</v>
      </c>
      <c r="AH48" s="183">
        <f>SUM('Свод по датам'!CI37:CK37)+SUM('Свод по датам'!CI79:CK79)</f>
        <v>0</v>
      </c>
      <c r="AI48" s="183">
        <f>SUM('Свод по датам'!CL37:CN37)+SUM('Свод по датам'!CL79:CN79)</f>
        <v>0</v>
      </c>
      <c r="AJ48" s="183">
        <f>SUM('Свод по датам'!CO37:CQ37)+SUM('Свод по датам'!CO79:CQ79)</f>
        <v>0</v>
      </c>
      <c r="AK48" s="183">
        <f>SUM('Свод по датам'!CR37:CT37)+SUM('Свод по датам'!CR79:CT79)</f>
        <v>1.2</v>
      </c>
      <c r="AL48" s="183">
        <f>SUM('Свод по датам'!CU37:CW37)+SUM('Свод по датам'!CU79:CW79)</f>
        <v>0</v>
      </c>
      <c r="AM48" s="183">
        <f>SUM('Свод по датам'!CX37:CZ37)</f>
        <v>0</v>
      </c>
      <c r="AN48" s="183">
        <f>SUM('Свод по датам'!DA37:DC37)</f>
        <v>0</v>
      </c>
      <c r="AO48" s="183">
        <f>SUM('Свод по датам'!DD37:DF37)</f>
        <v>0</v>
      </c>
      <c r="AP48" s="183">
        <f>SUM('Свод по датам'!DG37:DI37)</f>
        <v>0</v>
      </c>
      <c r="AQ48" s="183">
        <f>SUM('Свод по датам'!DJ37:DL37)</f>
        <v>0</v>
      </c>
      <c r="AR48" s="183">
        <f>SUM('Свод по датам'!DM37:DO37)</f>
        <v>0</v>
      </c>
      <c r="AS48" s="183">
        <f>SUM('Свод по датам'!DP37:DR37)</f>
        <v>0</v>
      </c>
      <c r="AT48" s="183">
        <f>SUM('Свод по датам'!DS37:DU37)</f>
        <v>0</v>
      </c>
      <c r="AU48" s="183">
        <f>SUM('Свод по датам'!DV37:DX37)</f>
        <v>0</v>
      </c>
      <c r="AV48" s="183">
        <f>SUM('Свод по датам'!DY37:EA37)</f>
        <v>0</v>
      </c>
      <c r="AW48" s="183">
        <f>SUM('Свод по датам'!EB37:ED37)</f>
        <v>0</v>
      </c>
      <c r="AX48" s="183">
        <f>SUM('Свод по датам'!EE37:EG37)</f>
        <v>0</v>
      </c>
      <c r="AY48" s="183">
        <f>SUM('Свод по датам'!EH37:EJ37)</f>
        <v>0</v>
      </c>
      <c r="AZ48" s="183">
        <f>SUM('Свод по датам'!EK37:EM37)</f>
        <v>0</v>
      </c>
      <c r="BA48" s="183">
        <f>SUM('Свод по датам'!EN37:EP37)</f>
        <v>0</v>
      </c>
      <c r="BB48" s="183">
        <f>SUM('Свод по датам'!EQ37:ES37)</f>
        <v>0</v>
      </c>
      <c r="BC48" s="183">
        <f>SUM('Свод по датам'!ET37:EV37)</f>
        <v>0</v>
      </c>
      <c r="BD48" s="183">
        <f>SUM('Свод по датам'!EW37:EY37)</f>
        <v>0</v>
      </c>
      <c r="BE48" s="183">
        <f>SUM('Свод по датам'!EZ37:FB37)</f>
        <v>0</v>
      </c>
      <c r="BF48" s="183">
        <f>SUM('Свод по датам'!FC37:FE37)</f>
        <v>0</v>
      </c>
      <c r="BG48" s="183">
        <f>SUM('Свод по датам'!FF37:FH37)</f>
        <v>0</v>
      </c>
      <c r="BH48" s="183">
        <f>SUM('Свод по датам'!FI37:FK37)</f>
        <v>0</v>
      </c>
      <c r="BI48" s="183">
        <f>SUM('Свод по датам'!FL37:FN37)</f>
        <v>0</v>
      </c>
      <c r="BJ48" s="183">
        <f>SUM('Свод по датам'!FO37:FQ37)</f>
        <v>0</v>
      </c>
      <c r="BK48" s="183">
        <f>SUM('Свод по датам'!FR37:FT37)</f>
        <v>0</v>
      </c>
      <c r="BL48" s="183">
        <f>SUM('Свод по датам'!FU37:FW37)</f>
        <v>0</v>
      </c>
      <c r="BM48" s="183">
        <f>SUM('Свод по датам'!FX37:FZ37)</f>
        <v>0</v>
      </c>
      <c r="BN48" s="183">
        <f>SUM('Свод по датам'!GA37:GC37)</f>
        <v>0</v>
      </c>
      <c r="BO48" s="183">
        <f>SUM('Свод по датам'!GD37:GF37)</f>
        <v>0</v>
      </c>
      <c r="BP48" s="183">
        <f>SUM('Свод по датам'!GG37:GI37)</f>
        <v>0</v>
      </c>
      <c r="BQ48" s="183">
        <f>SUM('Свод по датам'!GJ37:GL37)</f>
        <v>0</v>
      </c>
      <c r="BR48" s="183">
        <f>SUM('Свод по датам'!GM37:GO37)</f>
        <v>0</v>
      </c>
      <c r="BS48" s="183">
        <f>SUM('Свод по датам'!GP37:GR37)</f>
        <v>0</v>
      </c>
      <c r="BT48" s="183">
        <f>SUM('Свод по датам'!GS37:GU37)</f>
        <v>0</v>
      </c>
      <c r="BU48" s="183">
        <f>SUM('Свод по датам'!GV37:GX37)</f>
        <v>0</v>
      </c>
      <c r="BV48" s="183">
        <f>SUM('Свод по датам'!GY37:HA37)</f>
        <v>0</v>
      </c>
      <c r="BW48" s="183">
        <f>SUM('Свод по датам'!HB37:HD37)</f>
        <v>0</v>
      </c>
      <c r="BX48" s="183">
        <f>SUM('Свод по датам'!HE37:HG37)</f>
        <v>0</v>
      </c>
      <c r="BY48" s="183">
        <f>SUM('Свод по датам'!HH37:HJ37)</f>
        <v>0</v>
      </c>
      <c r="BZ48" s="183">
        <f>SUM('Свод по датам'!HK37:HM37)</f>
        <v>0</v>
      </c>
      <c r="CA48" s="183">
        <f>SUM('Свод по датам'!HN37:HP37)</f>
        <v>0</v>
      </c>
      <c r="CB48" s="183">
        <f>SUM('Свод по датам'!HQ37:HS37)</f>
        <v>0</v>
      </c>
      <c r="CC48" s="183">
        <f>SUM('Свод по датам'!HT37:HV37)</f>
        <v>0</v>
      </c>
      <c r="CD48" s="183">
        <f>SUM('Свод по датам'!HW37:HY37)</f>
        <v>0</v>
      </c>
      <c r="CE48" s="183">
        <f>SUM('Свод по датам'!HZ37:IB37)</f>
        <v>0</v>
      </c>
      <c r="CF48" s="183">
        <f>SUM('Свод по датам'!IC37:IE37)</f>
        <v>0</v>
      </c>
      <c r="CG48" s="183">
        <f>SUM('Свод по датам'!IF37:IH37)</f>
        <v>0</v>
      </c>
      <c r="CH48" s="183">
        <f>SUM('Свод по датам'!II37:IK37)</f>
        <v>0</v>
      </c>
      <c r="CI48" s="183">
        <f>SUM('Свод по датам'!IL37:IN37)</f>
        <v>0</v>
      </c>
      <c r="CJ48" s="183">
        <f>SUM('Свод по датам'!IO37:IQ37)</f>
        <v>0</v>
      </c>
      <c r="CK48" s="183">
        <f>SUM('Свод по датам'!IR37:IT37)</f>
        <v>0</v>
      </c>
      <c r="CL48" s="183">
        <f>SUM('Свод по датам'!IU37:IW37)</f>
        <v>0</v>
      </c>
      <c r="CM48" s="183">
        <f>SUM('Свод по датам'!IX37:IZ37)</f>
        <v>0</v>
      </c>
      <c r="CN48" s="183">
        <f>SUM('Свод по датам'!JA37:JC37)</f>
        <v>0</v>
      </c>
      <c r="CO48" s="183">
        <f>SUM('Свод по датам'!JD37:JF37)</f>
        <v>0</v>
      </c>
      <c r="CP48" s="183">
        <f>SUM('Свод по датам'!JG37:JI37)</f>
        <v>0</v>
      </c>
      <c r="CQ48" s="183">
        <f>SUM('Свод по датам'!JJ37:JL37)</f>
        <v>0</v>
      </c>
      <c r="CR48" s="183">
        <f>SUM('Свод по датам'!JM37:JO37)</f>
        <v>0</v>
      </c>
      <c r="CS48" s="183">
        <f>SUM('Свод по датам'!JP37:JR37)</f>
        <v>0</v>
      </c>
      <c r="CT48" s="183">
        <f>SUM('Свод по датам'!JS37:JU37)</f>
        <v>0</v>
      </c>
      <c r="CU48" s="183">
        <f>SUM('Свод по датам'!JV37:JX37)</f>
        <v>0</v>
      </c>
      <c r="CV48" s="221">
        <f t="shared" si="36"/>
        <v>2.7</v>
      </c>
    </row>
    <row r="49" spans="1:100" s="29" customFormat="1" ht="16.5" thickBot="1" x14ac:dyDescent="0.3">
      <c r="A49" s="528">
        <f t="shared" si="37"/>
        <v>6.9996432515415492</v>
      </c>
      <c r="B49" s="26">
        <v>12</v>
      </c>
      <c r="C49" s="85" t="s">
        <v>356</v>
      </c>
      <c r="D49" s="5"/>
      <c r="E49" s="226">
        <f t="shared" si="38"/>
        <v>201.7</v>
      </c>
      <c r="F49" s="5" t="s">
        <v>45</v>
      </c>
      <c r="G49" s="183">
        <f>SUM('Свод по датам'!F38:H38)+SUM('Свод по датам'!F80:H80)</f>
        <v>0</v>
      </c>
      <c r="H49" s="183">
        <f>SUM('Свод по датам'!I38:K38)+SUM('Свод по датам'!I80:K80)</f>
        <v>0</v>
      </c>
      <c r="I49" s="183">
        <f>SUM('Свод по датам'!L38:N38)+SUM('Свод по датам'!L80:N80)</f>
        <v>0</v>
      </c>
      <c r="J49" s="183">
        <f>SUM('Свод по датам'!O38:Q38)+SUM('Свод по датам'!O80:Q80)</f>
        <v>0</v>
      </c>
      <c r="K49" s="183">
        <f>SUM('Свод по датам'!R38:T38)+SUM('Свод по датам'!R80:T80)</f>
        <v>0</v>
      </c>
      <c r="L49" s="183">
        <f>SUM('Свод по датам'!U38:W38)+SUM('Свод по датам'!U80:W80)</f>
        <v>0</v>
      </c>
      <c r="M49" s="183">
        <f>SUM('Свод по датам'!X38:Z38)+SUM('Свод по датам'!X80:Z80)</f>
        <v>0</v>
      </c>
      <c r="N49" s="183">
        <f>SUM('Свод по датам'!AA38:AC38)+SUM('Свод по датам'!AA80:AC80)</f>
        <v>0</v>
      </c>
      <c r="O49" s="183">
        <f>SUM('Свод по датам'!AD38:AF38)+SUM('Свод по датам'!AD80:AF80)</f>
        <v>0</v>
      </c>
      <c r="P49" s="183">
        <f>SUM('Свод по датам'!AG38:AI38)+SUM('Свод по датам'!AG80:AI80)</f>
        <v>0</v>
      </c>
      <c r="Q49" s="183">
        <f>SUM('Свод по датам'!AJ38:AL38)+SUM('Свод по датам'!AJ80:AL80)</f>
        <v>0</v>
      </c>
      <c r="R49" s="183">
        <f>SUM('Свод по датам'!AM38:AO38)+SUM('Свод по датам'!AM80:AO80)</f>
        <v>0</v>
      </c>
      <c r="S49" s="183">
        <f>SUM('Свод по датам'!AP38:AR38)+SUM('Свод по датам'!AP80:AR80)</f>
        <v>0</v>
      </c>
      <c r="T49" s="183">
        <f>SUM('Свод по датам'!AS38:AU38)+SUM('Свод по датам'!AS80:AU80)</f>
        <v>0</v>
      </c>
      <c r="U49" s="183">
        <f>SUM('Свод по датам'!AV38:AX38)+SUM('Свод по датам'!AV80:AX80)</f>
        <v>0</v>
      </c>
      <c r="V49" s="183">
        <f>SUM('Свод по датам'!AY38:BA38)+SUM('Свод по датам'!AY80:BA80)</f>
        <v>0</v>
      </c>
      <c r="W49" s="183">
        <f>SUM('Свод по датам'!BB38:BD38)+SUM('Свод по датам'!BB80:BD80)</f>
        <v>0</v>
      </c>
      <c r="X49" s="183">
        <f>SUM('Свод по датам'!BE38:BG38)+SUM('Свод по датам'!BE80:BG80)</f>
        <v>0</v>
      </c>
      <c r="Y49" s="183">
        <f>SUM('Свод по датам'!BH38:BJ38)+SUM('Свод по датам'!BH80:BJ80)</f>
        <v>0</v>
      </c>
      <c r="Z49" s="183">
        <f>SUM('Свод по датам'!BK38:BM38)+SUM('Свод по датам'!BK80:BM80)</f>
        <v>0</v>
      </c>
      <c r="AA49" s="183">
        <f>SUM('Свод по датам'!BN38:BP38)+SUM('Свод по датам'!BN80:BP80)</f>
        <v>0</v>
      </c>
      <c r="AB49" s="183">
        <f>SUM('Свод по датам'!BQ38:BS38)+SUM('Свод по датам'!BQ80:BS80)</f>
        <v>0</v>
      </c>
      <c r="AC49" s="183">
        <f>SUM('Свод по датам'!BT38:BV38)+SUM('Свод по датам'!BT80:BV80)</f>
        <v>0</v>
      </c>
      <c r="AD49" s="183">
        <f>SUM('Свод по датам'!BW38:BY38)+SUM('Свод по датам'!BW80:BY80)</f>
        <v>0</v>
      </c>
      <c r="AE49" s="183">
        <f>SUM('Свод по датам'!BZ38:CB38)+SUM('Свод по датам'!BZ80:CB80)</f>
        <v>0</v>
      </c>
      <c r="AF49" s="183">
        <f>SUM('Свод по датам'!CC38:CE38)+SUM('Свод по датам'!CC80:CE80)</f>
        <v>0</v>
      </c>
      <c r="AG49" s="183">
        <f>SUM('Свод по датам'!CF38:CH38)+SUM('Свод по датам'!CF80:CH80)</f>
        <v>0</v>
      </c>
      <c r="AH49" s="183">
        <f>SUM('Свод по датам'!CI38:CK38)+SUM('Свод по датам'!CI80:CK80)</f>
        <v>0</v>
      </c>
      <c r="AI49" s="183">
        <f>SUM('Свод по датам'!CL38:CN38)+SUM('Свод по датам'!CL80:CN80)</f>
        <v>0</v>
      </c>
      <c r="AJ49" s="183">
        <f>SUM('Свод по датам'!CO38:CQ38)+SUM('Свод по датам'!CO80:CQ80)</f>
        <v>0</v>
      </c>
      <c r="AK49" s="183">
        <f>SUM('Свод по датам'!CR38:CT38)+SUM('Свод по датам'!CR80:CT80)</f>
        <v>0</v>
      </c>
      <c r="AL49" s="183">
        <f>SUM('Свод по датам'!CU38:CW38)+SUM('Свод по датам'!CU80:CW80)</f>
        <v>0</v>
      </c>
      <c r="AM49" s="183">
        <f>SUM('Свод по датам'!CX38:CZ38)</f>
        <v>0</v>
      </c>
      <c r="AN49" s="183">
        <f>SUM('Свод по датам'!DA38:DC38)</f>
        <v>17.100000000000001</v>
      </c>
      <c r="AO49" s="183">
        <f>SUM('Свод по датам'!DD38:DF38)</f>
        <v>0</v>
      </c>
      <c r="AP49" s="183">
        <f>SUM('Свод по датам'!DG38:DI38)</f>
        <v>0</v>
      </c>
      <c r="AQ49" s="183">
        <f>SUM('Свод по датам'!DJ38:DL38)</f>
        <v>22</v>
      </c>
      <c r="AR49" s="183">
        <f>SUM('Свод по датам'!DM38:DO38)</f>
        <v>8.8000000000000007</v>
      </c>
      <c r="AS49" s="183">
        <f>SUM('Свод по датам'!DP38:DR38)</f>
        <v>0</v>
      </c>
      <c r="AT49" s="183">
        <f>SUM('Свод по датам'!DS38:DU38)</f>
        <v>0</v>
      </c>
      <c r="AU49" s="183">
        <f>SUM('Свод по датам'!DV38:DX38)</f>
        <v>76.5</v>
      </c>
      <c r="AV49" s="183">
        <f>SUM('Свод по датам'!DY38:EA38)</f>
        <v>0</v>
      </c>
      <c r="AW49" s="183">
        <f>SUM('Свод по датам'!EB38:ED38)</f>
        <v>17.600000000000001</v>
      </c>
      <c r="AX49" s="183">
        <f>SUM('Свод по датам'!EE38:EG38)</f>
        <v>24.4</v>
      </c>
      <c r="AY49" s="183">
        <f>SUM('Свод по датам'!EH38:EJ38)</f>
        <v>35.299999999999997</v>
      </c>
      <c r="AZ49" s="183">
        <f>SUM('Свод по датам'!EK38:EM38)</f>
        <v>0</v>
      </c>
      <c r="BA49" s="183">
        <f>SUM('Свод по датам'!EN38:EP38)</f>
        <v>0</v>
      </c>
      <c r="BB49" s="183">
        <f>SUM('Свод по датам'!EQ38:ES38)</f>
        <v>0</v>
      </c>
      <c r="BC49" s="183">
        <f>SUM('Свод по датам'!ET38:EV38)</f>
        <v>0</v>
      </c>
      <c r="BD49" s="183">
        <f>SUM('Свод по датам'!EW38:EY38)</f>
        <v>0</v>
      </c>
      <c r="BE49" s="183">
        <f>SUM('Свод по датам'!EZ38:FB38)</f>
        <v>0</v>
      </c>
      <c r="BF49" s="183">
        <f>SUM('Свод по датам'!FC38:FE38)</f>
        <v>0</v>
      </c>
      <c r="BG49" s="183">
        <f>SUM('Свод по датам'!FF38:FH38)</f>
        <v>0</v>
      </c>
      <c r="BH49" s="183">
        <f>SUM('Свод по датам'!FI38:FK38)</f>
        <v>0</v>
      </c>
      <c r="BI49" s="183">
        <f>SUM('Свод по датам'!FL38:FN38)</f>
        <v>0</v>
      </c>
      <c r="BJ49" s="183">
        <f>SUM('Свод по датам'!FO38:FQ38)</f>
        <v>0</v>
      </c>
      <c r="BK49" s="183">
        <f>SUM('Свод по датам'!FR38:FT38)</f>
        <v>0</v>
      </c>
      <c r="BL49" s="183">
        <f>SUM('Свод по датам'!FU38:FW38)</f>
        <v>0</v>
      </c>
      <c r="BM49" s="183">
        <f>SUM('Свод по датам'!FX38:FZ38)</f>
        <v>0</v>
      </c>
      <c r="BN49" s="183">
        <f>SUM('Свод по датам'!GA38:GC38)</f>
        <v>0</v>
      </c>
      <c r="BO49" s="183">
        <f>SUM('Свод по датам'!GD38:GF38)</f>
        <v>0</v>
      </c>
      <c r="BP49" s="183">
        <f>SUM('Свод по датам'!GG38:GI38)</f>
        <v>0</v>
      </c>
      <c r="BQ49" s="183">
        <f>SUM('Свод по датам'!GJ38:GL38)</f>
        <v>0</v>
      </c>
      <c r="BR49" s="183">
        <f>SUM('Свод по датам'!GM38:GO38)</f>
        <v>0</v>
      </c>
      <c r="BS49" s="183">
        <f>SUM('Свод по датам'!GP38:GR38)</f>
        <v>0</v>
      </c>
      <c r="BT49" s="183">
        <f>SUM('Свод по датам'!GS38:GU38)</f>
        <v>0</v>
      </c>
      <c r="BU49" s="183">
        <f>SUM('Свод по датам'!GV38:GX38)</f>
        <v>0</v>
      </c>
      <c r="BV49" s="183">
        <f>SUM('Свод по датам'!GY38:HA38)</f>
        <v>0</v>
      </c>
      <c r="BW49" s="183">
        <f>SUM('Свод по датам'!HB38:HD38)</f>
        <v>0</v>
      </c>
      <c r="BX49" s="183">
        <f>SUM('Свод по датам'!HE38:HG38)</f>
        <v>0</v>
      </c>
      <c r="BY49" s="183">
        <f>SUM('Свод по датам'!HH38:HJ38)</f>
        <v>0</v>
      </c>
      <c r="BZ49" s="183">
        <f>SUM('Свод по датам'!HK38:HM38)</f>
        <v>0</v>
      </c>
      <c r="CA49" s="183">
        <f>SUM('Свод по датам'!HN38:HP38)</f>
        <v>0</v>
      </c>
      <c r="CB49" s="183">
        <f>SUM('Свод по датам'!HQ38:HS38)</f>
        <v>0</v>
      </c>
      <c r="CC49" s="183">
        <f>SUM('Свод по датам'!HT38:HV38)</f>
        <v>0</v>
      </c>
      <c r="CD49" s="183">
        <f>SUM('Свод по датам'!HW38:HY38)</f>
        <v>0</v>
      </c>
      <c r="CE49" s="183">
        <f>SUM('Свод по датам'!HZ38:IB38)</f>
        <v>0</v>
      </c>
      <c r="CF49" s="183">
        <f>SUM('Свод по датам'!IC38:IE38)</f>
        <v>0</v>
      </c>
      <c r="CG49" s="183">
        <f>SUM('Свод по датам'!IF38:IH38)</f>
        <v>0</v>
      </c>
      <c r="CH49" s="183">
        <f>SUM('Свод по датам'!II38:IK38)</f>
        <v>0</v>
      </c>
      <c r="CI49" s="183">
        <f>SUM('Свод по датам'!IL38:IN38)</f>
        <v>0</v>
      </c>
      <c r="CJ49" s="183">
        <f>SUM('Свод по датам'!IO38:IQ38)</f>
        <v>0</v>
      </c>
      <c r="CK49" s="183">
        <f>SUM('Свод по датам'!IR38:IT38)</f>
        <v>0</v>
      </c>
      <c r="CL49" s="183">
        <f>SUM('Свод по датам'!IU38:IW38)</f>
        <v>0</v>
      </c>
      <c r="CM49" s="183">
        <f>SUM('Свод по датам'!IX38:IZ38)</f>
        <v>0</v>
      </c>
      <c r="CN49" s="183">
        <f>SUM('Свод по датам'!JA38:JC38)</f>
        <v>0</v>
      </c>
      <c r="CO49" s="183">
        <f>SUM('Свод по датам'!JD38:JF38)</f>
        <v>0</v>
      </c>
      <c r="CP49" s="183">
        <f>SUM('Свод по датам'!JG38:JI38)</f>
        <v>0</v>
      </c>
      <c r="CQ49" s="183">
        <f>SUM('Свод по датам'!JJ38:JL38)</f>
        <v>0</v>
      </c>
      <c r="CR49" s="183">
        <f>SUM('Свод по датам'!JM38:JO38)</f>
        <v>0</v>
      </c>
      <c r="CS49" s="183">
        <f>SUM('Свод по датам'!JP38:JR38)</f>
        <v>0</v>
      </c>
      <c r="CT49" s="183">
        <f>SUM('Свод по датам'!JS38:JU38)</f>
        <v>0</v>
      </c>
      <c r="CU49" s="183">
        <f>SUM('Свод по датам'!JV38:JX38)</f>
        <v>0</v>
      </c>
      <c r="CV49" s="221">
        <f t="shared" si="36"/>
        <v>201.7</v>
      </c>
    </row>
    <row r="50" spans="1:100" s="29" customFormat="1" ht="15.75" x14ac:dyDescent="0.25">
      <c r="B50" s="26"/>
      <c r="C50" s="27" t="s">
        <v>15</v>
      </c>
      <c r="D50" s="5"/>
      <c r="E50" s="5">
        <f t="shared" si="38"/>
        <v>7456.9599999999991</v>
      </c>
      <c r="F50" s="5"/>
      <c r="G50" s="226">
        <f t="shared" ref="G50:AL50" si="39">SUM(G38:G49)</f>
        <v>722</v>
      </c>
      <c r="H50" s="226">
        <f t="shared" si="39"/>
        <v>0</v>
      </c>
      <c r="I50" s="226">
        <f t="shared" si="39"/>
        <v>64.600000000000009</v>
      </c>
      <c r="J50" s="227">
        <f t="shared" si="39"/>
        <v>60.199999999999996</v>
      </c>
      <c r="K50" s="227">
        <f t="shared" si="39"/>
        <v>119.6</v>
      </c>
      <c r="L50" s="227">
        <f t="shared" si="39"/>
        <v>77.8</v>
      </c>
      <c r="M50" s="227">
        <f t="shared" si="39"/>
        <v>135.89999999999998</v>
      </c>
      <c r="N50" s="227">
        <f t="shared" si="39"/>
        <v>146.80000000000001</v>
      </c>
      <c r="O50" s="227">
        <f t="shared" si="39"/>
        <v>179.5</v>
      </c>
      <c r="P50" s="227">
        <f t="shared" si="39"/>
        <v>351</v>
      </c>
      <c r="Q50" s="227">
        <f t="shared" si="39"/>
        <v>180.8</v>
      </c>
      <c r="R50" s="227">
        <f t="shared" si="39"/>
        <v>111.20000000000002</v>
      </c>
      <c r="S50" s="227">
        <f t="shared" si="39"/>
        <v>163.80000000000001</v>
      </c>
      <c r="T50" s="227">
        <f t="shared" si="39"/>
        <v>130.6</v>
      </c>
      <c r="U50" s="227">
        <f t="shared" si="39"/>
        <v>267.8</v>
      </c>
      <c r="V50" s="227">
        <f t="shared" si="39"/>
        <v>79.7</v>
      </c>
      <c r="W50" s="227">
        <f t="shared" si="39"/>
        <v>366.09999999999997</v>
      </c>
      <c r="X50" s="227">
        <f t="shared" si="39"/>
        <v>171.89999999999998</v>
      </c>
      <c r="Y50" s="227">
        <f t="shared" si="39"/>
        <v>40.300000000000004</v>
      </c>
      <c r="Z50" s="227">
        <f t="shared" si="39"/>
        <v>77.099999999999994</v>
      </c>
      <c r="AA50" s="227">
        <f t="shared" si="39"/>
        <v>271</v>
      </c>
      <c r="AB50" s="227">
        <f t="shared" si="39"/>
        <v>308.60000000000002</v>
      </c>
      <c r="AC50" s="227">
        <f t="shared" si="39"/>
        <v>113.75999999999999</v>
      </c>
      <c r="AD50" s="227">
        <f t="shared" si="39"/>
        <v>235.39999999999998</v>
      </c>
      <c r="AE50" s="227">
        <f t="shared" si="39"/>
        <v>257.3</v>
      </c>
      <c r="AF50" s="227">
        <f t="shared" si="39"/>
        <v>254.70000000000002</v>
      </c>
      <c r="AG50" s="227">
        <f t="shared" si="39"/>
        <v>299.60000000000002</v>
      </c>
      <c r="AH50" s="227">
        <f t="shared" si="39"/>
        <v>220.5</v>
      </c>
      <c r="AI50" s="227">
        <f t="shared" si="39"/>
        <v>311.2</v>
      </c>
      <c r="AJ50" s="227">
        <f t="shared" si="39"/>
        <v>0</v>
      </c>
      <c r="AK50" s="227">
        <f t="shared" si="39"/>
        <v>1.2</v>
      </c>
      <c r="AL50" s="227">
        <f t="shared" si="39"/>
        <v>2.2000000000000002</v>
      </c>
      <c r="AM50" s="227">
        <f t="shared" ref="AM50:BR50" si="40">SUM(AM38:AM49)</f>
        <v>203.8</v>
      </c>
      <c r="AN50" s="227">
        <f t="shared" si="40"/>
        <v>159.9</v>
      </c>
      <c r="AO50" s="227">
        <f t="shared" si="40"/>
        <v>67.7</v>
      </c>
      <c r="AP50" s="227">
        <f t="shared" si="40"/>
        <v>110.80000000000001</v>
      </c>
      <c r="AQ50" s="227">
        <f t="shared" si="40"/>
        <v>176.3</v>
      </c>
      <c r="AR50" s="227">
        <f t="shared" si="40"/>
        <v>130.30000000000001</v>
      </c>
      <c r="AS50" s="227">
        <f t="shared" si="40"/>
        <v>0</v>
      </c>
      <c r="AT50" s="227">
        <f t="shared" si="40"/>
        <v>169.4</v>
      </c>
      <c r="AU50" s="227">
        <f t="shared" si="40"/>
        <v>228.10000000000002</v>
      </c>
      <c r="AV50" s="227">
        <f t="shared" si="40"/>
        <v>104.3</v>
      </c>
      <c r="AW50" s="227">
        <f t="shared" si="40"/>
        <v>111.69999999999999</v>
      </c>
      <c r="AX50" s="227">
        <f t="shared" si="40"/>
        <v>105.30000000000001</v>
      </c>
      <c r="AY50" s="227">
        <f t="shared" si="40"/>
        <v>100.3</v>
      </c>
      <c r="AZ50" s="227">
        <f t="shared" si="40"/>
        <v>0</v>
      </c>
      <c r="BA50" s="227">
        <f t="shared" si="40"/>
        <v>0</v>
      </c>
      <c r="BB50" s="227">
        <f t="shared" si="40"/>
        <v>0</v>
      </c>
      <c r="BC50" s="227">
        <f t="shared" si="40"/>
        <v>0</v>
      </c>
      <c r="BD50" s="227">
        <f t="shared" si="40"/>
        <v>0</v>
      </c>
      <c r="BE50" s="227">
        <f t="shared" si="40"/>
        <v>0</v>
      </c>
      <c r="BF50" s="227">
        <f t="shared" si="40"/>
        <v>20.399999999999999</v>
      </c>
      <c r="BG50" s="227">
        <f t="shared" si="40"/>
        <v>36</v>
      </c>
      <c r="BH50" s="227">
        <f t="shared" si="40"/>
        <v>10.5</v>
      </c>
      <c r="BI50" s="227">
        <f t="shared" si="40"/>
        <v>0</v>
      </c>
      <c r="BJ50" s="227">
        <f t="shared" si="40"/>
        <v>0</v>
      </c>
      <c r="BK50" s="227">
        <f t="shared" si="40"/>
        <v>0</v>
      </c>
      <c r="BL50" s="227">
        <f t="shared" si="40"/>
        <v>0</v>
      </c>
      <c r="BM50" s="227">
        <f t="shared" si="40"/>
        <v>0</v>
      </c>
      <c r="BN50" s="227">
        <f t="shared" si="40"/>
        <v>0</v>
      </c>
      <c r="BO50" s="227">
        <f t="shared" si="40"/>
        <v>0</v>
      </c>
      <c r="BP50" s="227">
        <f t="shared" si="40"/>
        <v>0</v>
      </c>
      <c r="BQ50" s="227">
        <f t="shared" si="40"/>
        <v>0</v>
      </c>
      <c r="BR50" s="227">
        <f t="shared" si="40"/>
        <v>0</v>
      </c>
      <c r="BS50" s="227">
        <f t="shared" ref="BS50:CU50" si="41">SUM(BS38:BS49)</f>
        <v>0</v>
      </c>
      <c r="BT50" s="227">
        <f t="shared" si="41"/>
        <v>0</v>
      </c>
      <c r="BU50" s="227">
        <f t="shared" si="41"/>
        <v>0</v>
      </c>
      <c r="BV50" s="227">
        <f t="shared" si="41"/>
        <v>0</v>
      </c>
      <c r="BW50" s="227">
        <f t="shared" si="41"/>
        <v>0</v>
      </c>
      <c r="BX50" s="227">
        <f t="shared" si="41"/>
        <v>0</v>
      </c>
      <c r="BY50" s="227">
        <f t="shared" si="41"/>
        <v>0</v>
      </c>
      <c r="BZ50" s="227">
        <f t="shared" si="41"/>
        <v>0</v>
      </c>
      <c r="CA50" s="227">
        <f t="shared" si="41"/>
        <v>0</v>
      </c>
      <c r="CB50" s="227">
        <f t="shared" si="41"/>
        <v>0</v>
      </c>
      <c r="CC50" s="227">
        <f t="shared" si="41"/>
        <v>0</v>
      </c>
      <c r="CD50" s="227">
        <f t="shared" si="41"/>
        <v>0</v>
      </c>
      <c r="CE50" s="227">
        <f t="shared" si="41"/>
        <v>0</v>
      </c>
      <c r="CF50" s="227">
        <f t="shared" si="41"/>
        <v>0</v>
      </c>
      <c r="CG50" s="227">
        <f t="shared" si="41"/>
        <v>0</v>
      </c>
      <c r="CH50" s="227">
        <f t="shared" si="41"/>
        <v>0</v>
      </c>
      <c r="CI50" s="227">
        <f t="shared" si="41"/>
        <v>0</v>
      </c>
      <c r="CJ50" s="227">
        <f t="shared" si="41"/>
        <v>0</v>
      </c>
      <c r="CK50" s="227">
        <f t="shared" si="41"/>
        <v>0</v>
      </c>
      <c r="CL50" s="227">
        <f t="shared" si="41"/>
        <v>0</v>
      </c>
      <c r="CM50" s="227">
        <f t="shared" si="41"/>
        <v>0</v>
      </c>
      <c r="CN50" s="227">
        <f t="shared" si="41"/>
        <v>0</v>
      </c>
      <c r="CO50" s="227">
        <f t="shared" si="41"/>
        <v>0</v>
      </c>
      <c r="CP50" s="227">
        <f t="shared" si="41"/>
        <v>0</v>
      </c>
      <c r="CQ50" s="227">
        <f t="shared" si="41"/>
        <v>0</v>
      </c>
      <c r="CR50" s="227">
        <f t="shared" si="41"/>
        <v>0</v>
      </c>
      <c r="CS50" s="227">
        <f t="shared" si="41"/>
        <v>0</v>
      </c>
      <c r="CT50" s="227">
        <f t="shared" si="41"/>
        <v>0</v>
      </c>
      <c r="CU50" s="227">
        <f t="shared" si="41"/>
        <v>0</v>
      </c>
      <c r="CV50" s="19">
        <f>SUM(CV38:CV49)</f>
        <v>7456.9599999999991</v>
      </c>
    </row>
    <row r="51" spans="1:100" s="29" customFormat="1" ht="15.75" x14ac:dyDescent="0.25">
      <c r="B51" s="232"/>
      <c r="C51" s="233"/>
      <c r="D51" s="234"/>
      <c r="E51" s="234"/>
      <c r="F51" s="234"/>
      <c r="G51" s="235"/>
      <c r="H51" s="235"/>
      <c r="I51" s="235"/>
      <c r="J51" s="236"/>
      <c r="K51" s="236"/>
      <c r="L51" s="236"/>
      <c r="M51" s="236"/>
      <c r="N51" s="236"/>
      <c r="O51" s="236"/>
      <c r="P51" s="236"/>
      <c r="Q51" s="236"/>
      <c r="R51" s="236"/>
      <c r="S51" s="236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6"/>
      <c r="BA51" s="236"/>
      <c r="BB51" s="236"/>
      <c r="BC51" s="236"/>
      <c r="BD51" s="236"/>
      <c r="BE51" s="236"/>
      <c r="BF51" s="236"/>
      <c r="BG51" s="236"/>
      <c r="BH51" s="236"/>
      <c r="BI51" s="236"/>
      <c r="BJ51" s="236"/>
      <c r="BK51" s="236"/>
      <c r="BL51" s="236"/>
      <c r="BM51" s="236"/>
      <c r="BN51" s="236"/>
      <c r="BO51" s="236"/>
      <c r="BP51" s="236"/>
      <c r="BQ51" s="236"/>
      <c r="BR51" s="236"/>
      <c r="BS51" s="236"/>
      <c r="BT51" s="236"/>
      <c r="BU51" s="236"/>
      <c r="BV51" s="236"/>
      <c r="BW51" s="236"/>
      <c r="BX51" s="236"/>
      <c r="BY51" s="236"/>
      <c r="BZ51" s="236"/>
      <c r="CA51" s="236"/>
      <c r="CB51" s="236"/>
      <c r="CC51" s="236"/>
      <c r="CD51" s="236"/>
      <c r="CE51" s="236"/>
      <c r="CF51" s="236"/>
      <c r="CG51" s="236"/>
      <c r="CH51" s="236"/>
      <c r="CI51" s="236"/>
      <c r="CJ51" s="236"/>
      <c r="CK51" s="236"/>
      <c r="CL51" s="236"/>
      <c r="CM51" s="236"/>
      <c r="CN51" s="236"/>
      <c r="CO51" s="236"/>
      <c r="CP51" s="236"/>
      <c r="CQ51" s="236"/>
      <c r="CR51" s="236"/>
      <c r="CS51" s="236"/>
      <c r="CT51" s="236"/>
      <c r="CU51" s="236"/>
      <c r="CV51" s="237"/>
    </row>
    <row r="52" spans="1:100" s="29" customFormat="1" ht="15.75" outlineLevel="1" x14ac:dyDescent="0.25">
      <c r="B52" s="232"/>
      <c r="C52" s="233" t="s">
        <v>190</v>
      </c>
      <c r="D52" s="234"/>
      <c r="E52" s="234"/>
      <c r="F52" s="234"/>
      <c r="G52" s="235"/>
      <c r="H52" s="235"/>
      <c r="I52" s="235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6"/>
      <c r="AK52" s="236"/>
      <c r="AL52" s="236"/>
      <c r="AM52" s="236"/>
      <c r="AN52" s="236"/>
      <c r="AO52" s="236"/>
      <c r="AP52" s="236"/>
      <c r="AQ52" s="236"/>
      <c r="AR52" s="236"/>
      <c r="AS52" s="236"/>
      <c r="AT52" s="236"/>
      <c r="AU52" s="236"/>
      <c r="AV52" s="236"/>
      <c r="AW52" s="236"/>
      <c r="AX52" s="236"/>
      <c r="AY52" s="236"/>
      <c r="AZ52" s="236"/>
      <c r="BA52" s="236"/>
      <c r="BB52" s="236"/>
      <c r="BC52" s="236"/>
      <c r="BD52" s="236"/>
      <c r="BE52" s="236"/>
      <c r="BF52" s="236"/>
      <c r="BG52" s="236"/>
      <c r="BH52" s="236"/>
      <c r="BI52" s="236"/>
      <c r="BJ52" s="236"/>
      <c r="BK52" s="236"/>
      <c r="BL52" s="236"/>
      <c r="BM52" s="236"/>
      <c r="BN52" s="236"/>
      <c r="BO52" s="236"/>
      <c r="BP52" s="236"/>
      <c r="BQ52" s="236"/>
      <c r="BR52" s="236"/>
      <c r="BS52" s="236"/>
      <c r="BT52" s="236"/>
      <c r="BU52" s="236"/>
      <c r="BV52" s="236"/>
      <c r="BW52" s="236"/>
      <c r="BX52" s="236"/>
      <c r="BY52" s="236"/>
      <c r="BZ52" s="236"/>
      <c r="CA52" s="236"/>
      <c r="CB52" s="236"/>
      <c r="CC52" s="236"/>
      <c r="CD52" s="236"/>
      <c r="CE52" s="236"/>
      <c r="CF52" s="236"/>
      <c r="CG52" s="236"/>
      <c r="CH52" s="236"/>
      <c r="CI52" s="236"/>
      <c r="CJ52" s="236"/>
      <c r="CK52" s="236"/>
      <c r="CL52" s="236"/>
      <c r="CM52" s="236"/>
      <c r="CN52" s="236"/>
      <c r="CO52" s="236"/>
      <c r="CP52" s="236"/>
      <c r="CQ52" s="236"/>
      <c r="CR52" s="236"/>
      <c r="CS52" s="236"/>
      <c r="CT52" s="236"/>
      <c r="CU52" s="236"/>
      <c r="CV52" s="237"/>
    </row>
    <row r="53" spans="1:100" s="29" customFormat="1" ht="15.75" outlineLevel="1" x14ac:dyDescent="0.25">
      <c r="B53" s="232"/>
      <c r="C53" s="238" t="str">
        <f t="shared" ref="C53:C64" si="42">C38</f>
        <v>Старотиторов Александр Николаевич</v>
      </c>
      <c r="D53" s="240"/>
      <c r="E53" s="241">
        <f t="shared" ref="E53:E64" si="43">IF(SUM($G$13:$CU$13)=1,SUM(H53:CU53),0)</f>
        <v>0</v>
      </c>
      <c r="F53" s="240"/>
      <c r="G53" s="242"/>
      <c r="H53" s="242">
        <f t="shared" ref="H53:AM53" si="44">H38*H13</f>
        <v>0</v>
      </c>
      <c r="I53" s="242">
        <f t="shared" si="44"/>
        <v>0</v>
      </c>
      <c r="J53" s="242">
        <f t="shared" si="44"/>
        <v>0</v>
      </c>
      <c r="K53" s="242">
        <f t="shared" si="44"/>
        <v>0</v>
      </c>
      <c r="L53" s="242">
        <f t="shared" si="44"/>
        <v>0</v>
      </c>
      <c r="M53" s="242">
        <f t="shared" si="44"/>
        <v>0</v>
      </c>
      <c r="N53" s="242">
        <f t="shared" si="44"/>
        <v>0</v>
      </c>
      <c r="O53" s="242">
        <f t="shared" si="44"/>
        <v>0</v>
      </c>
      <c r="P53" s="242">
        <f t="shared" si="44"/>
        <v>0</v>
      </c>
      <c r="Q53" s="242">
        <f t="shared" si="44"/>
        <v>0</v>
      </c>
      <c r="R53" s="242">
        <f t="shared" si="44"/>
        <v>0</v>
      </c>
      <c r="S53" s="242">
        <f t="shared" si="44"/>
        <v>0</v>
      </c>
      <c r="T53" s="242">
        <f t="shared" si="44"/>
        <v>0</v>
      </c>
      <c r="U53" s="242">
        <f t="shared" si="44"/>
        <v>0</v>
      </c>
      <c r="V53" s="242">
        <f t="shared" si="44"/>
        <v>0</v>
      </c>
      <c r="W53" s="242">
        <f t="shared" si="44"/>
        <v>0</v>
      </c>
      <c r="X53" s="242">
        <f t="shared" si="44"/>
        <v>0</v>
      </c>
      <c r="Y53" s="242">
        <f t="shared" si="44"/>
        <v>0</v>
      </c>
      <c r="Z53" s="242">
        <f t="shared" si="44"/>
        <v>0</v>
      </c>
      <c r="AA53" s="242">
        <f t="shared" si="44"/>
        <v>0</v>
      </c>
      <c r="AB53" s="242">
        <f t="shared" si="44"/>
        <v>0</v>
      </c>
      <c r="AC53" s="242">
        <f t="shared" si="44"/>
        <v>0</v>
      </c>
      <c r="AD53" s="242">
        <f t="shared" si="44"/>
        <v>0</v>
      </c>
      <c r="AE53" s="242">
        <f t="shared" si="44"/>
        <v>0</v>
      </c>
      <c r="AF53" s="242">
        <f t="shared" si="44"/>
        <v>0</v>
      </c>
      <c r="AG53" s="242">
        <f t="shared" si="44"/>
        <v>0</v>
      </c>
      <c r="AH53" s="242">
        <f t="shared" si="44"/>
        <v>0</v>
      </c>
      <c r="AI53" s="242">
        <f t="shared" si="44"/>
        <v>0</v>
      </c>
      <c r="AJ53" s="242">
        <f t="shared" si="44"/>
        <v>0</v>
      </c>
      <c r="AK53" s="242">
        <f t="shared" si="44"/>
        <v>0</v>
      </c>
      <c r="AL53" s="242">
        <f t="shared" si="44"/>
        <v>0</v>
      </c>
      <c r="AM53" s="242">
        <f t="shared" si="44"/>
        <v>0</v>
      </c>
      <c r="AN53" s="242">
        <f t="shared" ref="AN53:BT53" si="45">AN38*AN13</f>
        <v>0</v>
      </c>
      <c r="AO53" s="242">
        <f t="shared" si="45"/>
        <v>0</v>
      </c>
      <c r="AP53" s="242">
        <f t="shared" si="45"/>
        <v>0</v>
      </c>
      <c r="AQ53" s="242">
        <f t="shared" si="45"/>
        <v>0</v>
      </c>
      <c r="AR53" s="242">
        <f t="shared" si="45"/>
        <v>0</v>
      </c>
      <c r="AS53" s="242">
        <f t="shared" si="45"/>
        <v>0</v>
      </c>
      <c r="AT53" s="242">
        <f t="shared" si="45"/>
        <v>0</v>
      </c>
      <c r="AU53" s="242">
        <f t="shared" si="45"/>
        <v>0</v>
      </c>
      <c r="AV53" s="242">
        <f t="shared" si="45"/>
        <v>0</v>
      </c>
      <c r="AW53" s="242">
        <f t="shared" si="45"/>
        <v>0</v>
      </c>
      <c r="AX53" s="242">
        <f t="shared" si="45"/>
        <v>0</v>
      </c>
      <c r="AY53" s="242">
        <f t="shared" si="45"/>
        <v>0</v>
      </c>
      <c r="AZ53" s="242">
        <f t="shared" si="45"/>
        <v>0</v>
      </c>
      <c r="BA53" s="242">
        <f t="shared" si="45"/>
        <v>0</v>
      </c>
      <c r="BB53" s="242">
        <f t="shared" si="45"/>
        <v>0</v>
      </c>
      <c r="BC53" s="242">
        <f t="shared" si="45"/>
        <v>0</v>
      </c>
      <c r="BD53" s="242">
        <f t="shared" si="45"/>
        <v>0</v>
      </c>
      <c r="BE53" s="242">
        <f t="shared" si="45"/>
        <v>0</v>
      </c>
      <c r="BF53" s="242">
        <f t="shared" si="45"/>
        <v>0</v>
      </c>
      <c r="BG53" s="242">
        <f t="shared" si="45"/>
        <v>0</v>
      </c>
      <c r="BH53" s="242">
        <f t="shared" si="45"/>
        <v>0</v>
      </c>
      <c r="BI53" s="242">
        <f t="shared" si="45"/>
        <v>0</v>
      </c>
      <c r="BJ53" s="242">
        <f t="shared" si="45"/>
        <v>0</v>
      </c>
      <c r="BK53" s="242">
        <f t="shared" si="45"/>
        <v>0</v>
      </c>
      <c r="BL53" s="242">
        <f t="shared" si="45"/>
        <v>0</v>
      </c>
      <c r="BM53" s="242">
        <f t="shared" si="45"/>
        <v>0</v>
      </c>
      <c r="BN53" s="242">
        <f t="shared" si="45"/>
        <v>0</v>
      </c>
      <c r="BO53" s="242">
        <f t="shared" si="45"/>
        <v>0</v>
      </c>
      <c r="BP53" s="242">
        <f t="shared" si="45"/>
        <v>0</v>
      </c>
      <c r="BQ53" s="242">
        <f t="shared" si="45"/>
        <v>0</v>
      </c>
      <c r="BR53" s="242">
        <f t="shared" si="45"/>
        <v>0</v>
      </c>
      <c r="BS53" s="242">
        <f t="shared" si="45"/>
        <v>0</v>
      </c>
      <c r="BT53" s="242">
        <f t="shared" si="45"/>
        <v>0</v>
      </c>
      <c r="BU53" s="242">
        <f t="shared" ref="BU53:CU53" si="46">BU38*BU13</f>
        <v>0</v>
      </c>
      <c r="BV53" s="242">
        <f t="shared" si="46"/>
        <v>0</v>
      </c>
      <c r="BW53" s="242">
        <f t="shared" si="46"/>
        <v>0</v>
      </c>
      <c r="BX53" s="242">
        <f t="shared" si="46"/>
        <v>0</v>
      </c>
      <c r="BY53" s="242">
        <f t="shared" si="46"/>
        <v>0</v>
      </c>
      <c r="BZ53" s="242">
        <f t="shared" si="46"/>
        <v>0</v>
      </c>
      <c r="CA53" s="242">
        <f t="shared" si="46"/>
        <v>0</v>
      </c>
      <c r="CB53" s="242">
        <f t="shared" si="46"/>
        <v>0</v>
      </c>
      <c r="CC53" s="242">
        <f t="shared" si="46"/>
        <v>0</v>
      </c>
      <c r="CD53" s="242">
        <f t="shared" si="46"/>
        <v>0</v>
      </c>
      <c r="CE53" s="242">
        <f t="shared" si="46"/>
        <v>0</v>
      </c>
      <c r="CF53" s="242">
        <f t="shared" si="46"/>
        <v>0</v>
      </c>
      <c r="CG53" s="242">
        <f t="shared" si="46"/>
        <v>0</v>
      </c>
      <c r="CH53" s="242">
        <f t="shared" si="46"/>
        <v>0</v>
      </c>
      <c r="CI53" s="242">
        <f t="shared" si="46"/>
        <v>0</v>
      </c>
      <c r="CJ53" s="242">
        <f t="shared" si="46"/>
        <v>0</v>
      </c>
      <c r="CK53" s="242">
        <f t="shared" si="46"/>
        <v>0</v>
      </c>
      <c r="CL53" s="242">
        <f t="shared" si="46"/>
        <v>0</v>
      </c>
      <c r="CM53" s="242">
        <f t="shared" si="46"/>
        <v>0</v>
      </c>
      <c r="CN53" s="242">
        <f t="shared" si="46"/>
        <v>0</v>
      </c>
      <c r="CO53" s="242">
        <f t="shared" si="46"/>
        <v>0</v>
      </c>
      <c r="CP53" s="242">
        <f t="shared" si="46"/>
        <v>0</v>
      </c>
      <c r="CQ53" s="242">
        <f t="shared" si="46"/>
        <v>0</v>
      </c>
      <c r="CR53" s="242">
        <f t="shared" si="46"/>
        <v>0</v>
      </c>
      <c r="CS53" s="242">
        <f t="shared" si="46"/>
        <v>0</v>
      </c>
      <c r="CT53" s="242">
        <f t="shared" si="46"/>
        <v>0</v>
      </c>
      <c r="CU53" s="243">
        <f t="shared" si="46"/>
        <v>0</v>
      </c>
      <c r="CV53" s="237"/>
    </row>
    <row r="54" spans="1:100" s="29" customFormat="1" ht="15.75" outlineLevel="1" x14ac:dyDescent="0.25">
      <c r="B54" s="232"/>
      <c r="C54" s="238" t="str">
        <f t="shared" si="42"/>
        <v>Бужан В.В.</v>
      </c>
      <c r="D54" s="234"/>
      <c r="E54" s="30">
        <f t="shared" si="43"/>
        <v>0</v>
      </c>
      <c r="F54" s="234"/>
      <c r="G54" s="235"/>
      <c r="H54" s="235">
        <f t="shared" ref="H54:AM54" si="47">H39*H13</f>
        <v>0</v>
      </c>
      <c r="I54" s="235">
        <f t="shared" si="47"/>
        <v>0</v>
      </c>
      <c r="J54" s="235">
        <f t="shared" si="47"/>
        <v>0</v>
      </c>
      <c r="K54" s="235">
        <f t="shared" si="47"/>
        <v>0</v>
      </c>
      <c r="L54" s="235">
        <f t="shared" si="47"/>
        <v>0</v>
      </c>
      <c r="M54" s="235">
        <f t="shared" si="47"/>
        <v>0</v>
      </c>
      <c r="N54" s="235">
        <f t="shared" si="47"/>
        <v>0</v>
      </c>
      <c r="O54" s="235">
        <f t="shared" si="47"/>
        <v>0</v>
      </c>
      <c r="P54" s="235">
        <f t="shared" si="47"/>
        <v>0</v>
      </c>
      <c r="Q54" s="235">
        <f t="shared" si="47"/>
        <v>0</v>
      </c>
      <c r="R54" s="235">
        <f t="shared" si="47"/>
        <v>0</v>
      </c>
      <c r="S54" s="235">
        <f t="shared" si="47"/>
        <v>0</v>
      </c>
      <c r="T54" s="235">
        <f t="shared" si="47"/>
        <v>0</v>
      </c>
      <c r="U54" s="235">
        <f t="shared" si="47"/>
        <v>0</v>
      </c>
      <c r="V54" s="235">
        <f t="shared" si="47"/>
        <v>0</v>
      </c>
      <c r="W54" s="235">
        <f t="shared" si="47"/>
        <v>0</v>
      </c>
      <c r="X54" s="235">
        <f t="shared" si="47"/>
        <v>0</v>
      </c>
      <c r="Y54" s="235">
        <f t="shared" si="47"/>
        <v>0</v>
      </c>
      <c r="Z54" s="235">
        <f t="shared" si="47"/>
        <v>0</v>
      </c>
      <c r="AA54" s="235">
        <f t="shared" si="47"/>
        <v>0</v>
      </c>
      <c r="AB54" s="235">
        <f t="shared" si="47"/>
        <v>0</v>
      </c>
      <c r="AC54" s="235">
        <f t="shared" si="47"/>
        <v>0</v>
      </c>
      <c r="AD54" s="235">
        <f t="shared" si="47"/>
        <v>0</v>
      </c>
      <c r="AE54" s="235">
        <f t="shared" si="47"/>
        <v>0</v>
      </c>
      <c r="AF54" s="235">
        <f t="shared" si="47"/>
        <v>0</v>
      </c>
      <c r="AG54" s="235">
        <f t="shared" si="47"/>
        <v>0</v>
      </c>
      <c r="AH54" s="235">
        <f t="shared" si="47"/>
        <v>0</v>
      </c>
      <c r="AI54" s="235">
        <f t="shared" si="47"/>
        <v>0</v>
      </c>
      <c r="AJ54" s="235">
        <f t="shared" si="47"/>
        <v>0</v>
      </c>
      <c r="AK54" s="235">
        <f t="shared" si="47"/>
        <v>0</v>
      </c>
      <c r="AL54" s="235">
        <f t="shared" si="47"/>
        <v>0</v>
      </c>
      <c r="AM54" s="235">
        <f t="shared" si="47"/>
        <v>0</v>
      </c>
      <c r="AN54" s="235">
        <f t="shared" ref="AN54:BT54" si="48">AN39*AN13</f>
        <v>0</v>
      </c>
      <c r="AO54" s="235">
        <f t="shared" si="48"/>
        <v>0</v>
      </c>
      <c r="AP54" s="235">
        <f t="shared" si="48"/>
        <v>0</v>
      </c>
      <c r="AQ54" s="235">
        <f t="shared" si="48"/>
        <v>0</v>
      </c>
      <c r="AR54" s="235">
        <f t="shared" si="48"/>
        <v>0</v>
      </c>
      <c r="AS54" s="235">
        <f t="shared" si="48"/>
        <v>0</v>
      </c>
      <c r="AT54" s="235">
        <f t="shared" si="48"/>
        <v>0</v>
      </c>
      <c r="AU54" s="235">
        <f t="shared" si="48"/>
        <v>0</v>
      </c>
      <c r="AV54" s="235">
        <f t="shared" si="48"/>
        <v>0</v>
      </c>
      <c r="AW54" s="235">
        <f t="shared" si="48"/>
        <v>0</v>
      </c>
      <c r="AX54" s="235">
        <f t="shared" si="48"/>
        <v>0</v>
      </c>
      <c r="AY54" s="235">
        <f t="shared" si="48"/>
        <v>0</v>
      </c>
      <c r="AZ54" s="235">
        <f t="shared" si="48"/>
        <v>0</v>
      </c>
      <c r="BA54" s="235">
        <f t="shared" si="48"/>
        <v>0</v>
      </c>
      <c r="BB54" s="235">
        <f t="shared" si="48"/>
        <v>0</v>
      </c>
      <c r="BC54" s="235">
        <f t="shared" si="48"/>
        <v>0</v>
      </c>
      <c r="BD54" s="235">
        <f t="shared" si="48"/>
        <v>0</v>
      </c>
      <c r="BE54" s="235">
        <f t="shared" si="48"/>
        <v>0</v>
      </c>
      <c r="BF54" s="235">
        <f t="shared" si="48"/>
        <v>0</v>
      </c>
      <c r="BG54" s="235">
        <f t="shared" si="48"/>
        <v>0</v>
      </c>
      <c r="BH54" s="235">
        <f t="shared" si="48"/>
        <v>0</v>
      </c>
      <c r="BI54" s="235">
        <f t="shared" si="48"/>
        <v>0</v>
      </c>
      <c r="BJ54" s="235">
        <f t="shared" si="48"/>
        <v>0</v>
      </c>
      <c r="BK54" s="235">
        <f t="shared" si="48"/>
        <v>0</v>
      </c>
      <c r="BL54" s="235">
        <f t="shared" si="48"/>
        <v>0</v>
      </c>
      <c r="BM54" s="235">
        <f t="shared" si="48"/>
        <v>0</v>
      </c>
      <c r="BN54" s="235">
        <f t="shared" si="48"/>
        <v>0</v>
      </c>
      <c r="BO54" s="235">
        <f t="shared" si="48"/>
        <v>0</v>
      </c>
      <c r="BP54" s="235">
        <f t="shared" si="48"/>
        <v>0</v>
      </c>
      <c r="BQ54" s="235">
        <f t="shared" si="48"/>
        <v>0</v>
      </c>
      <c r="BR54" s="235">
        <f t="shared" si="48"/>
        <v>0</v>
      </c>
      <c r="BS54" s="235">
        <f t="shared" si="48"/>
        <v>0</v>
      </c>
      <c r="BT54" s="235">
        <f t="shared" si="48"/>
        <v>0</v>
      </c>
      <c r="BU54" s="235">
        <f t="shared" ref="BU54:CU54" si="49">BU39*BU13</f>
        <v>0</v>
      </c>
      <c r="BV54" s="235">
        <f t="shared" si="49"/>
        <v>0</v>
      </c>
      <c r="BW54" s="235">
        <f t="shared" si="49"/>
        <v>0</v>
      </c>
      <c r="BX54" s="235">
        <f t="shared" si="49"/>
        <v>0</v>
      </c>
      <c r="BY54" s="235">
        <f t="shared" si="49"/>
        <v>0</v>
      </c>
      <c r="BZ54" s="235">
        <f t="shared" si="49"/>
        <v>0</v>
      </c>
      <c r="CA54" s="235">
        <f t="shared" si="49"/>
        <v>0</v>
      </c>
      <c r="CB54" s="235">
        <f t="shared" si="49"/>
        <v>0</v>
      </c>
      <c r="CC54" s="235">
        <f t="shared" si="49"/>
        <v>0</v>
      </c>
      <c r="CD54" s="235">
        <f t="shared" si="49"/>
        <v>0</v>
      </c>
      <c r="CE54" s="235">
        <f t="shared" si="49"/>
        <v>0</v>
      </c>
      <c r="CF54" s="235">
        <f t="shared" si="49"/>
        <v>0</v>
      </c>
      <c r="CG54" s="235">
        <f t="shared" si="49"/>
        <v>0</v>
      </c>
      <c r="CH54" s="235">
        <f t="shared" si="49"/>
        <v>0</v>
      </c>
      <c r="CI54" s="235">
        <f t="shared" si="49"/>
        <v>0</v>
      </c>
      <c r="CJ54" s="235">
        <f t="shared" si="49"/>
        <v>0</v>
      </c>
      <c r="CK54" s="235">
        <f t="shared" si="49"/>
        <v>0</v>
      </c>
      <c r="CL54" s="235">
        <f t="shared" si="49"/>
        <v>0</v>
      </c>
      <c r="CM54" s="235">
        <f t="shared" si="49"/>
        <v>0</v>
      </c>
      <c r="CN54" s="235">
        <f t="shared" si="49"/>
        <v>0</v>
      </c>
      <c r="CO54" s="235">
        <f t="shared" si="49"/>
        <v>0</v>
      </c>
      <c r="CP54" s="235">
        <f t="shared" si="49"/>
        <v>0</v>
      </c>
      <c r="CQ54" s="235">
        <f t="shared" si="49"/>
        <v>0</v>
      </c>
      <c r="CR54" s="235">
        <f t="shared" si="49"/>
        <v>0</v>
      </c>
      <c r="CS54" s="235">
        <f t="shared" si="49"/>
        <v>0</v>
      </c>
      <c r="CT54" s="235">
        <f t="shared" si="49"/>
        <v>0</v>
      </c>
      <c r="CU54" s="244">
        <f t="shared" si="49"/>
        <v>0</v>
      </c>
      <c r="CV54" s="237"/>
    </row>
    <row r="55" spans="1:100" s="29" customFormat="1" ht="15.75" outlineLevel="1" x14ac:dyDescent="0.25">
      <c r="B55" s="232"/>
      <c r="C55" s="238" t="str">
        <f t="shared" si="42"/>
        <v xml:space="preserve">Скоробогатый Кирилл  Владимирович </v>
      </c>
      <c r="D55" s="234"/>
      <c r="E55" s="30">
        <f t="shared" si="43"/>
        <v>0</v>
      </c>
      <c r="F55" s="234"/>
      <c r="G55" s="235"/>
      <c r="H55" s="235">
        <f t="shared" ref="H55:AM55" si="50">H40*H13</f>
        <v>0</v>
      </c>
      <c r="I55" s="235">
        <f t="shared" si="50"/>
        <v>0</v>
      </c>
      <c r="J55" s="235">
        <f t="shared" si="50"/>
        <v>0</v>
      </c>
      <c r="K55" s="235">
        <f t="shared" si="50"/>
        <v>0</v>
      </c>
      <c r="L55" s="235">
        <f t="shared" si="50"/>
        <v>0</v>
      </c>
      <c r="M55" s="235">
        <f t="shared" si="50"/>
        <v>0</v>
      </c>
      <c r="N55" s="235">
        <f t="shared" si="50"/>
        <v>0</v>
      </c>
      <c r="O55" s="235">
        <f t="shared" si="50"/>
        <v>0</v>
      </c>
      <c r="P55" s="235">
        <f t="shared" si="50"/>
        <v>0</v>
      </c>
      <c r="Q55" s="235">
        <f t="shared" si="50"/>
        <v>0</v>
      </c>
      <c r="R55" s="235">
        <f t="shared" si="50"/>
        <v>0</v>
      </c>
      <c r="S55" s="235">
        <f t="shared" si="50"/>
        <v>0</v>
      </c>
      <c r="T55" s="235">
        <f t="shared" si="50"/>
        <v>0</v>
      </c>
      <c r="U55" s="235">
        <f t="shared" si="50"/>
        <v>0</v>
      </c>
      <c r="V55" s="235">
        <f t="shared" si="50"/>
        <v>0</v>
      </c>
      <c r="W55" s="235">
        <f t="shared" si="50"/>
        <v>0</v>
      </c>
      <c r="X55" s="235">
        <f t="shared" si="50"/>
        <v>0</v>
      </c>
      <c r="Y55" s="235">
        <f t="shared" si="50"/>
        <v>0</v>
      </c>
      <c r="Z55" s="235">
        <f t="shared" si="50"/>
        <v>0</v>
      </c>
      <c r="AA55" s="235">
        <f t="shared" si="50"/>
        <v>0</v>
      </c>
      <c r="AB55" s="235">
        <f t="shared" si="50"/>
        <v>0</v>
      </c>
      <c r="AC55" s="235">
        <f t="shared" si="50"/>
        <v>0</v>
      </c>
      <c r="AD55" s="235">
        <f t="shared" si="50"/>
        <v>0</v>
      </c>
      <c r="AE55" s="235">
        <f t="shared" si="50"/>
        <v>0</v>
      </c>
      <c r="AF55" s="235">
        <f t="shared" si="50"/>
        <v>0</v>
      </c>
      <c r="AG55" s="235">
        <f t="shared" si="50"/>
        <v>0</v>
      </c>
      <c r="AH55" s="235">
        <f t="shared" si="50"/>
        <v>0</v>
      </c>
      <c r="AI55" s="235">
        <f t="shared" si="50"/>
        <v>0</v>
      </c>
      <c r="AJ55" s="235">
        <f t="shared" si="50"/>
        <v>0</v>
      </c>
      <c r="AK55" s="235">
        <f t="shared" si="50"/>
        <v>0</v>
      </c>
      <c r="AL55" s="235">
        <f t="shared" si="50"/>
        <v>0</v>
      </c>
      <c r="AM55" s="235">
        <f t="shared" si="50"/>
        <v>0</v>
      </c>
      <c r="AN55" s="235">
        <f t="shared" ref="AN55:BT55" si="51">AN40*AN13</f>
        <v>0</v>
      </c>
      <c r="AO55" s="235">
        <f t="shared" si="51"/>
        <v>0</v>
      </c>
      <c r="AP55" s="235">
        <f t="shared" si="51"/>
        <v>0</v>
      </c>
      <c r="AQ55" s="235">
        <f t="shared" si="51"/>
        <v>0</v>
      </c>
      <c r="AR55" s="235">
        <f t="shared" si="51"/>
        <v>0</v>
      </c>
      <c r="AS55" s="235">
        <f t="shared" si="51"/>
        <v>0</v>
      </c>
      <c r="AT55" s="235">
        <f t="shared" si="51"/>
        <v>0</v>
      </c>
      <c r="AU55" s="235">
        <f t="shared" si="51"/>
        <v>0</v>
      </c>
      <c r="AV55" s="235">
        <f t="shared" si="51"/>
        <v>0</v>
      </c>
      <c r="AW55" s="235">
        <f t="shared" si="51"/>
        <v>0</v>
      </c>
      <c r="AX55" s="235">
        <f t="shared" si="51"/>
        <v>0</v>
      </c>
      <c r="AY55" s="235">
        <f t="shared" si="51"/>
        <v>0</v>
      </c>
      <c r="AZ55" s="235">
        <f t="shared" si="51"/>
        <v>0</v>
      </c>
      <c r="BA55" s="235">
        <f t="shared" si="51"/>
        <v>0</v>
      </c>
      <c r="BB55" s="235">
        <f t="shared" si="51"/>
        <v>0</v>
      </c>
      <c r="BC55" s="235">
        <f t="shared" si="51"/>
        <v>0</v>
      </c>
      <c r="BD55" s="235">
        <f t="shared" si="51"/>
        <v>0</v>
      </c>
      <c r="BE55" s="235">
        <f t="shared" si="51"/>
        <v>0</v>
      </c>
      <c r="BF55" s="235">
        <f t="shared" si="51"/>
        <v>0</v>
      </c>
      <c r="BG55" s="235">
        <f t="shared" si="51"/>
        <v>0</v>
      </c>
      <c r="BH55" s="235">
        <f t="shared" si="51"/>
        <v>0</v>
      </c>
      <c r="BI55" s="235">
        <f t="shared" si="51"/>
        <v>0</v>
      </c>
      <c r="BJ55" s="235">
        <f t="shared" si="51"/>
        <v>0</v>
      </c>
      <c r="BK55" s="235">
        <f t="shared" si="51"/>
        <v>0</v>
      </c>
      <c r="BL55" s="235">
        <f t="shared" si="51"/>
        <v>0</v>
      </c>
      <c r="BM55" s="235">
        <f t="shared" si="51"/>
        <v>0</v>
      </c>
      <c r="BN55" s="235">
        <f t="shared" si="51"/>
        <v>0</v>
      </c>
      <c r="BO55" s="235">
        <f t="shared" si="51"/>
        <v>0</v>
      </c>
      <c r="BP55" s="235">
        <f t="shared" si="51"/>
        <v>0</v>
      </c>
      <c r="BQ55" s="235">
        <f t="shared" si="51"/>
        <v>0</v>
      </c>
      <c r="BR55" s="235">
        <f t="shared" si="51"/>
        <v>0</v>
      </c>
      <c r="BS55" s="235">
        <f t="shared" si="51"/>
        <v>0</v>
      </c>
      <c r="BT55" s="235">
        <f t="shared" si="51"/>
        <v>0</v>
      </c>
      <c r="BU55" s="235">
        <f t="shared" ref="BU55:CU55" si="52">BU40*BU13</f>
        <v>0</v>
      </c>
      <c r="BV55" s="235">
        <f t="shared" si="52"/>
        <v>0</v>
      </c>
      <c r="BW55" s="235">
        <f t="shared" si="52"/>
        <v>0</v>
      </c>
      <c r="BX55" s="235">
        <f t="shared" si="52"/>
        <v>0</v>
      </c>
      <c r="BY55" s="235">
        <f t="shared" si="52"/>
        <v>0</v>
      </c>
      <c r="BZ55" s="235">
        <f t="shared" si="52"/>
        <v>0</v>
      </c>
      <c r="CA55" s="235">
        <f t="shared" si="52"/>
        <v>0</v>
      </c>
      <c r="CB55" s="235">
        <f t="shared" si="52"/>
        <v>0</v>
      </c>
      <c r="CC55" s="235">
        <f t="shared" si="52"/>
        <v>0</v>
      </c>
      <c r="CD55" s="235">
        <f t="shared" si="52"/>
        <v>0</v>
      </c>
      <c r="CE55" s="235">
        <f t="shared" si="52"/>
        <v>0</v>
      </c>
      <c r="CF55" s="235">
        <f t="shared" si="52"/>
        <v>0</v>
      </c>
      <c r="CG55" s="235">
        <f t="shared" si="52"/>
        <v>0</v>
      </c>
      <c r="CH55" s="235">
        <f t="shared" si="52"/>
        <v>0</v>
      </c>
      <c r="CI55" s="235">
        <f t="shared" si="52"/>
        <v>0</v>
      </c>
      <c r="CJ55" s="235">
        <f t="shared" si="52"/>
        <v>0</v>
      </c>
      <c r="CK55" s="235">
        <f t="shared" si="52"/>
        <v>0</v>
      </c>
      <c r="CL55" s="235">
        <f t="shared" si="52"/>
        <v>0</v>
      </c>
      <c r="CM55" s="235">
        <f t="shared" si="52"/>
        <v>0</v>
      </c>
      <c r="CN55" s="235">
        <f t="shared" si="52"/>
        <v>0</v>
      </c>
      <c r="CO55" s="235">
        <f t="shared" si="52"/>
        <v>0</v>
      </c>
      <c r="CP55" s="235">
        <f t="shared" si="52"/>
        <v>0</v>
      </c>
      <c r="CQ55" s="235">
        <f t="shared" si="52"/>
        <v>0</v>
      </c>
      <c r="CR55" s="235">
        <f t="shared" si="52"/>
        <v>0</v>
      </c>
      <c r="CS55" s="235">
        <f t="shared" si="52"/>
        <v>0</v>
      </c>
      <c r="CT55" s="235">
        <f t="shared" si="52"/>
        <v>0</v>
      </c>
      <c r="CU55" s="244">
        <f t="shared" si="52"/>
        <v>0</v>
      </c>
      <c r="CV55" s="237"/>
    </row>
    <row r="56" spans="1:100" s="29" customFormat="1" ht="15.75" outlineLevel="1" x14ac:dyDescent="0.25">
      <c r="B56" s="232"/>
      <c r="C56" s="238" t="str">
        <f t="shared" si="42"/>
        <v>Зайцев Владимир Александрович</v>
      </c>
      <c r="D56" s="234"/>
      <c r="E56" s="30">
        <f t="shared" si="43"/>
        <v>10.5</v>
      </c>
      <c r="F56" s="234"/>
      <c r="G56" s="235"/>
      <c r="H56" s="235">
        <f t="shared" ref="H56:AM56" si="53">H41*H13</f>
        <v>0</v>
      </c>
      <c r="I56" s="235">
        <f t="shared" si="53"/>
        <v>0</v>
      </c>
      <c r="J56" s="235">
        <f t="shared" si="53"/>
        <v>0</v>
      </c>
      <c r="K56" s="235">
        <f t="shared" si="53"/>
        <v>0</v>
      </c>
      <c r="L56" s="235">
        <f t="shared" si="53"/>
        <v>0</v>
      </c>
      <c r="M56" s="235">
        <f t="shared" si="53"/>
        <v>0</v>
      </c>
      <c r="N56" s="235">
        <f t="shared" si="53"/>
        <v>0</v>
      </c>
      <c r="O56" s="235">
        <f t="shared" si="53"/>
        <v>0</v>
      </c>
      <c r="P56" s="235">
        <f t="shared" si="53"/>
        <v>0</v>
      </c>
      <c r="Q56" s="235">
        <f t="shared" si="53"/>
        <v>0</v>
      </c>
      <c r="R56" s="235">
        <f t="shared" si="53"/>
        <v>0</v>
      </c>
      <c r="S56" s="235">
        <f t="shared" si="53"/>
        <v>0</v>
      </c>
      <c r="T56" s="235">
        <f t="shared" si="53"/>
        <v>0</v>
      </c>
      <c r="U56" s="235">
        <f t="shared" si="53"/>
        <v>0</v>
      </c>
      <c r="V56" s="235">
        <f t="shared" si="53"/>
        <v>0</v>
      </c>
      <c r="W56" s="235">
        <f t="shared" si="53"/>
        <v>0</v>
      </c>
      <c r="X56" s="235">
        <f t="shared" si="53"/>
        <v>0</v>
      </c>
      <c r="Y56" s="235">
        <f t="shared" si="53"/>
        <v>0</v>
      </c>
      <c r="Z56" s="235">
        <f t="shared" si="53"/>
        <v>0</v>
      </c>
      <c r="AA56" s="235">
        <f t="shared" si="53"/>
        <v>0</v>
      </c>
      <c r="AB56" s="235">
        <f t="shared" si="53"/>
        <v>0</v>
      </c>
      <c r="AC56" s="235">
        <f t="shared" si="53"/>
        <v>0</v>
      </c>
      <c r="AD56" s="235">
        <f t="shared" si="53"/>
        <v>0</v>
      </c>
      <c r="AE56" s="235">
        <f t="shared" si="53"/>
        <v>0</v>
      </c>
      <c r="AF56" s="235">
        <f t="shared" si="53"/>
        <v>0</v>
      </c>
      <c r="AG56" s="235">
        <f t="shared" si="53"/>
        <v>0</v>
      </c>
      <c r="AH56" s="235">
        <f t="shared" si="53"/>
        <v>0</v>
      </c>
      <c r="AI56" s="235">
        <f t="shared" si="53"/>
        <v>0</v>
      </c>
      <c r="AJ56" s="235">
        <f t="shared" si="53"/>
        <v>0</v>
      </c>
      <c r="AK56" s="235">
        <f t="shared" si="53"/>
        <v>0</v>
      </c>
      <c r="AL56" s="235">
        <f t="shared" si="53"/>
        <v>0</v>
      </c>
      <c r="AM56" s="235">
        <f t="shared" si="53"/>
        <v>0</v>
      </c>
      <c r="AN56" s="235">
        <f t="shared" ref="AN56:BT56" si="54">AN41*AN13</f>
        <v>0</v>
      </c>
      <c r="AO56" s="235">
        <f t="shared" si="54"/>
        <v>0</v>
      </c>
      <c r="AP56" s="235">
        <f t="shared" si="54"/>
        <v>0</v>
      </c>
      <c r="AQ56" s="235">
        <f t="shared" si="54"/>
        <v>0</v>
      </c>
      <c r="AR56" s="235">
        <f t="shared" si="54"/>
        <v>0</v>
      </c>
      <c r="AS56" s="235">
        <f t="shared" si="54"/>
        <v>0</v>
      </c>
      <c r="AT56" s="235">
        <f t="shared" si="54"/>
        <v>0</v>
      </c>
      <c r="AU56" s="235">
        <f t="shared" si="54"/>
        <v>0</v>
      </c>
      <c r="AV56" s="235">
        <f t="shared" si="54"/>
        <v>0</v>
      </c>
      <c r="AW56" s="235">
        <f t="shared" si="54"/>
        <v>0</v>
      </c>
      <c r="AX56" s="235">
        <f t="shared" si="54"/>
        <v>0</v>
      </c>
      <c r="AY56" s="235">
        <f t="shared" si="54"/>
        <v>0</v>
      </c>
      <c r="AZ56" s="235">
        <f t="shared" si="54"/>
        <v>0</v>
      </c>
      <c r="BA56" s="235">
        <f t="shared" si="54"/>
        <v>0</v>
      </c>
      <c r="BB56" s="235">
        <f t="shared" si="54"/>
        <v>0</v>
      </c>
      <c r="BC56" s="235">
        <f t="shared" si="54"/>
        <v>0</v>
      </c>
      <c r="BD56" s="235">
        <f t="shared" si="54"/>
        <v>0</v>
      </c>
      <c r="BE56" s="235">
        <f t="shared" si="54"/>
        <v>0</v>
      </c>
      <c r="BF56" s="235">
        <f t="shared" si="54"/>
        <v>0</v>
      </c>
      <c r="BG56" s="235">
        <f t="shared" si="54"/>
        <v>0</v>
      </c>
      <c r="BH56" s="235">
        <f t="shared" si="54"/>
        <v>10.5</v>
      </c>
      <c r="BI56" s="235">
        <f t="shared" si="54"/>
        <v>0</v>
      </c>
      <c r="BJ56" s="235">
        <f t="shared" si="54"/>
        <v>0</v>
      </c>
      <c r="BK56" s="235">
        <f t="shared" si="54"/>
        <v>0</v>
      </c>
      <c r="BL56" s="235">
        <f t="shared" si="54"/>
        <v>0</v>
      </c>
      <c r="BM56" s="235">
        <f t="shared" si="54"/>
        <v>0</v>
      </c>
      <c r="BN56" s="235">
        <f t="shared" si="54"/>
        <v>0</v>
      </c>
      <c r="BO56" s="235">
        <f t="shared" si="54"/>
        <v>0</v>
      </c>
      <c r="BP56" s="235">
        <f t="shared" si="54"/>
        <v>0</v>
      </c>
      <c r="BQ56" s="235">
        <f t="shared" si="54"/>
        <v>0</v>
      </c>
      <c r="BR56" s="235">
        <f t="shared" si="54"/>
        <v>0</v>
      </c>
      <c r="BS56" s="235">
        <f t="shared" si="54"/>
        <v>0</v>
      </c>
      <c r="BT56" s="235">
        <f t="shared" si="54"/>
        <v>0</v>
      </c>
      <c r="BU56" s="235">
        <f t="shared" ref="BU56:CU56" si="55">BU41*BU13</f>
        <v>0</v>
      </c>
      <c r="BV56" s="235">
        <f t="shared" si="55"/>
        <v>0</v>
      </c>
      <c r="BW56" s="235">
        <f t="shared" si="55"/>
        <v>0</v>
      </c>
      <c r="BX56" s="235">
        <f t="shared" si="55"/>
        <v>0</v>
      </c>
      <c r="BY56" s="235">
        <f t="shared" si="55"/>
        <v>0</v>
      </c>
      <c r="BZ56" s="235">
        <f t="shared" si="55"/>
        <v>0</v>
      </c>
      <c r="CA56" s="235">
        <f t="shared" si="55"/>
        <v>0</v>
      </c>
      <c r="CB56" s="235">
        <f t="shared" si="55"/>
        <v>0</v>
      </c>
      <c r="CC56" s="235">
        <f t="shared" si="55"/>
        <v>0</v>
      </c>
      <c r="CD56" s="235">
        <f t="shared" si="55"/>
        <v>0</v>
      </c>
      <c r="CE56" s="235">
        <f t="shared" si="55"/>
        <v>0</v>
      </c>
      <c r="CF56" s="235">
        <f t="shared" si="55"/>
        <v>0</v>
      </c>
      <c r="CG56" s="235">
        <f t="shared" si="55"/>
        <v>0</v>
      </c>
      <c r="CH56" s="235">
        <f t="shared" si="55"/>
        <v>0</v>
      </c>
      <c r="CI56" s="235">
        <f t="shared" si="55"/>
        <v>0</v>
      </c>
      <c r="CJ56" s="235">
        <f t="shared" si="55"/>
        <v>0</v>
      </c>
      <c r="CK56" s="235">
        <f t="shared" si="55"/>
        <v>0</v>
      </c>
      <c r="CL56" s="235">
        <f t="shared" si="55"/>
        <v>0</v>
      </c>
      <c r="CM56" s="235">
        <f t="shared" si="55"/>
        <v>0</v>
      </c>
      <c r="CN56" s="235">
        <f t="shared" si="55"/>
        <v>0</v>
      </c>
      <c r="CO56" s="235">
        <f t="shared" si="55"/>
        <v>0</v>
      </c>
      <c r="CP56" s="235">
        <f t="shared" si="55"/>
        <v>0</v>
      </c>
      <c r="CQ56" s="235">
        <f t="shared" si="55"/>
        <v>0</v>
      </c>
      <c r="CR56" s="235">
        <f t="shared" si="55"/>
        <v>0</v>
      </c>
      <c r="CS56" s="235">
        <f t="shared" si="55"/>
        <v>0</v>
      </c>
      <c r="CT56" s="235">
        <f t="shared" si="55"/>
        <v>0</v>
      </c>
      <c r="CU56" s="244">
        <f t="shared" si="55"/>
        <v>0</v>
      </c>
      <c r="CV56" s="237"/>
    </row>
    <row r="57" spans="1:100" s="29" customFormat="1" ht="15.75" outlineLevel="1" x14ac:dyDescent="0.25">
      <c r="B57" s="232"/>
      <c r="C57" s="238" t="str">
        <f t="shared" si="42"/>
        <v>Ермоленко Антон Александрович</v>
      </c>
      <c r="D57" s="234"/>
      <c r="E57" s="30">
        <f t="shared" si="43"/>
        <v>0</v>
      </c>
      <c r="F57" s="234"/>
      <c r="G57" s="235"/>
      <c r="H57" s="235">
        <f t="shared" ref="H57:AM57" si="56">H42*H13</f>
        <v>0</v>
      </c>
      <c r="I57" s="235">
        <f t="shared" si="56"/>
        <v>0</v>
      </c>
      <c r="J57" s="235">
        <f t="shared" si="56"/>
        <v>0</v>
      </c>
      <c r="K57" s="235">
        <f t="shared" si="56"/>
        <v>0</v>
      </c>
      <c r="L57" s="235">
        <f t="shared" si="56"/>
        <v>0</v>
      </c>
      <c r="M57" s="235">
        <f t="shared" si="56"/>
        <v>0</v>
      </c>
      <c r="N57" s="235">
        <f t="shared" si="56"/>
        <v>0</v>
      </c>
      <c r="O57" s="235">
        <f t="shared" si="56"/>
        <v>0</v>
      </c>
      <c r="P57" s="235">
        <f t="shared" si="56"/>
        <v>0</v>
      </c>
      <c r="Q57" s="235">
        <f t="shared" si="56"/>
        <v>0</v>
      </c>
      <c r="R57" s="235">
        <f t="shared" si="56"/>
        <v>0</v>
      </c>
      <c r="S57" s="235">
        <f t="shared" si="56"/>
        <v>0</v>
      </c>
      <c r="T57" s="235">
        <f t="shared" si="56"/>
        <v>0</v>
      </c>
      <c r="U57" s="235">
        <f t="shared" si="56"/>
        <v>0</v>
      </c>
      <c r="V57" s="235">
        <f t="shared" si="56"/>
        <v>0</v>
      </c>
      <c r="W57" s="235">
        <f t="shared" si="56"/>
        <v>0</v>
      </c>
      <c r="X57" s="235">
        <f t="shared" si="56"/>
        <v>0</v>
      </c>
      <c r="Y57" s="235">
        <f t="shared" si="56"/>
        <v>0</v>
      </c>
      <c r="Z57" s="235">
        <f t="shared" si="56"/>
        <v>0</v>
      </c>
      <c r="AA57" s="235">
        <f t="shared" si="56"/>
        <v>0</v>
      </c>
      <c r="AB57" s="235">
        <f t="shared" si="56"/>
        <v>0</v>
      </c>
      <c r="AC57" s="235">
        <f t="shared" si="56"/>
        <v>0</v>
      </c>
      <c r="AD57" s="235">
        <f t="shared" si="56"/>
        <v>0</v>
      </c>
      <c r="AE57" s="235">
        <f t="shared" si="56"/>
        <v>0</v>
      </c>
      <c r="AF57" s="235">
        <f t="shared" si="56"/>
        <v>0</v>
      </c>
      <c r="AG57" s="235">
        <f t="shared" si="56"/>
        <v>0</v>
      </c>
      <c r="AH57" s="235">
        <f t="shared" si="56"/>
        <v>0</v>
      </c>
      <c r="AI57" s="235">
        <f t="shared" si="56"/>
        <v>0</v>
      </c>
      <c r="AJ57" s="235">
        <f t="shared" si="56"/>
        <v>0</v>
      </c>
      <c r="AK57" s="235">
        <f t="shared" si="56"/>
        <v>0</v>
      </c>
      <c r="AL57" s="235">
        <f t="shared" si="56"/>
        <v>0</v>
      </c>
      <c r="AM57" s="235">
        <f t="shared" si="56"/>
        <v>0</v>
      </c>
      <c r="AN57" s="235">
        <f t="shared" ref="AN57:BT57" si="57">AN42*AN13</f>
        <v>0</v>
      </c>
      <c r="AO57" s="235">
        <f t="shared" si="57"/>
        <v>0</v>
      </c>
      <c r="AP57" s="235">
        <f t="shared" si="57"/>
        <v>0</v>
      </c>
      <c r="AQ57" s="235">
        <f t="shared" si="57"/>
        <v>0</v>
      </c>
      <c r="AR57" s="235">
        <f t="shared" si="57"/>
        <v>0</v>
      </c>
      <c r="AS57" s="235">
        <f t="shared" si="57"/>
        <v>0</v>
      </c>
      <c r="AT57" s="235">
        <f t="shared" si="57"/>
        <v>0</v>
      </c>
      <c r="AU57" s="235">
        <f t="shared" si="57"/>
        <v>0</v>
      </c>
      <c r="AV57" s="235">
        <f t="shared" si="57"/>
        <v>0</v>
      </c>
      <c r="AW57" s="235">
        <f t="shared" si="57"/>
        <v>0</v>
      </c>
      <c r="AX57" s="235">
        <f t="shared" si="57"/>
        <v>0</v>
      </c>
      <c r="AY57" s="235">
        <f t="shared" si="57"/>
        <v>0</v>
      </c>
      <c r="AZ57" s="235">
        <f t="shared" si="57"/>
        <v>0</v>
      </c>
      <c r="BA57" s="235">
        <f t="shared" si="57"/>
        <v>0</v>
      </c>
      <c r="BB57" s="235">
        <f t="shared" si="57"/>
        <v>0</v>
      </c>
      <c r="BC57" s="235">
        <f t="shared" si="57"/>
        <v>0</v>
      </c>
      <c r="BD57" s="235">
        <f t="shared" si="57"/>
        <v>0</v>
      </c>
      <c r="BE57" s="235">
        <f t="shared" si="57"/>
        <v>0</v>
      </c>
      <c r="BF57" s="235">
        <f t="shared" si="57"/>
        <v>0</v>
      </c>
      <c r="BG57" s="235">
        <f t="shared" si="57"/>
        <v>0</v>
      </c>
      <c r="BH57" s="235">
        <f t="shared" si="57"/>
        <v>0</v>
      </c>
      <c r="BI57" s="235">
        <f t="shared" si="57"/>
        <v>0</v>
      </c>
      <c r="BJ57" s="235">
        <f t="shared" si="57"/>
        <v>0</v>
      </c>
      <c r="BK57" s="235">
        <f t="shared" si="57"/>
        <v>0</v>
      </c>
      <c r="BL57" s="235">
        <f t="shared" si="57"/>
        <v>0</v>
      </c>
      <c r="BM57" s="235">
        <f t="shared" si="57"/>
        <v>0</v>
      </c>
      <c r="BN57" s="235">
        <f t="shared" si="57"/>
        <v>0</v>
      </c>
      <c r="BO57" s="235">
        <f t="shared" si="57"/>
        <v>0</v>
      </c>
      <c r="BP57" s="235">
        <f t="shared" si="57"/>
        <v>0</v>
      </c>
      <c r="BQ57" s="235">
        <f t="shared" si="57"/>
        <v>0</v>
      </c>
      <c r="BR57" s="235">
        <f t="shared" si="57"/>
        <v>0</v>
      </c>
      <c r="BS57" s="235">
        <f t="shared" si="57"/>
        <v>0</v>
      </c>
      <c r="BT57" s="235">
        <f t="shared" si="57"/>
        <v>0</v>
      </c>
      <c r="BU57" s="235">
        <f t="shared" ref="BU57:CU57" si="58">BU42*BU13</f>
        <v>0</v>
      </c>
      <c r="BV57" s="235">
        <f t="shared" si="58"/>
        <v>0</v>
      </c>
      <c r="BW57" s="235">
        <f t="shared" si="58"/>
        <v>0</v>
      </c>
      <c r="BX57" s="235">
        <f t="shared" si="58"/>
        <v>0</v>
      </c>
      <c r="BY57" s="235">
        <f t="shared" si="58"/>
        <v>0</v>
      </c>
      <c r="BZ57" s="235">
        <f t="shared" si="58"/>
        <v>0</v>
      </c>
      <c r="CA57" s="235">
        <f t="shared" si="58"/>
        <v>0</v>
      </c>
      <c r="CB57" s="235">
        <f t="shared" si="58"/>
        <v>0</v>
      </c>
      <c r="CC57" s="235">
        <f t="shared" si="58"/>
        <v>0</v>
      </c>
      <c r="CD57" s="235">
        <f t="shared" si="58"/>
        <v>0</v>
      </c>
      <c r="CE57" s="235">
        <f t="shared" si="58"/>
        <v>0</v>
      </c>
      <c r="CF57" s="235">
        <f t="shared" si="58"/>
        <v>0</v>
      </c>
      <c r="CG57" s="235">
        <f t="shared" si="58"/>
        <v>0</v>
      </c>
      <c r="CH57" s="235">
        <f t="shared" si="58"/>
        <v>0</v>
      </c>
      <c r="CI57" s="235">
        <f t="shared" si="58"/>
        <v>0</v>
      </c>
      <c r="CJ57" s="235">
        <f t="shared" si="58"/>
        <v>0</v>
      </c>
      <c r="CK57" s="235">
        <f t="shared" si="58"/>
        <v>0</v>
      </c>
      <c r="CL57" s="235">
        <f t="shared" si="58"/>
        <v>0</v>
      </c>
      <c r="CM57" s="235">
        <f t="shared" si="58"/>
        <v>0</v>
      </c>
      <c r="CN57" s="235">
        <f t="shared" si="58"/>
        <v>0</v>
      </c>
      <c r="CO57" s="235">
        <f t="shared" si="58"/>
        <v>0</v>
      </c>
      <c r="CP57" s="235">
        <f t="shared" si="58"/>
        <v>0</v>
      </c>
      <c r="CQ57" s="235">
        <f t="shared" si="58"/>
        <v>0</v>
      </c>
      <c r="CR57" s="235">
        <f t="shared" si="58"/>
        <v>0</v>
      </c>
      <c r="CS57" s="235">
        <f t="shared" si="58"/>
        <v>0</v>
      </c>
      <c r="CT57" s="235">
        <f t="shared" si="58"/>
        <v>0</v>
      </c>
      <c r="CU57" s="244">
        <f t="shared" si="58"/>
        <v>0</v>
      </c>
      <c r="CV57" s="237"/>
    </row>
    <row r="58" spans="1:100" s="29" customFormat="1" ht="15.75" outlineLevel="1" x14ac:dyDescent="0.25">
      <c r="B58" s="232"/>
      <c r="C58" s="238" t="str">
        <f t="shared" si="42"/>
        <v>Ермоленко Александр Владимирович</v>
      </c>
      <c r="D58" s="234"/>
      <c r="E58" s="30">
        <f t="shared" si="43"/>
        <v>0</v>
      </c>
      <c r="F58" s="234"/>
      <c r="G58" s="235"/>
      <c r="H58" s="235">
        <f t="shared" ref="H58:AM58" si="59">H43*H13</f>
        <v>0</v>
      </c>
      <c r="I58" s="235">
        <f t="shared" si="59"/>
        <v>0</v>
      </c>
      <c r="J58" s="235">
        <f t="shared" si="59"/>
        <v>0</v>
      </c>
      <c r="K58" s="235">
        <f t="shared" si="59"/>
        <v>0</v>
      </c>
      <c r="L58" s="235">
        <f t="shared" si="59"/>
        <v>0</v>
      </c>
      <c r="M58" s="235">
        <f t="shared" si="59"/>
        <v>0</v>
      </c>
      <c r="N58" s="235">
        <f t="shared" si="59"/>
        <v>0</v>
      </c>
      <c r="O58" s="235">
        <f t="shared" si="59"/>
        <v>0</v>
      </c>
      <c r="P58" s="235">
        <f t="shared" si="59"/>
        <v>0</v>
      </c>
      <c r="Q58" s="235">
        <f t="shared" si="59"/>
        <v>0</v>
      </c>
      <c r="R58" s="235">
        <f t="shared" si="59"/>
        <v>0</v>
      </c>
      <c r="S58" s="235">
        <f t="shared" si="59"/>
        <v>0</v>
      </c>
      <c r="T58" s="235">
        <f t="shared" si="59"/>
        <v>0</v>
      </c>
      <c r="U58" s="235">
        <f t="shared" si="59"/>
        <v>0</v>
      </c>
      <c r="V58" s="235">
        <f t="shared" si="59"/>
        <v>0</v>
      </c>
      <c r="W58" s="235">
        <f t="shared" si="59"/>
        <v>0</v>
      </c>
      <c r="X58" s="235">
        <f t="shared" si="59"/>
        <v>0</v>
      </c>
      <c r="Y58" s="235">
        <f t="shared" si="59"/>
        <v>0</v>
      </c>
      <c r="Z58" s="235">
        <f t="shared" si="59"/>
        <v>0</v>
      </c>
      <c r="AA58" s="235">
        <f t="shared" si="59"/>
        <v>0</v>
      </c>
      <c r="AB58" s="235">
        <f t="shared" si="59"/>
        <v>0</v>
      </c>
      <c r="AC58" s="235">
        <f t="shared" si="59"/>
        <v>0</v>
      </c>
      <c r="AD58" s="235">
        <f t="shared" si="59"/>
        <v>0</v>
      </c>
      <c r="AE58" s="235">
        <f t="shared" si="59"/>
        <v>0</v>
      </c>
      <c r="AF58" s="235">
        <f t="shared" si="59"/>
        <v>0</v>
      </c>
      <c r="AG58" s="235">
        <f t="shared" si="59"/>
        <v>0</v>
      </c>
      <c r="AH58" s="235">
        <f t="shared" si="59"/>
        <v>0</v>
      </c>
      <c r="AI58" s="235">
        <f t="shared" si="59"/>
        <v>0</v>
      </c>
      <c r="AJ58" s="235">
        <f t="shared" si="59"/>
        <v>0</v>
      </c>
      <c r="AK58" s="235">
        <f t="shared" si="59"/>
        <v>0</v>
      </c>
      <c r="AL58" s="235">
        <f t="shared" si="59"/>
        <v>0</v>
      </c>
      <c r="AM58" s="235">
        <f t="shared" si="59"/>
        <v>0</v>
      </c>
      <c r="AN58" s="235">
        <f t="shared" ref="AN58:BT58" si="60">AN43*AN13</f>
        <v>0</v>
      </c>
      <c r="AO58" s="235">
        <f t="shared" si="60"/>
        <v>0</v>
      </c>
      <c r="AP58" s="235">
        <f t="shared" si="60"/>
        <v>0</v>
      </c>
      <c r="AQ58" s="235">
        <f t="shared" si="60"/>
        <v>0</v>
      </c>
      <c r="AR58" s="235">
        <f t="shared" si="60"/>
        <v>0</v>
      </c>
      <c r="AS58" s="235">
        <f t="shared" si="60"/>
        <v>0</v>
      </c>
      <c r="AT58" s="235">
        <f t="shared" si="60"/>
        <v>0</v>
      </c>
      <c r="AU58" s="235">
        <f t="shared" si="60"/>
        <v>0</v>
      </c>
      <c r="AV58" s="235">
        <f t="shared" si="60"/>
        <v>0</v>
      </c>
      <c r="AW58" s="235">
        <f t="shared" si="60"/>
        <v>0</v>
      </c>
      <c r="AX58" s="235">
        <f t="shared" si="60"/>
        <v>0</v>
      </c>
      <c r="AY58" s="235">
        <f t="shared" si="60"/>
        <v>0</v>
      </c>
      <c r="AZ58" s="235">
        <f t="shared" si="60"/>
        <v>0</v>
      </c>
      <c r="BA58" s="235">
        <f t="shared" si="60"/>
        <v>0</v>
      </c>
      <c r="BB58" s="235">
        <f t="shared" si="60"/>
        <v>0</v>
      </c>
      <c r="BC58" s="235">
        <f t="shared" si="60"/>
        <v>0</v>
      </c>
      <c r="BD58" s="235">
        <f t="shared" si="60"/>
        <v>0</v>
      </c>
      <c r="BE58" s="235">
        <f t="shared" si="60"/>
        <v>0</v>
      </c>
      <c r="BF58" s="235">
        <f t="shared" si="60"/>
        <v>0</v>
      </c>
      <c r="BG58" s="235">
        <f t="shared" si="60"/>
        <v>0</v>
      </c>
      <c r="BH58" s="235">
        <f t="shared" si="60"/>
        <v>0</v>
      </c>
      <c r="BI58" s="235">
        <f t="shared" si="60"/>
        <v>0</v>
      </c>
      <c r="BJ58" s="235">
        <f t="shared" si="60"/>
        <v>0</v>
      </c>
      <c r="BK58" s="235">
        <f t="shared" si="60"/>
        <v>0</v>
      </c>
      <c r="BL58" s="235">
        <f t="shared" si="60"/>
        <v>0</v>
      </c>
      <c r="BM58" s="235">
        <f t="shared" si="60"/>
        <v>0</v>
      </c>
      <c r="BN58" s="235">
        <f t="shared" si="60"/>
        <v>0</v>
      </c>
      <c r="BO58" s="235">
        <f t="shared" si="60"/>
        <v>0</v>
      </c>
      <c r="BP58" s="235">
        <f t="shared" si="60"/>
        <v>0</v>
      </c>
      <c r="BQ58" s="235">
        <f t="shared" si="60"/>
        <v>0</v>
      </c>
      <c r="BR58" s="235">
        <f t="shared" si="60"/>
        <v>0</v>
      </c>
      <c r="BS58" s="235">
        <f t="shared" si="60"/>
        <v>0</v>
      </c>
      <c r="BT58" s="235">
        <f t="shared" si="60"/>
        <v>0</v>
      </c>
      <c r="BU58" s="235">
        <f t="shared" ref="BU58:CU58" si="61">BU43*BU13</f>
        <v>0</v>
      </c>
      <c r="BV58" s="235">
        <f t="shared" si="61"/>
        <v>0</v>
      </c>
      <c r="BW58" s="235">
        <f t="shared" si="61"/>
        <v>0</v>
      </c>
      <c r="BX58" s="235">
        <f t="shared" si="61"/>
        <v>0</v>
      </c>
      <c r="BY58" s="235">
        <f t="shared" si="61"/>
        <v>0</v>
      </c>
      <c r="BZ58" s="235">
        <f t="shared" si="61"/>
        <v>0</v>
      </c>
      <c r="CA58" s="235">
        <f t="shared" si="61"/>
        <v>0</v>
      </c>
      <c r="CB58" s="235">
        <f t="shared" si="61"/>
        <v>0</v>
      </c>
      <c r="CC58" s="235">
        <f t="shared" si="61"/>
        <v>0</v>
      </c>
      <c r="CD58" s="235">
        <f t="shared" si="61"/>
        <v>0</v>
      </c>
      <c r="CE58" s="235">
        <f t="shared" si="61"/>
        <v>0</v>
      </c>
      <c r="CF58" s="235">
        <f t="shared" si="61"/>
        <v>0</v>
      </c>
      <c r="CG58" s="235">
        <f t="shared" si="61"/>
        <v>0</v>
      </c>
      <c r="CH58" s="235">
        <f t="shared" si="61"/>
        <v>0</v>
      </c>
      <c r="CI58" s="235">
        <f t="shared" si="61"/>
        <v>0</v>
      </c>
      <c r="CJ58" s="235">
        <f t="shared" si="61"/>
        <v>0</v>
      </c>
      <c r="CK58" s="235">
        <f t="shared" si="61"/>
        <v>0</v>
      </c>
      <c r="CL58" s="235">
        <f t="shared" si="61"/>
        <v>0</v>
      </c>
      <c r="CM58" s="235">
        <f t="shared" si="61"/>
        <v>0</v>
      </c>
      <c r="CN58" s="235">
        <f t="shared" si="61"/>
        <v>0</v>
      </c>
      <c r="CO58" s="235">
        <f t="shared" si="61"/>
        <v>0</v>
      </c>
      <c r="CP58" s="235">
        <f t="shared" si="61"/>
        <v>0</v>
      </c>
      <c r="CQ58" s="235">
        <f t="shared" si="61"/>
        <v>0</v>
      </c>
      <c r="CR58" s="235">
        <f t="shared" si="61"/>
        <v>0</v>
      </c>
      <c r="CS58" s="235">
        <f t="shared" si="61"/>
        <v>0</v>
      </c>
      <c r="CT58" s="235">
        <f t="shared" si="61"/>
        <v>0</v>
      </c>
      <c r="CU58" s="244">
        <f t="shared" si="61"/>
        <v>0</v>
      </c>
      <c r="CV58" s="237"/>
    </row>
    <row r="59" spans="1:100" s="29" customFormat="1" ht="15.75" outlineLevel="1" x14ac:dyDescent="0.25">
      <c r="B59" s="232"/>
      <c r="C59" s="238" t="str">
        <f t="shared" si="42"/>
        <v>Скоробогатый Владимир Николаевич</v>
      </c>
      <c r="D59" s="234"/>
      <c r="E59" s="30">
        <f t="shared" si="43"/>
        <v>0</v>
      </c>
      <c r="F59" s="234"/>
      <c r="G59" s="235"/>
      <c r="H59" s="235">
        <f t="shared" ref="H59:AM59" si="62">H44*H13</f>
        <v>0</v>
      </c>
      <c r="I59" s="235">
        <f t="shared" si="62"/>
        <v>0</v>
      </c>
      <c r="J59" s="235">
        <f t="shared" si="62"/>
        <v>0</v>
      </c>
      <c r="K59" s="235">
        <f t="shared" si="62"/>
        <v>0</v>
      </c>
      <c r="L59" s="235">
        <f t="shared" si="62"/>
        <v>0</v>
      </c>
      <c r="M59" s="235">
        <f t="shared" si="62"/>
        <v>0</v>
      </c>
      <c r="N59" s="235">
        <f t="shared" si="62"/>
        <v>0</v>
      </c>
      <c r="O59" s="235">
        <f t="shared" si="62"/>
        <v>0</v>
      </c>
      <c r="P59" s="235">
        <f t="shared" si="62"/>
        <v>0</v>
      </c>
      <c r="Q59" s="235">
        <f t="shared" si="62"/>
        <v>0</v>
      </c>
      <c r="R59" s="235">
        <f t="shared" si="62"/>
        <v>0</v>
      </c>
      <c r="S59" s="235">
        <f t="shared" si="62"/>
        <v>0</v>
      </c>
      <c r="T59" s="235">
        <f t="shared" si="62"/>
        <v>0</v>
      </c>
      <c r="U59" s="235">
        <f t="shared" si="62"/>
        <v>0</v>
      </c>
      <c r="V59" s="235">
        <f t="shared" si="62"/>
        <v>0</v>
      </c>
      <c r="W59" s="235">
        <f t="shared" si="62"/>
        <v>0</v>
      </c>
      <c r="X59" s="235">
        <f t="shared" si="62"/>
        <v>0</v>
      </c>
      <c r="Y59" s="235">
        <f t="shared" si="62"/>
        <v>0</v>
      </c>
      <c r="Z59" s="235">
        <f t="shared" si="62"/>
        <v>0</v>
      </c>
      <c r="AA59" s="235">
        <f t="shared" si="62"/>
        <v>0</v>
      </c>
      <c r="AB59" s="235">
        <f t="shared" si="62"/>
        <v>0</v>
      </c>
      <c r="AC59" s="235">
        <f t="shared" si="62"/>
        <v>0</v>
      </c>
      <c r="AD59" s="235">
        <f t="shared" si="62"/>
        <v>0</v>
      </c>
      <c r="AE59" s="235">
        <f t="shared" si="62"/>
        <v>0</v>
      </c>
      <c r="AF59" s="235">
        <f t="shared" si="62"/>
        <v>0</v>
      </c>
      <c r="AG59" s="235">
        <f t="shared" si="62"/>
        <v>0</v>
      </c>
      <c r="AH59" s="235">
        <f t="shared" si="62"/>
        <v>0</v>
      </c>
      <c r="AI59" s="235">
        <f t="shared" si="62"/>
        <v>0</v>
      </c>
      <c r="AJ59" s="235">
        <f t="shared" si="62"/>
        <v>0</v>
      </c>
      <c r="AK59" s="235">
        <f t="shared" si="62"/>
        <v>0</v>
      </c>
      <c r="AL59" s="235">
        <f t="shared" si="62"/>
        <v>0</v>
      </c>
      <c r="AM59" s="235">
        <f t="shared" si="62"/>
        <v>0</v>
      </c>
      <c r="AN59" s="235">
        <f t="shared" ref="AN59:BT59" si="63">AN44*AN13</f>
        <v>0</v>
      </c>
      <c r="AO59" s="235">
        <f t="shared" si="63"/>
        <v>0</v>
      </c>
      <c r="AP59" s="235">
        <f t="shared" si="63"/>
        <v>0</v>
      </c>
      <c r="AQ59" s="235">
        <f t="shared" si="63"/>
        <v>0</v>
      </c>
      <c r="AR59" s="235">
        <f t="shared" si="63"/>
        <v>0</v>
      </c>
      <c r="AS59" s="235">
        <f t="shared" si="63"/>
        <v>0</v>
      </c>
      <c r="AT59" s="235">
        <f t="shared" si="63"/>
        <v>0</v>
      </c>
      <c r="AU59" s="235">
        <f t="shared" si="63"/>
        <v>0</v>
      </c>
      <c r="AV59" s="235">
        <f t="shared" si="63"/>
        <v>0</v>
      </c>
      <c r="AW59" s="235">
        <f t="shared" si="63"/>
        <v>0</v>
      </c>
      <c r="AX59" s="235">
        <f t="shared" si="63"/>
        <v>0</v>
      </c>
      <c r="AY59" s="235">
        <f t="shared" si="63"/>
        <v>0</v>
      </c>
      <c r="AZ59" s="235">
        <f t="shared" si="63"/>
        <v>0</v>
      </c>
      <c r="BA59" s="235">
        <f t="shared" si="63"/>
        <v>0</v>
      </c>
      <c r="BB59" s="235">
        <f t="shared" si="63"/>
        <v>0</v>
      </c>
      <c r="BC59" s="235">
        <f t="shared" si="63"/>
        <v>0</v>
      </c>
      <c r="BD59" s="235">
        <f t="shared" si="63"/>
        <v>0</v>
      </c>
      <c r="BE59" s="235">
        <f t="shared" si="63"/>
        <v>0</v>
      </c>
      <c r="BF59" s="235">
        <f t="shared" si="63"/>
        <v>0</v>
      </c>
      <c r="BG59" s="235">
        <f t="shared" si="63"/>
        <v>0</v>
      </c>
      <c r="BH59" s="235">
        <f t="shared" si="63"/>
        <v>0</v>
      </c>
      <c r="BI59" s="235">
        <f t="shared" si="63"/>
        <v>0</v>
      </c>
      <c r="BJ59" s="235">
        <f t="shared" si="63"/>
        <v>0</v>
      </c>
      <c r="BK59" s="235">
        <f t="shared" si="63"/>
        <v>0</v>
      </c>
      <c r="BL59" s="235">
        <f t="shared" si="63"/>
        <v>0</v>
      </c>
      <c r="BM59" s="235">
        <f t="shared" si="63"/>
        <v>0</v>
      </c>
      <c r="BN59" s="235">
        <f t="shared" si="63"/>
        <v>0</v>
      </c>
      <c r="BO59" s="235">
        <f t="shared" si="63"/>
        <v>0</v>
      </c>
      <c r="BP59" s="235">
        <f t="shared" si="63"/>
        <v>0</v>
      </c>
      <c r="BQ59" s="235">
        <f t="shared" si="63"/>
        <v>0</v>
      </c>
      <c r="BR59" s="235">
        <f t="shared" si="63"/>
        <v>0</v>
      </c>
      <c r="BS59" s="235">
        <f t="shared" si="63"/>
        <v>0</v>
      </c>
      <c r="BT59" s="235">
        <f t="shared" si="63"/>
        <v>0</v>
      </c>
      <c r="BU59" s="235">
        <f t="shared" ref="BU59:CU59" si="64">BU44*BU13</f>
        <v>0</v>
      </c>
      <c r="BV59" s="235">
        <f t="shared" si="64"/>
        <v>0</v>
      </c>
      <c r="BW59" s="235">
        <f t="shared" si="64"/>
        <v>0</v>
      </c>
      <c r="BX59" s="235">
        <f t="shared" si="64"/>
        <v>0</v>
      </c>
      <c r="BY59" s="235">
        <f t="shared" si="64"/>
        <v>0</v>
      </c>
      <c r="BZ59" s="235">
        <f t="shared" si="64"/>
        <v>0</v>
      </c>
      <c r="CA59" s="235">
        <f t="shared" si="64"/>
        <v>0</v>
      </c>
      <c r="CB59" s="235">
        <f t="shared" si="64"/>
        <v>0</v>
      </c>
      <c r="CC59" s="235">
        <f t="shared" si="64"/>
        <v>0</v>
      </c>
      <c r="CD59" s="235">
        <f t="shared" si="64"/>
        <v>0</v>
      </c>
      <c r="CE59" s="235">
        <f t="shared" si="64"/>
        <v>0</v>
      </c>
      <c r="CF59" s="235">
        <f t="shared" si="64"/>
        <v>0</v>
      </c>
      <c r="CG59" s="235">
        <f t="shared" si="64"/>
        <v>0</v>
      </c>
      <c r="CH59" s="235">
        <f t="shared" si="64"/>
        <v>0</v>
      </c>
      <c r="CI59" s="235">
        <f t="shared" si="64"/>
        <v>0</v>
      </c>
      <c r="CJ59" s="235">
        <f t="shared" si="64"/>
        <v>0</v>
      </c>
      <c r="CK59" s="235">
        <f t="shared" si="64"/>
        <v>0</v>
      </c>
      <c r="CL59" s="235">
        <f t="shared" si="64"/>
        <v>0</v>
      </c>
      <c r="CM59" s="235">
        <f t="shared" si="64"/>
        <v>0</v>
      </c>
      <c r="CN59" s="235">
        <f t="shared" si="64"/>
        <v>0</v>
      </c>
      <c r="CO59" s="235">
        <f t="shared" si="64"/>
        <v>0</v>
      </c>
      <c r="CP59" s="235">
        <f t="shared" si="64"/>
        <v>0</v>
      </c>
      <c r="CQ59" s="235">
        <f t="shared" si="64"/>
        <v>0</v>
      </c>
      <c r="CR59" s="235">
        <f t="shared" si="64"/>
        <v>0</v>
      </c>
      <c r="CS59" s="235">
        <f t="shared" si="64"/>
        <v>0</v>
      </c>
      <c r="CT59" s="235">
        <f t="shared" si="64"/>
        <v>0</v>
      </c>
      <c r="CU59" s="244">
        <f t="shared" si="64"/>
        <v>0</v>
      </c>
      <c r="CV59" s="237"/>
    </row>
    <row r="60" spans="1:100" s="29" customFormat="1" ht="15.75" outlineLevel="1" x14ac:dyDescent="0.25">
      <c r="B60" s="232"/>
      <c r="C60" s="238" t="str">
        <f t="shared" si="42"/>
        <v>Горбаченко Сергей Анатольевич</v>
      </c>
      <c r="D60" s="234"/>
      <c r="E60" s="30">
        <f t="shared" si="43"/>
        <v>0</v>
      </c>
      <c r="F60" s="234"/>
      <c r="G60" s="235"/>
      <c r="H60" s="235">
        <f t="shared" ref="H60:AM60" si="65">H45*H13</f>
        <v>0</v>
      </c>
      <c r="I60" s="235">
        <f t="shared" si="65"/>
        <v>0</v>
      </c>
      <c r="J60" s="235">
        <f t="shared" si="65"/>
        <v>0</v>
      </c>
      <c r="K60" s="235">
        <f t="shared" si="65"/>
        <v>0</v>
      </c>
      <c r="L60" s="235">
        <f t="shared" si="65"/>
        <v>0</v>
      </c>
      <c r="M60" s="235">
        <f t="shared" si="65"/>
        <v>0</v>
      </c>
      <c r="N60" s="235">
        <f t="shared" si="65"/>
        <v>0</v>
      </c>
      <c r="O60" s="235">
        <f t="shared" si="65"/>
        <v>0</v>
      </c>
      <c r="P60" s="235">
        <f t="shared" si="65"/>
        <v>0</v>
      </c>
      <c r="Q60" s="235">
        <f t="shared" si="65"/>
        <v>0</v>
      </c>
      <c r="R60" s="235">
        <f t="shared" si="65"/>
        <v>0</v>
      </c>
      <c r="S60" s="235">
        <f t="shared" si="65"/>
        <v>0</v>
      </c>
      <c r="T60" s="235">
        <f t="shared" si="65"/>
        <v>0</v>
      </c>
      <c r="U60" s="235">
        <f t="shared" si="65"/>
        <v>0</v>
      </c>
      <c r="V60" s="235">
        <f t="shared" si="65"/>
        <v>0</v>
      </c>
      <c r="W60" s="235">
        <f t="shared" si="65"/>
        <v>0</v>
      </c>
      <c r="X60" s="235">
        <f t="shared" si="65"/>
        <v>0</v>
      </c>
      <c r="Y60" s="235">
        <f t="shared" si="65"/>
        <v>0</v>
      </c>
      <c r="Z60" s="235">
        <f t="shared" si="65"/>
        <v>0</v>
      </c>
      <c r="AA60" s="235">
        <f t="shared" si="65"/>
        <v>0</v>
      </c>
      <c r="AB60" s="235">
        <f t="shared" si="65"/>
        <v>0</v>
      </c>
      <c r="AC60" s="235">
        <f t="shared" si="65"/>
        <v>0</v>
      </c>
      <c r="AD60" s="235">
        <f t="shared" si="65"/>
        <v>0</v>
      </c>
      <c r="AE60" s="235">
        <f t="shared" si="65"/>
        <v>0</v>
      </c>
      <c r="AF60" s="235">
        <f t="shared" si="65"/>
        <v>0</v>
      </c>
      <c r="AG60" s="235">
        <f t="shared" si="65"/>
        <v>0</v>
      </c>
      <c r="AH60" s="235">
        <f t="shared" si="65"/>
        <v>0</v>
      </c>
      <c r="AI60" s="235">
        <f t="shared" si="65"/>
        <v>0</v>
      </c>
      <c r="AJ60" s="235">
        <f t="shared" si="65"/>
        <v>0</v>
      </c>
      <c r="AK60" s="235">
        <f t="shared" si="65"/>
        <v>0</v>
      </c>
      <c r="AL60" s="235">
        <f t="shared" si="65"/>
        <v>0</v>
      </c>
      <c r="AM60" s="235">
        <f t="shared" si="65"/>
        <v>0</v>
      </c>
      <c r="AN60" s="235">
        <f t="shared" ref="AN60:BT60" si="66">AN45*AN13</f>
        <v>0</v>
      </c>
      <c r="AO60" s="235">
        <f t="shared" si="66"/>
        <v>0</v>
      </c>
      <c r="AP60" s="235">
        <f t="shared" si="66"/>
        <v>0</v>
      </c>
      <c r="AQ60" s="235">
        <f t="shared" si="66"/>
        <v>0</v>
      </c>
      <c r="AR60" s="235">
        <f t="shared" si="66"/>
        <v>0</v>
      </c>
      <c r="AS60" s="235">
        <f t="shared" si="66"/>
        <v>0</v>
      </c>
      <c r="AT60" s="235">
        <f t="shared" si="66"/>
        <v>0</v>
      </c>
      <c r="AU60" s="235">
        <f t="shared" si="66"/>
        <v>0</v>
      </c>
      <c r="AV60" s="235">
        <f t="shared" si="66"/>
        <v>0</v>
      </c>
      <c r="AW60" s="235">
        <f t="shared" si="66"/>
        <v>0</v>
      </c>
      <c r="AX60" s="235">
        <f t="shared" si="66"/>
        <v>0</v>
      </c>
      <c r="AY60" s="235">
        <f t="shared" si="66"/>
        <v>0</v>
      </c>
      <c r="AZ60" s="235">
        <f t="shared" si="66"/>
        <v>0</v>
      </c>
      <c r="BA60" s="235">
        <f t="shared" si="66"/>
        <v>0</v>
      </c>
      <c r="BB60" s="235">
        <f t="shared" si="66"/>
        <v>0</v>
      </c>
      <c r="BC60" s="235">
        <f t="shared" si="66"/>
        <v>0</v>
      </c>
      <c r="BD60" s="235">
        <f t="shared" si="66"/>
        <v>0</v>
      </c>
      <c r="BE60" s="235">
        <f t="shared" si="66"/>
        <v>0</v>
      </c>
      <c r="BF60" s="235">
        <f t="shared" si="66"/>
        <v>0</v>
      </c>
      <c r="BG60" s="235">
        <f t="shared" si="66"/>
        <v>0</v>
      </c>
      <c r="BH60" s="235">
        <f t="shared" si="66"/>
        <v>0</v>
      </c>
      <c r="BI60" s="235">
        <f t="shared" si="66"/>
        <v>0</v>
      </c>
      <c r="BJ60" s="235">
        <f t="shared" si="66"/>
        <v>0</v>
      </c>
      <c r="BK60" s="235">
        <f t="shared" si="66"/>
        <v>0</v>
      </c>
      <c r="BL60" s="235">
        <f t="shared" si="66"/>
        <v>0</v>
      </c>
      <c r="BM60" s="235">
        <f t="shared" si="66"/>
        <v>0</v>
      </c>
      <c r="BN60" s="235">
        <f t="shared" si="66"/>
        <v>0</v>
      </c>
      <c r="BO60" s="235">
        <f t="shared" si="66"/>
        <v>0</v>
      </c>
      <c r="BP60" s="235">
        <f t="shared" si="66"/>
        <v>0</v>
      </c>
      <c r="BQ60" s="235">
        <f t="shared" si="66"/>
        <v>0</v>
      </c>
      <c r="BR60" s="235">
        <f t="shared" si="66"/>
        <v>0</v>
      </c>
      <c r="BS60" s="235">
        <f t="shared" si="66"/>
        <v>0</v>
      </c>
      <c r="BT60" s="235">
        <f t="shared" si="66"/>
        <v>0</v>
      </c>
      <c r="BU60" s="235">
        <f t="shared" ref="BU60:CU60" si="67">BU45*BU13</f>
        <v>0</v>
      </c>
      <c r="BV60" s="235">
        <f t="shared" si="67"/>
        <v>0</v>
      </c>
      <c r="BW60" s="235">
        <f t="shared" si="67"/>
        <v>0</v>
      </c>
      <c r="BX60" s="235">
        <f t="shared" si="67"/>
        <v>0</v>
      </c>
      <c r="BY60" s="235">
        <f t="shared" si="67"/>
        <v>0</v>
      </c>
      <c r="BZ60" s="235">
        <f t="shared" si="67"/>
        <v>0</v>
      </c>
      <c r="CA60" s="235">
        <f t="shared" si="67"/>
        <v>0</v>
      </c>
      <c r="CB60" s="235">
        <f t="shared" si="67"/>
        <v>0</v>
      </c>
      <c r="CC60" s="235">
        <f t="shared" si="67"/>
        <v>0</v>
      </c>
      <c r="CD60" s="235">
        <f t="shared" si="67"/>
        <v>0</v>
      </c>
      <c r="CE60" s="235">
        <f t="shared" si="67"/>
        <v>0</v>
      </c>
      <c r="CF60" s="235">
        <f t="shared" si="67"/>
        <v>0</v>
      </c>
      <c r="CG60" s="235">
        <f t="shared" si="67"/>
        <v>0</v>
      </c>
      <c r="CH60" s="235">
        <f t="shared" si="67"/>
        <v>0</v>
      </c>
      <c r="CI60" s="235">
        <f t="shared" si="67"/>
        <v>0</v>
      </c>
      <c r="CJ60" s="235">
        <f t="shared" si="67"/>
        <v>0</v>
      </c>
      <c r="CK60" s="235">
        <f t="shared" si="67"/>
        <v>0</v>
      </c>
      <c r="CL60" s="235">
        <f t="shared" si="67"/>
        <v>0</v>
      </c>
      <c r="CM60" s="235">
        <f t="shared" si="67"/>
        <v>0</v>
      </c>
      <c r="CN60" s="235">
        <f t="shared" si="67"/>
        <v>0</v>
      </c>
      <c r="CO60" s="235">
        <f t="shared" si="67"/>
        <v>0</v>
      </c>
      <c r="CP60" s="235">
        <f t="shared" si="67"/>
        <v>0</v>
      </c>
      <c r="CQ60" s="235">
        <f t="shared" si="67"/>
        <v>0</v>
      </c>
      <c r="CR60" s="235">
        <f t="shared" si="67"/>
        <v>0</v>
      </c>
      <c r="CS60" s="235">
        <f t="shared" si="67"/>
        <v>0</v>
      </c>
      <c r="CT60" s="235">
        <f t="shared" si="67"/>
        <v>0</v>
      </c>
      <c r="CU60" s="244">
        <f t="shared" si="67"/>
        <v>0</v>
      </c>
      <c r="CV60" s="237"/>
    </row>
    <row r="61" spans="1:100" s="29" customFormat="1" ht="15.75" outlineLevel="1" x14ac:dyDescent="0.25">
      <c r="B61" s="232"/>
      <c r="C61" s="238" t="str">
        <f t="shared" si="42"/>
        <v>Бондаренко Николай Александрович</v>
      </c>
      <c r="D61" s="234"/>
      <c r="E61" s="30">
        <f t="shared" si="43"/>
        <v>0</v>
      </c>
      <c r="F61" s="234"/>
      <c r="G61" s="235"/>
      <c r="H61" s="235">
        <f t="shared" ref="H61:AM61" si="68">H46*H13</f>
        <v>0</v>
      </c>
      <c r="I61" s="235">
        <f t="shared" si="68"/>
        <v>0</v>
      </c>
      <c r="J61" s="235">
        <f t="shared" si="68"/>
        <v>0</v>
      </c>
      <c r="K61" s="235">
        <f t="shared" si="68"/>
        <v>0</v>
      </c>
      <c r="L61" s="235">
        <f t="shared" si="68"/>
        <v>0</v>
      </c>
      <c r="M61" s="235">
        <f t="shared" si="68"/>
        <v>0</v>
      </c>
      <c r="N61" s="235">
        <f t="shared" si="68"/>
        <v>0</v>
      </c>
      <c r="O61" s="235">
        <f t="shared" si="68"/>
        <v>0</v>
      </c>
      <c r="P61" s="235">
        <f t="shared" si="68"/>
        <v>0</v>
      </c>
      <c r="Q61" s="235">
        <f t="shared" si="68"/>
        <v>0</v>
      </c>
      <c r="R61" s="235">
        <f t="shared" si="68"/>
        <v>0</v>
      </c>
      <c r="S61" s="235">
        <f t="shared" si="68"/>
        <v>0</v>
      </c>
      <c r="T61" s="235">
        <f t="shared" si="68"/>
        <v>0</v>
      </c>
      <c r="U61" s="235">
        <f t="shared" si="68"/>
        <v>0</v>
      </c>
      <c r="V61" s="235">
        <f t="shared" si="68"/>
        <v>0</v>
      </c>
      <c r="W61" s="235">
        <f t="shared" si="68"/>
        <v>0</v>
      </c>
      <c r="X61" s="235">
        <f t="shared" si="68"/>
        <v>0</v>
      </c>
      <c r="Y61" s="235">
        <f t="shared" si="68"/>
        <v>0</v>
      </c>
      <c r="Z61" s="235">
        <f t="shared" si="68"/>
        <v>0</v>
      </c>
      <c r="AA61" s="235">
        <f t="shared" si="68"/>
        <v>0</v>
      </c>
      <c r="AB61" s="235">
        <f t="shared" si="68"/>
        <v>0</v>
      </c>
      <c r="AC61" s="235">
        <f t="shared" si="68"/>
        <v>0</v>
      </c>
      <c r="AD61" s="235">
        <f t="shared" si="68"/>
        <v>0</v>
      </c>
      <c r="AE61" s="235">
        <f t="shared" si="68"/>
        <v>0</v>
      </c>
      <c r="AF61" s="235">
        <f t="shared" si="68"/>
        <v>0</v>
      </c>
      <c r="AG61" s="235">
        <f t="shared" si="68"/>
        <v>0</v>
      </c>
      <c r="AH61" s="235">
        <f t="shared" si="68"/>
        <v>0</v>
      </c>
      <c r="AI61" s="235">
        <f t="shared" si="68"/>
        <v>0</v>
      </c>
      <c r="AJ61" s="235">
        <f t="shared" si="68"/>
        <v>0</v>
      </c>
      <c r="AK61" s="235">
        <f t="shared" si="68"/>
        <v>0</v>
      </c>
      <c r="AL61" s="235">
        <f t="shared" si="68"/>
        <v>0</v>
      </c>
      <c r="AM61" s="235">
        <f t="shared" si="68"/>
        <v>0</v>
      </c>
      <c r="AN61" s="235">
        <f t="shared" ref="AN61:BT61" si="69">AN46*AN13</f>
        <v>0</v>
      </c>
      <c r="AO61" s="235">
        <f t="shared" si="69"/>
        <v>0</v>
      </c>
      <c r="AP61" s="235">
        <f t="shared" si="69"/>
        <v>0</v>
      </c>
      <c r="AQ61" s="235">
        <f t="shared" si="69"/>
        <v>0</v>
      </c>
      <c r="AR61" s="235">
        <f t="shared" si="69"/>
        <v>0</v>
      </c>
      <c r="AS61" s="235">
        <f t="shared" si="69"/>
        <v>0</v>
      </c>
      <c r="AT61" s="235">
        <f t="shared" si="69"/>
        <v>0</v>
      </c>
      <c r="AU61" s="235">
        <f t="shared" si="69"/>
        <v>0</v>
      </c>
      <c r="AV61" s="235">
        <f t="shared" si="69"/>
        <v>0</v>
      </c>
      <c r="AW61" s="235">
        <f t="shared" si="69"/>
        <v>0</v>
      </c>
      <c r="AX61" s="235">
        <f t="shared" si="69"/>
        <v>0</v>
      </c>
      <c r="AY61" s="235">
        <f t="shared" si="69"/>
        <v>0</v>
      </c>
      <c r="AZ61" s="235">
        <f t="shared" si="69"/>
        <v>0</v>
      </c>
      <c r="BA61" s="235">
        <f t="shared" si="69"/>
        <v>0</v>
      </c>
      <c r="BB61" s="235">
        <f t="shared" si="69"/>
        <v>0</v>
      </c>
      <c r="BC61" s="235">
        <f t="shared" si="69"/>
        <v>0</v>
      </c>
      <c r="BD61" s="235">
        <f t="shared" si="69"/>
        <v>0</v>
      </c>
      <c r="BE61" s="235">
        <f t="shared" si="69"/>
        <v>0</v>
      </c>
      <c r="BF61" s="235">
        <f t="shared" si="69"/>
        <v>0</v>
      </c>
      <c r="BG61" s="235">
        <f t="shared" si="69"/>
        <v>0</v>
      </c>
      <c r="BH61" s="235">
        <f t="shared" si="69"/>
        <v>0</v>
      </c>
      <c r="BI61" s="235">
        <f t="shared" si="69"/>
        <v>0</v>
      </c>
      <c r="BJ61" s="235">
        <f t="shared" si="69"/>
        <v>0</v>
      </c>
      <c r="BK61" s="235">
        <f t="shared" si="69"/>
        <v>0</v>
      </c>
      <c r="BL61" s="235">
        <f t="shared" si="69"/>
        <v>0</v>
      </c>
      <c r="BM61" s="235">
        <f t="shared" si="69"/>
        <v>0</v>
      </c>
      <c r="BN61" s="235">
        <f t="shared" si="69"/>
        <v>0</v>
      </c>
      <c r="BO61" s="235">
        <f t="shared" si="69"/>
        <v>0</v>
      </c>
      <c r="BP61" s="235">
        <f t="shared" si="69"/>
        <v>0</v>
      </c>
      <c r="BQ61" s="235">
        <f t="shared" si="69"/>
        <v>0</v>
      </c>
      <c r="BR61" s="235">
        <f t="shared" si="69"/>
        <v>0</v>
      </c>
      <c r="BS61" s="235">
        <f t="shared" si="69"/>
        <v>0</v>
      </c>
      <c r="BT61" s="235">
        <f t="shared" si="69"/>
        <v>0</v>
      </c>
      <c r="BU61" s="235">
        <f t="shared" ref="BU61:CU61" si="70">BU46*BU13</f>
        <v>0</v>
      </c>
      <c r="BV61" s="235">
        <f t="shared" si="70"/>
        <v>0</v>
      </c>
      <c r="BW61" s="235">
        <f t="shared" si="70"/>
        <v>0</v>
      </c>
      <c r="BX61" s="235">
        <f t="shared" si="70"/>
        <v>0</v>
      </c>
      <c r="BY61" s="235">
        <f t="shared" si="70"/>
        <v>0</v>
      </c>
      <c r="BZ61" s="235">
        <f t="shared" si="70"/>
        <v>0</v>
      </c>
      <c r="CA61" s="235">
        <f t="shared" si="70"/>
        <v>0</v>
      </c>
      <c r="CB61" s="235">
        <f t="shared" si="70"/>
        <v>0</v>
      </c>
      <c r="CC61" s="235">
        <f t="shared" si="70"/>
        <v>0</v>
      </c>
      <c r="CD61" s="235">
        <f t="shared" si="70"/>
        <v>0</v>
      </c>
      <c r="CE61" s="235">
        <f t="shared" si="70"/>
        <v>0</v>
      </c>
      <c r="CF61" s="235">
        <f t="shared" si="70"/>
        <v>0</v>
      </c>
      <c r="CG61" s="235">
        <f t="shared" si="70"/>
        <v>0</v>
      </c>
      <c r="CH61" s="235">
        <f t="shared" si="70"/>
        <v>0</v>
      </c>
      <c r="CI61" s="235">
        <f t="shared" si="70"/>
        <v>0</v>
      </c>
      <c r="CJ61" s="235">
        <f t="shared" si="70"/>
        <v>0</v>
      </c>
      <c r="CK61" s="235">
        <f t="shared" si="70"/>
        <v>0</v>
      </c>
      <c r="CL61" s="235">
        <f t="shared" si="70"/>
        <v>0</v>
      </c>
      <c r="CM61" s="235">
        <f t="shared" si="70"/>
        <v>0</v>
      </c>
      <c r="CN61" s="235">
        <f t="shared" si="70"/>
        <v>0</v>
      </c>
      <c r="CO61" s="235">
        <f t="shared" si="70"/>
        <v>0</v>
      </c>
      <c r="CP61" s="235">
        <f t="shared" si="70"/>
        <v>0</v>
      </c>
      <c r="CQ61" s="235">
        <f t="shared" si="70"/>
        <v>0</v>
      </c>
      <c r="CR61" s="235">
        <f t="shared" si="70"/>
        <v>0</v>
      </c>
      <c r="CS61" s="235">
        <f t="shared" si="70"/>
        <v>0</v>
      </c>
      <c r="CT61" s="235">
        <f t="shared" si="70"/>
        <v>0</v>
      </c>
      <c r="CU61" s="244">
        <f t="shared" si="70"/>
        <v>0</v>
      </c>
      <c r="CV61" s="237"/>
    </row>
    <row r="62" spans="1:100" s="29" customFormat="1" ht="15.75" outlineLevel="1" x14ac:dyDescent="0.25">
      <c r="B62" s="232"/>
      <c r="C62" s="238" t="str">
        <f t="shared" si="42"/>
        <v>Середа Д.</v>
      </c>
      <c r="D62" s="234"/>
      <c r="E62" s="30">
        <f t="shared" si="43"/>
        <v>0</v>
      </c>
      <c r="F62" s="234"/>
      <c r="G62" s="235"/>
      <c r="H62" s="235">
        <f t="shared" ref="H62:AM62" si="71">H47*H13</f>
        <v>0</v>
      </c>
      <c r="I62" s="235">
        <f t="shared" si="71"/>
        <v>0</v>
      </c>
      <c r="J62" s="235">
        <f t="shared" si="71"/>
        <v>0</v>
      </c>
      <c r="K62" s="235">
        <f t="shared" si="71"/>
        <v>0</v>
      </c>
      <c r="L62" s="235">
        <f t="shared" si="71"/>
        <v>0</v>
      </c>
      <c r="M62" s="235">
        <f t="shared" si="71"/>
        <v>0</v>
      </c>
      <c r="N62" s="235">
        <f t="shared" si="71"/>
        <v>0</v>
      </c>
      <c r="O62" s="235">
        <f t="shared" si="71"/>
        <v>0</v>
      </c>
      <c r="P62" s="235">
        <f t="shared" si="71"/>
        <v>0</v>
      </c>
      <c r="Q62" s="235">
        <f t="shared" si="71"/>
        <v>0</v>
      </c>
      <c r="R62" s="235">
        <f t="shared" si="71"/>
        <v>0</v>
      </c>
      <c r="S62" s="235">
        <f t="shared" si="71"/>
        <v>0</v>
      </c>
      <c r="T62" s="235">
        <f t="shared" si="71"/>
        <v>0</v>
      </c>
      <c r="U62" s="235">
        <f t="shared" si="71"/>
        <v>0</v>
      </c>
      <c r="V62" s="235">
        <f t="shared" si="71"/>
        <v>0</v>
      </c>
      <c r="W62" s="235">
        <f t="shared" si="71"/>
        <v>0</v>
      </c>
      <c r="X62" s="235">
        <f t="shared" si="71"/>
        <v>0</v>
      </c>
      <c r="Y62" s="235">
        <f t="shared" si="71"/>
        <v>0</v>
      </c>
      <c r="Z62" s="235">
        <f t="shared" si="71"/>
        <v>0</v>
      </c>
      <c r="AA62" s="235">
        <f t="shared" si="71"/>
        <v>0</v>
      </c>
      <c r="AB62" s="235">
        <f t="shared" si="71"/>
        <v>0</v>
      </c>
      <c r="AC62" s="235">
        <f t="shared" si="71"/>
        <v>0</v>
      </c>
      <c r="AD62" s="235">
        <f t="shared" si="71"/>
        <v>0</v>
      </c>
      <c r="AE62" s="235">
        <f t="shared" si="71"/>
        <v>0</v>
      </c>
      <c r="AF62" s="235">
        <f t="shared" si="71"/>
        <v>0</v>
      </c>
      <c r="AG62" s="235">
        <f t="shared" si="71"/>
        <v>0</v>
      </c>
      <c r="AH62" s="235">
        <f t="shared" si="71"/>
        <v>0</v>
      </c>
      <c r="AI62" s="235">
        <f t="shared" si="71"/>
        <v>0</v>
      </c>
      <c r="AJ62" s="235">
        <f t="shared" si="71"/>
        <v>0</v>
      </c>
      <c r="AK62" s="235">
        <f t="shared" si="71"/>
        <v>0</v>
      </c>
      <c r="AL62" s="235">
        <f t="shared" si="71"/>
        <v>0</v>
      </c>
      <c r="AM62" s="235">
        <f t="shared" si="71"/>
        <v>0</v>
      </c>
      <c r="AN62" s="235">
        <f t="shared" ref="AN62:BT62" si="72">AN47*AN13</f>
        <v>0</v>
      </c>
      <c r="AO62" s="235">
        <f t="shared" si="72"/>
        <v>0</v>
      </c>
      <c r="AP62" s="235">
        <f t="shared" si="72"/>
        <v>0</v>
      </c>
      <c r="AQ62" s="235">
        <f t="shared" si="72"/>
        <v>0</v>
      </c>
      <c r="AR62" s="235">
        <f t="shared" si="72"/>
        <v>0</v>
      </c>
      <c r="AS62" s="235">
        <f t="shared" si="72"/>
        <v>0</v>
      </c>
      <c r="AT62" s="235">
        <f t="shared" si="72"/>
        <v>0</v>
      </c>
      <c r="AU62" s="235">
        <f t="shared" si="72"/>
        <v>0</v>
      </c>
      <c r="AV62" s="235">
        <f t="shared" si="72"/>
        <v>0</v>
      </c>
      <c r="AW62" s="235">
        <f t="shared" si="72"/>
        <v>0</v>
      </c>
      <c r="AX62" s="235">
        <f t="shared" si="72"/>
        <v>0</v>
      </c>
      <c r="AY62" s="235">
        <f t="shared" si="72"/>
        <v>0</v>
      </c>
      <c r="AZ62" s="235">
        <f t="shared" si="72"/>
        <v>0</v>
      </c>
      <c r="BA62" s="235">
        <f t="shared" si="72"/>
        <v>0</v>
      </c>
      <c r="BB62" s="235">
        <f t="shared" si="72"/>
        <v>0</v>
      </c>
      <c r="BC62" s="235">
        <f t="shared" si="72"/>
        <v>0</v>
      </c>
      <c r="BD62" s="235">
        <f t="shared" si="72"/>
        <v>0</v>
      </c>
      <c r="BE62" s="235">
        <f t="shared" si="72"/>
        <v>0</v>
      </c>
      <c r="BF62" s="235">
        <f t="shared" si="72"/>
        <v>0</v>
      </c>
      <c r="BG62" s="235">
        <f t="shared" si="72"/>
        <v>0</v>
      </c>
      <c r="BH62" s="235">
        <f t="shared" si="72"/>
        <v>0</v>
      </c>
      <c r="BI62" s="235">
        <f t="shared" si="72"/>
        <v>0</v>
      </c>
      <c r="BJ62" s="235">
        <f t="shared" si="72"/>
        <v>0</v>
      </c>
      <c r="BK62" s="235">
        <f t="shared" si="72"/>
        <v>0</v>
      </c>
      <c r="BL62" s="235">
        <f t="shared" si="72"/>
        <v>0</v>
      </c>
      <c r="BM62" s="235">
        <f t="shared" si="72"/>
        <v>0</v>
      </c>
      <c r="BN62" s="235">
        <f t="shared" si="72"/>
        <v>0</v>
      </c>
      <c r="BO62" s="235">
        <f t="shared" si="72"/>
        <v>0</v>
      </c>
      <c r="BP62" s="235">
        <f t="shared" si="72"/>
        <v>0</v>
      </c>
      <c r="BQ62" s="235">
        <f t="shared" si="72"/>
        <v>0</v>
      </c>
      <c r="BR62" s="235">
        <f t="shared" si="72"/>
        <v>0</v>
      </c>
      <c r="BS62" s="235">
        <f t="shared" si="72"/>
        <v>0</v>
      </c>
      <c r="BT62" s="235">
        <f t="shared" si="72"/>
        <v>0</v>
      </c>
      <c r="BU62" s="235">
        <f t="shared" ref="BU62:CU62" si="73">BU47*BU13</f>
        <v>0</v>
      </c>
      <c r="BV62" s="235">
        <f t="shared" si="73"/>
        <v>0</v>
      </c>
      <c r="BW62" s="235">
        <f t="shared" si="73"/>
        <v>0</v>
      </c>
      <c r="BX62" s="235">
        <f t="shared" si="73"/>
        <v>0</v>
      </c>
      <c r="BY62" s="235">
        <f t="shared" si="73"/>
        <v>0</v>
      </c>
      <c r="BZ62" s="235">
        <f t="shared" si="73"/>
        <v>0</v>
      </c>
      <c r="CA62" s="235">
        <f t="shared" si="73"/>
        <v>0</v>
      </c>
      <c r="CB62" s="235">
        <f t="shared" si="73"/>
        <v>0</v>
      </c>
      <c r="CC62" s="235">
        <f t="shared" si="73"/>
        <v>0</v>
      </c>
      <c r="CD62" s="235">
        <f t="shared" si="73"/>
        <v>0</v>
      </c>
      <c r="CE62" s="235">
        <f t="shared" si="73"/>
        <v>0</v>
      </c>
      <c r="CF62" s="235">
        <f t="shared" si="73"/>
        <v>0</v>
      </c>
      <c r="CG62" s="235">
        <f t="shared" si="73"/>
        <v>0</v>
      </c>
      <c r="CH62" s="235">
        <f t="shared" si="73"/>
        <v>0</v>
      </c>
      <c r="CI62" s="235">
        <f t="shared" si="73"/>
        <v>0</v>
      </c>
      <c r="CJ62" s="235">
        <f t="shared" si="73"/>
        <v>0</v>
      </c>
      <c r="CK62" s="235">
        <f t="shared" si="73"/>
        <v>0</v>
      </c>
      <c r="CL62" s="235">
        <f t="shared" si="73"/>
        <v>0</v>
      </c>
      <c r="CM62" s="235">
        <f t="shared" si="73"/>
        <v>0</v>
      </c>
      <c r="CN62" s="235">
        <f t="shared" si="73"/>
        <v>0</v>
      </c>
      <c r="CO62" s="235">
        <f t="shared" si="73"/>
        <v>0</v>
      </c>
      <c r="CP62" s="235">
        <f t="shared" si="73"/>
        <v>0</v>
      </c>
      <c r="CQ62" s="235">
        <f t="shared" si="73"/>
        <v>0</v>
      </c>
      <c r="CR62" s="235">
        <f t="shared" si="73"/>
        <v>0</v>
      </c>
      <c r="CS62" s="235">
        <f t="shared" si="73"/>
        <v>0</v>
      </c>
      <c r="CT62" s="235">
        <f t="shared" si="73"/>
        <v>0</v>
      </c>
      <c r="CU62" s="244">
        <f t="shared" si="73"/>
        <v>0</v>
      </c>
      <c r="CV62" s="237"/>
    </row>
    <row r="63" spans="1:100" s="29" customFormat="1" ht="15.75" outlineLevel="1" x14ac:dyDescent="0.25">
      <c r="B63" s="232"/>
      <c r="C63" s="238" t="str">
        <f t="shared" si="42"/>
        <v>Васьковцов</v>
      </c>
      <c r="D63" s="234"/>
      <c r="E63" s="30">
        <f t="shared" si="43"/>
        <v>0</v>
      </c>
      <c r="F63" s="234"/>
      <c r="G63" s="235"/>
      <c r="H63" s="235">
        <f t="shared" ref="H63:AM63" si="74">H48*H13</f>
        <v>0</v>
      </c>
      <c r="I63" s="235">
        <f t="shared" si="74"/>
        <v>0</v>
      </c>
      <c r="J63" s="235">
        <f t="shared" si="74"/>
        <v>0</v>
      </c>
      <c r="K63" s="235">
        <f t="shared" si="74"/>
        <v>0</v>
      </c>
      <c r="L63" s="235">
        <f t="shared" si="74"/>
        <v>0</v>
      </c>
      <c r="M63" s="235">
        <f t="shared" si="74"/>
        <v>0</v>
      </c>
      <c r="N63" s="235">
        <f t="shared" si="74"/>
        <v>0</v>
      </c>
      <c r="O63" s="235">
        <f t="shared" si="74"/>
        <v>0</v>
      </c>
      <c r="P63" s="235">
        <f t="shared" si="74"/>
        <v>0</v>
      </c>
      <c r="Q63" s="235">
        <f t="shared" si="74"/>
        <v>0</v>
      </c>
      <c r="R63" s="235">
        <f t="shared" si="74"/>
        <v>0</v>
      </c>
      <c r="S63" s="235">
        <f t="shared" si="74"/>
        <v>0</v>
      </c>
      <c r="T63" s="235">
        <f t="shared" si="74"/>
        <v>0</v>
      </c>
      <c r="U63" s="235">
        <f t="shared" si="74"/>
        <v>0</v>
      </c>
      <c r="V63" s="235">
        <f t="shared" si="74"/>
        <v>0</v>
      </c>
      <c r="W63" s="235">
        <f t="shared" si="74"/>
        <v>0</v>
      </c>
      <c r="X63" s="235">
        <f t="shared" si="74"/>
        <v>0</v>
      </c>
      <c r="Y63" s="235">
        <f t="shared" si="74"/>
        <v>0</v>
      </c>
      <c r="Z63" s="235">
        <f t="shared" si="74"/>
        <v>0</v>
      </c>
      <c r="AA63" s="235">
        <f t="shared" si="74"/>
        <v>0</v>
      </c>
      <c r="AB63" s="235">
        <f t="shared" si="74"/>
        <v>0</v>
      </c>
      <c r="AC63" s="235">
        <f t="shared" si="74"/>
        <v>0</v>
      </c>
      <c r="AD63" s="235">
        <f t="shared" si="74"/>
        <v>0</v>
      </c>
      <c r="AE63" s="235">
        <f t="shared" si="74"/>
        <v>0</v>
      </c>
      <c r="AF63" s="235">
        <f t="shared" si="74"/>
        <v>0</v>
      </c>
      <c r="AG63" s="235">
        <f t="shared" si="74"/>
        <v>0</v>
      </c>
      <c r="AH63" s="235">
        <f t="shared" si="74"/>
        <v>0</v>
      </c>
      <c r="AI63" s="235">
        <f t="shared" si="74"/>
        <v>0</v>
      </c>
      <c r="AJ63" s="235">
        <f t="shared" si="74"/>
        <v>0</v>
      </c>
      <c r="AK63" s="235">
        <f t="shared" si="74"/>
        <v>0</v>
      </c>
      <c r="AL63" s="235">
        <f t="shared" si="74"/>
        <v>0</v>
      </c>
      <c r="AM63" s="235">
        <f t="shared" si="74"/>
        <v>0</v>
      </c>
      <c r="AN63" s="235">
        <f t="shared" ref="AN63:BT63" si="75">AN48*AN13</f>
        <v>0</v>
      </c>
      <c r="AO63" s="235">
        <f t="shared" si="75"/>
        <v>0</v>
      </c>
      <c r="AP63" s="235">
        <f t="shared" si="75"/>
        <v>0</v>
      </c>
      <c r="AQ63" s="235">
        <f t="shared" si="75"/>
        <v>0</v>
      </c>
      <c r="AR63" s="235">
        <f t="shared" si="75"/>
        <v>0</v>
      </c>
      <c r="AS63" s="235">
        <f t="shared" si="75"/>
        <v>0</v>
      </c>
      <c r="AT63" s="235">
        <f t="shared" si="75"/>
        <v>0</v>
      </c>
      <c r="AU63" s="235">
        <f t="shared" si="75"/>
        <v>0</v>
      </c>
      <c r="AV63" s="235">
        <f t="shared" si="75"/>
        <v>0</v>
      </c>
      <c r="AW63" s="235">
        <f t="shared" si="75"/>
        <v>0</v>
      </c>
      <c r="AX63" s="235">
        <f t="shared" si="75"/>
        <v>0</v>
      </c>
      <c r="AY63" s="235">
        <f t="shared" si="75"/>
        <v>0</v>
      </c>
      <c r="AZ63" s="235">
        <f t="shared" si="75"/>
        <v>0</v>
      </c>
      <c r="BA63" s="235">
        <f t="shared" si="75"/>
        <v>0</v>
      </c>
      <c r="BB63" s="235">
        <f t="shared" si="75"/>
        <v>0</v>
      </c>
      <c r="BC63" s="235">
        <f t="shared" si="75"/>
        <v>0</v>
      </c>
      <c r="BD63" s="235">
        <f t="shared" si="75"/>
        <v>0</v>
      </c>
      <c r="BE63" s="235">
        <f t="shared" si="75"/>
        <v>0</v>
      </c>
      <c r="BF63" s="235">
        <f t="shared" si="75"/>
        <v>0</v>
      </c>
      <c r="BG63" s="235">
        <f t="shared" si="75"/>
        <v>0</v>
      </c>
      <c r="BH63" s="235">
        <f t="shared" si="75"/>
        <v>0</v>
      </c>
      <c r="BI63" s="235">
        <f t="shared" si="75"/>
        <v>0</v>
      </c>
      <c r="BJ63" s="235">
        <f t="shared" si="75"/>
        <v>0</v>
      </c>
      <c r="BK63" s="235">
        <f t="shared" si="75"/>
        <v>0</v>
      </c>
      <c r="BL63" s="235">
        <f t="shared" si="75"/>
        <v>0</v>
      </c>
      <c r="BM63" s="235">
        <f t="shared" si="75"/>
        <v>0</v>
      </c>
      <c r="BN63" s="235">
        <f t="shared" si="75"/>
        <v>0</v>
      </c>
      <c r="BO63" s="235">
        <f t="shared" si="75"/>
        <v>0</v>
      </c>
      <c r="BP63" s="235">
        <f t="shared" si="75"/>
        <v>0</v>
      </c>
      <c r="BQ63" s="235">
        <f t="shared" si="75"/>
        <v>0</v>
      </c>
      <c r="BR63" s="235">
        <f t="shared" si="75"/>
        <v>0</v>
      </c>
      <c r="BS63" s="235">
        <f t="shared" si="75"/>
        <v>0</v>
      </c>
      <c r="BT63" s="235">
        <f t="shared" si="75"/>
        <v>0</v>
      </c>
      <c r="BU63" s="235">
        <f t="shared" ref="BU63:CU63" si="76">BU48*BU13</f>
        <v>0</v>
      </c>
      <c r="BV63" s="235">
        <f t="shared" si="76"/>
        <v>0</v>
      </c>
      <c r="BW63" s="235">
        <f t="shared" si="76"/>
        <v>0</v>
      </c>
      <c r="BX63" s="235">
        <f t="shared" si="76"/>
        <v>0</v>
      </c>
      <c r="BY63" s="235">
        <f t="shared" si="76"/>
        <v>0</v>
      </c>
      <c r="BZ63" s="235">
        <f t="shared" si="76"/>
        <v>0</v>
      </c>
      <c r="CA63" s="235">
        <f t="shared" si="76"/>
        <v>0</v>
      </c>
      <c r="CB63" s="235">
        <f t="shared" si="76"/>
        <v>0</v>
      </c>
      <c r="CC63" s="235">
        <f t="shared" si="76"/>
        <v>0</v>
      </c>
      <c r="CD63" s="235">
        <f t="shared" si="76"/>
        <v>0</v>
      </c>
      <c r="CE63" s="235">
        <f t="shared" si="76"/>
        <v>0</v>
      </c>
      <c r="CF63" s="235">
        <f t="shared" si="76"/>
        <v>0</v>
      </c>
      <c r="CG63" s="235">
        <f t="shared" si="76"/>
        <v>0</v>
      </c>
      <c r="CH63" s="235">
        <f t="shared" si="76"/>
        <v>0</v>
      </c>
      <c r="CI63" s="235">
        <f t="shared" si="76"/>
        <v>0</v>
      </c>
      <c r="CJ63" s="235">
        <f t="shared" si="76"/>
        <v>0</v>
      </c>
      <c r="CK63" s="235">
        <f t="shared" si="76"/>
        <v>0</v>
      </c>
      <c r="CL63" s="235">
        <f t="shared" si="76"/>
        <v>0</v>
      </c>
      <c r="CM63" s="235">
        <f t="shared" si="76"/>
        <v>0</v>
      </c>
      <c r="CN63" s="235">
        <f t="shared" si="76"/>
        <v>0</v>
      </c>
      <c r="CO63" s="235">
        <f t="shared" si="76"/>
        <v>0</v>
      </c>
      <c r="CP63" s="235">
        <f t="shared" si="76"/>
        <v>0</v>
      </c>
      <c r="CQ63" s="235">
        <f t="shared" si="76"/>
        <v>0</v>
      </c>
      <c r="CR63" s="235">
        <f t="shared" si="76"/>
        <v>0</v>
      </c>
      <c r="CS63" s="235">
        <f t="shared" si="76"/>
        <v>0</v>
      </c>
      <c r="CT63" s="235">
        <f t="shared" si="76"/>
        <v>0</v>
      </c>
      <c r="CU63" s="244">
        <f t="shared" si="76"/>
        <v>0</v>
      </c>
      <c r="CV63" s="237"/>
    </row>
    <row r="64" spans="1:100" s="29" customFormat="1" ht="15.75" outlineLevel="1" x14ac:dyDescent="0.25">
      <c r="B64" s="232"/>
      <c r="C64" s="238" t="str">
        <f t="shared" si="42"/>
        <v>Скобликов</v>
      </c>
      <c r="D64" s="245"/>
      <c r="E64" s="246">
        <f t="shared" si="43"/>
        <v>0</v>
      </c>
      <c r="F64" s="245"/>
      <c r="G64" s="247"/>
      <c r="H64" s="247">
        <f t="shared" ref="H64:AM64" si="77">H49*H13</f>
        <v>0</v>
      </c>
      <c r="I64" s="247">
        <f t="shared" si="77"/>
        <v>0</v>
      </c>
      <c r="J64" s="247">
        <f t="shared" si="77"/>
        <v>0</v>
      </c>
      <c r="K64" s="247">
        <f t="shared" si="77"/>
        <v>0</v>
      </c>
      <c r="L64" s="247">
        <f t="shared" si="77"/>
        <v>0</v>
      </c>
      <c r="M64" s="247">
        <f t="shared" si="77"/>
        <v>0</v>
      </c>
      <c r="N64" s="247">
        <f t="shared" si="77"/>
        <v>0</v>
      </c>
      <c r="O64" s="247">
        <f t="shared" si="77"/>
        <v>0</v>
      </c>
      <c r="P64" s="247">
        <f t="shared" si="77"/>
        <v>0</v>
      </c>
      <c r="Q64" s="247">
        <f t="shared" si="77"/>
        <v>0</v>
      </c>
      <c r="R64" s="247">
        <f t="shared" si="77"/>
        <v>0</v>
      </c>
      <c r="S64" s="247">
        <f t="shared" si="77"/>
        <v>0</v>
      </c>
      <c r="T64" s="247">
        <f t="shared" si="77"/>
        <v>0</v>
      </c>
      <c r="U64" s="247">
        <f t="shared" si="77"/>
        <v>0</v>
      </c>
      <c r="V64" s="247">
        <f t="shared" si="77"/>
        <v>0</v>
      </c>
      <c r="W64" s="247">
        <f t="shared" si="77"/>
        <v>0</v>
      </c>
      <c r="X64" s="247">
        <f t="shared" si="77"/>
        <v>0</v>
      </c>
      <c r="Y64" s="247">
        <f t="shared" si="77"/>
        <v>0</v>
      </c>
      <c r="Z64" s="247">
        <f t="shared" si="77"/>
        <v>0</v>
      </c>
      <c r="AA64" s="247">
        <f t="shared" si="77"/>
        <v>0</v>
      </c>
      <c r="AB64" s="247">
        <f t="shared" si="77"/>
        <v>0</v>
      </c>
      <c r="AC64" s="247">
        <f t="shared" si="77"/>
        <v>0</v>
      </c>
      <c r="AD64" s="247">
        <f t="shared" si="77"/>
        <v>0</v>
      </c>
      <c r="AE64" s="247">
        <f t="shared" si="77"/>
        <v>0</v>
      </c>
      <c r="AF64" s="247">
        <f t="shared" si="77"/>
        <v>0</v>
      </c>
      <c r="AG64" s="247">
        <f t="shared" si="77"/>
        <v>0</v>
      </c>
      <c r="AH64" s="247">
        <f t="shared" si="77"/>
        <v>0</v>
      </c>
      <c r="AI64" s="247">
        <f t="shared" si="77"/>
        <v>0</v>
      </c>
      <c r="AJ64" s="247">
        <f t="shared" si="77"/>
        <v>0</v>
      </c>
      <c r="AK64" s="247">
        <f t="shared" si="77"/>
        <v>0</v>
      </c>
      <c r="AL64" s="247">
        <f t="shared" si="77"/>
        <v>0</v>
      </c>
      <c r="AM64" s="247">
        <f t="shared" si="77"/>
        <v>0</v>
      </c>
      <c r="AN64" s="247">
        <f t="shared" ref="AN64:BT64" si="78">AN49*AN13</f>
        <v>0</v>
      </c>
      <c r="AO64" s="247">
        <f t="shared" si="78"/>
        <v>0</v>
      </c>
      <c r="AP64" s="247">
        <f t="shared" si="78"/>
        <v>0</v>
      </c>
      <c r="AQ64" s="247">
        <f t="shared" si="78"/>
        <v>0</v>
      </c>
      <c r="AR64" s="247">
        <f t="shared" si="78"/>
        <v>0</v>
      </c>
      <c r="AS64" s="247">
        <f t="shared" si="78"/>
        <v>0</v>
      </c>
      <c r="AT64" s="247">
        <f t="shared" si="78"/>
        <v>0</v>
      </c>
      <c r="AU64" s="247">
        <f t="shared" si="78"/>
        <v>0</v>
      </c>
      <c r="AV64" s="247">
        <f t="shared" si="78"/>
        <v>0</v>
      </c>
      <c r="AW64" s="247">
        <f t="shared" si="78"/>
        <v>0</v>
      </c>
      <c r="AX64" s="247">
        <f t="shared" si="78"/>
        <v>0</v>
      </c>
      <c r="AY64" s="247">
        <f t="shared" si="78"/>
        <v>0</v>
      </c>
      <c r="AZ64" s="247">
        <f t="shared" si="78"/>
        <v>0</v>
      </c>
      <c r="BA64" s="247">
        <f t="shared" si="78"/>
        <v>0</v>
      </c>
      <c r="BB64" s="247">
        <f t="shared" si="78"/>
        <v>0</v>
      </c>
      <c r="BC64" s="247">
        <f t="shared" si="78"/>
        <v>0</v>
      </c>
      <c r="BD64" s="247">
        <f t="shared" si="78"/>
        <v>0</v>
      </c>
      <c r="BE64" s="247">
        <f t="shared" si="78"/>
        <v>0</v>
      </c>
      <c r="BF64" s="247">
        <f t="shared" si="78"/>
        <v>0</v>
      </c>
      <c r="BG64" s="247">
        <f t="shared" si="78"/>
        <v>0</v>
      </c>
      <c r="BH64" s="247">
        <f t="shared" si="78"/>
        <v>0</v>
      </c>
      <c r="BI64" s="247">
        <f t="shared" si="78"/>
        <v>0</v>
      </c>
      <c r="BJ64" s="247">
        <f t="shared" si="78"/>
        <v>0</v>
      </c>
      <c r="BK64" s="247">
        <f t="shared" si="78"/>
        <v>0</v>
      </c>
      <c r="BL64" s="247">
        <f t="shared" si="78"/>
        <v>0</v>
      </c>
      <c r="BM64" s="247">
        <f t="shared" si="78"/>
        <v>0</v>
      </c>
      <c r="BN64" s="247">
        <f t="shared" si="78"/>
        <v>0</v>
      </c>
      <c r="BO64" s="247">
        <f t="shared" si="78"/>
        <v>0</v>
      </c>
      <c r="BP64" s="247">
        <f t="shared" si="78"/>
        <v>0</v>
      </c>
      <c r="BQ64" s="247">
        <f t="shared" si="78"/>
        <v>0</v>
      </c>
      <c r="BR64" s="247">
        <f t="shared" si="78"/>
        <v>0</v>
      </c>
      <c r="BS64" s="247">
        <f t="shared" si="78"/>
        <v>0</v>
      </c>
      <c r="BT64" s="247">
        <f t="shared" si="78"/>
        <v>0</v>
      </c>
      <c r="BU64" s="247">
        <f t="shared" ref="BU64:CU64" si="79">BU49*BU13</f>
        <v>0</v>
      </c>
      <c r="BV64" s="247">
        <f t="shared" si="79"/>
        <v>0</v>
      </c>
      <c r="BW64" s="247">
        <f t="shared" si="79"/>
        <v>0</v>
      </c>
      <c r="BX64" s="247">
        <f t="shared" si="79"/>
        <v>0</v>
      </c>
      <c r="BY64" s="247">
        <f t="shared" si="79"/>
        <v>0</v>
      </c>
      <c r="BZ64" s="247">
        <f t="shared" si="79"/>
        <v>0</v>
      </c>
      <c r="CA64" s="247">
        <f t="shared" si="79"/>
        <v>0</v>
      </c>
      <c r="CB64" s="247">
        <f t="shared" si="79"/>
        <v>0</v>
      </c>
      <c r="CC64" s="247">
        <f t="shared" si="79"/>
        <v>0</v>
      </c>
      <c r="CD64" s="247">
        <f t="shared" si="79"/>
        <v>0</v>
      </c>
      <c r="CE64" s="247">
        <f t="shared" si="79"/>
        <v>0</v>
      </c>
      <c r="CF64" s="247">
        <f t="shared" si="79"/>
        <v>0</v>
      </c>
      <c r="CG64" s="247">
        <f t="shared" si="79"/>
        <v>0</v>
      </c>
      <c r="CH64" s="247">
        <f t="shared" si="79"/>
        <v>0</v>
      </c>
      <c r="CI64" s="247">
        <f t="shared" si="79"/>
        <v>0</v>
      </c>
      <c r="CJ64" s="247">
        <f t="shared" si="79"/>
        <v>0</v>
      </c>
      <c r="CK64" s="247">
        <f t="shared" si="79"/>
        <v>0</v>
      </c>
      <c r="CL64" s="247">
        <f t="shared" si="79"/>
        <v>0</v>
      </c>
      <c r="CM64" s="247">
        <f t="shared" si="79"/>
        <v>0</v>
      </c>
      <c r="CN64" s="247">
        <f t="shared" si="79"/>
        <v>0</v>
      </c>
      <c r="CO64" s="247">
        <f t="shared" si="79"/>
        <v>0</v>
      </c>
      <c r="CP64" s="247">
        <f t="shared" si="79"/>
        <v>0</v>
      </c>
      <c r="CQ64" s="247">
        <f t="shared" si="79"/>
        <v>0</v>
      </c>
      <c r="CR64" s="247">
        <f t="shared" si="79"/>
        <v>0</v>
      </c>
      <c r="CS64" s="247">
        <f t="shared" si="79"/>
        <v>0</v>
      </c>
      <c r="CT64" s="247">
        <f t="shared" si="79"/>
        <v>0</v>
      </c>
      <c r="CU64" s="248">
        <f t="shared" si="79"/>
        <v>0</v>
      </c>
      <c r="CV64" s="237"/>
    </row>
    <row r="65" spans="2:100" s="29" customFormat="1" ht="15.75" x14ac:dyDescent="0.25">
      <c r="B65" s="232"/>
      <c r="C65" s="233"/>
      <c r="D65" s="234"/>
      <c r="E65" s="234"/>
      <c r="F65" s="234"/>
      <c r="G65" s="235"/>
      <c r="H65" s="235"/>
      <c r="I65" s="235"/>
      <c r="J65" s="236"/>
      <c r="K65" s="236"/>
      <c r="L65" s="236"/>
      <c r="M65" s="236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6"/>
      <c r="AL65" s="236"/>
      <c r="AM65" s="236"/>
      <c r="AN65" s="236"/>
      <c r="AO65" s="236"/>
      <c r="AP65" s="236"/>
      <c r="AQ65" s="236"/>
      <c r="AR65" s="236"/>
      <c r="AS65" s="236"/>
      <c r="AT65" s="236"/>
      <c r="AU65" s="236"/>
      <c r="AV65" s="236"/>
      <c r="AW65" s="236"/>
      <c r="AX65" s="236"/>
      <c r="AY65" s="236"/>
      <c r="AZ65" s="236"/>
      <c r="BA65" s="236"/>
      <c r="BB65" s="236"/>
      <c r="BC65" s="236"/>
      <c r="BD65" s="236"/>
      <c r="BE65" s="236"/>
      <c r="BF65" s="236"/>
      <c r="BG65" s="236"/>
      <c r="BH65" s="236"/>
      <c r="BI65" s="236"/>
      <c r="BJ65" s="236"/>
      <c r="BK65" s="236"/>
      <c r="BL65" s="236"/>
      <c r="BM65" s="236"/>
      <c r="BN65" s="236"/>
      <c r="BO65" s="236"/>
      <c r="BP65" s="236"/>
      <c r="BQ65" s="236"/>
      <c r="BR65" s="236"/>
      <c r="BS65" s="236"/>
      <c r="BT65" s="236"/>
      <c r="BU65" s="236"/>
      <c r="BV65" s="236"/>
      <c r="BW65" s="236"/>
      <c r="BX65" s="236"/>
      <c r="BY65" s="236"/>
      <c r="BZ65" s="236"/>
      <c r="CA65" s="236"/>
      <c r="CB65" s="236"/>
      <c r="CC65" s="236"/>
      <c r="CD65" s="236"/>
      <c r="CE65" s="236"/>
      <c r="CF65" s="236"/>
      <c r="CG65" s="236"/>
      <c r="CH65" s="236"/>
      <c r="CI65" s="236"/>
      <c r="CJ65" s="236"/>
      <c r="CK65" s="236"/>
      <c r="CL65" s="236"/>
      <c r="CM65" s="236"/>
      <c r="CN65" s="236"/>
      <c r="CO65" s="236"/>
      <c r="CP65" s="236"/>
      <c r="CQ65" s="236"/>
      <c r="CR65" s="236"/>
      <c r="CS65" s="236"/>
      <c r="CT65" s="236"/>
      <c r="CU65" s="236"/>
      <c r="CV65" s="237"/>
    </row>
    <row r="67" spans="2:100" x14ac:dyDescent="0.25">
      <c r="C67" s="990" t="s">
        <v>22</v>
      </c>
      <c r="D67" s="323" t="s">
        <v>45</v>
      </c>
      <c r="E67" s="570">
        <f t="shared" ref="E67:E84" si="80">SUM(G67:CU67)</f>
        <v>2853.7999999999997</v>
      </c>
      <c r="F67" s="306" t="s">
        <v>45</v>
      </c>
      <c r="G67" s="217">
        <f>SUM(Пш!F22:H22)</f>
        <v>0</v>
      </c>
      <c r="H67" s="217">
        <f>SUM(Пш!I22:K22)</f>
        <v>0</v>
      </c>
      <c r="I67" s="217">
        <f>SUM(Пш!L22:N22)</f>
        <v>0</v>
      </c>
      <c r="J67" s="217">
        <f>SUM(Пш!O22:Q22)</f>
        <v>0</v>
      </c>
      <c r="K67" s="217">
        <f>SUM(Пш!R22:T22)</f>
        <v>0</v>
      </c>
      <c r="L67" s="217">
        <f>SUM(Пш!U22:W22)</f>
        <v>0</v>
      </c>
      <c r="M67" s="217">
        <f>SUM(Пш!X22:Z22)</f>
        <v>0</v>
      </c>
      <c r="N67" s="217">
        <f>SUM(Пш!AA22:AC22)</f>
        <v>0</v>
      </c>
      <c r="O67" s="217">
        <f>SUM(Пш!AD22:AF22)</f>
        <v>0</v>
      </c>
      <c r="P67" s="217">
        <f>SUM(Пш!AG22:AI22)</f>
        <v>0</v>
      </c>
      <c r="Q67" s="217">
        <f>SUM(Пш!AJ22:AL22)</f>
        <v>0</v>
      </c>
      <c r="R67" s="217">
        <f>SUM(Пш!AM22:AO22)</f>
        <v>111.2</v>
      </c>
      <c r="S67" s="217">
        <f>SUM(Пш!AP22:AR22)</f>
        <v>163.80000000000001</v>
      </c>
      <c r="T67" s="217">
        <f>SUM(Пш!AS22:AU22)</f>
        <v>130.6</v>
      </c>
      <c r="U67" s="217">
        <f>SUM(Пш!AV22:AX22)</f>
        <v>267.8</v>
      </c>
      <c r="V67" s="217">
        <f>SUM(Пш!AY22:BA22)</f>
        <v>79.7</v>
      </c>
      <c r="W67" s="217">
        <f>SUM(Пш!BB22:BD22)</f>
        <v>366.1</v>
      </c>
      <c r="X67" s="217">
        <f>SUM(Пш!BE22:BG22)</f>
        <v>171.9</v>
      </c>
      <c r="Y67" s="217">
        <f>SUM(Пш!BH22:BJ22)</f>
        <v>7.5</v>
      </c>
      <c r="Z67" s="217">
        <f>SUM(Пш!BK22:BM22)</f>
        <v>0</v>
      </c>
      <c r="AA67" s="217">
        <f>SUM(Пш!BN22:BP22)</f>
        <v>0</v>
      </c>
      <c r="AB67" s="217">
        <f>SUM(Пш!BQ22:BS22)</f>
        <v>308.60000000000002</v>
      </c>
      <c r="AC67" s="217">
        <f>SUM(Пш!BT22:BV22)</f>
        <v>0</v>
      </c>
      <c r="AD67" s="217">
        <f>SUM(Пш!BW22:BY22)</f>
        <v>0</v>
      </c>
      <c r="AE67" s="217">
        <f>SUM(Пш!BZ22:CB22)</f>
        <v>0</v>
      </c>
      <c r="AF67" s="217">
        <f>SUM(Пш!CC22:CE22)</f>
        <v>254.7</v>
      </c>
      <c r="AG67" s="217">
        <f>SUM(Пш!CF22:CH22)</f>
        <v>11.2</v>
      </c>
      <c r="AH67" s="217">
        <f>SUM(Пш!CI22:CK22)</f>
        <v>0</v>
      </c>
      <c r="AI67" s="217">
        <f>SUM(Пш!CL22:CN22)</f>
        <v>311.20000000000005</v>
      </c>
      <c r="AJ67" s="217">
        <f>SUM(Пш!CO22:CQ22)</f>
        <v>0</v>
      </c>
      <c r="AK67" s="217">
        <f>SUM(Пш!CR22:CT22)</f>
        <v>1.2</v>
      </c>
      <c r="AL67" s="217">
        <f>SUM(Пш!CU22:CW22)</f>
        <v>2.2000000000000002</v>
      </c>
      <c r="AM67" s="217">
        <f>SUM(Пш!CX22:CZ22)</f>
        <v>203.8</v>
      </c>
      <c r="AN67" s="217">
        <f>SUM(Пш!DA22:DC22)</f>
        <v>104.69999999999999</v>
      </c>
      <c r="AO67" s="217">
        <f>SUM(Пш!DD22:DF22)</f>
        <v>0</v>
      </c>
      <c r="AP67" s="217">
        <f>SUM(Пш!DG22:DI22)</f>
        <v>72.2</v>
      </c>
      <c r="AQ67" s="217">
        <f>SUM(Пш!DJ22:DL22)</f>
        <v>176.3</v>
      </c>
      <c r="AR67" s="217">
        <f>SUM(Пш!DM22:DO22)</f>
        <v>109.1</v>
      </c>
      <c r="AS67" s="217">
        <f>SUM(Пш!DP22:DR22)</f>
        <v>0</v>
      </c>
      <c r="AT67" s="217">
        <f>SUM(Пш!DS22:DU22)</f>
        <v>0</v>
      </c>
      <c r="AU67" s="217">
        <f>SUM(Пш!DV22:DX22)</f>
        <v>0</v>
      </c>
      <c r="AV67" s="217">
        <f>SUM(Пш!DY22:EA22)</f>
        <v>0</v>
      </c>
      <c r="AW67" s="217">
        <f>SUM(Пш!EB22:ED22)</f>
        <v>0</v>
      </c>
      <c r="AX67" s="217">
        <f>SUM(Пш!EE22:EG22)</f>
        <v>0</v>
      </c>
      <c r="AY67" s="217">
        <f>SUM(Пш!EH22:EJ22)</f>
        <v>0</v>
      </c>
      <c r="AZ67" s="217">
        <f>SUM(Пш!EK22:EM22)</f>
        <v>0</v>
      </c>
      <c r="BA67" s="217">
        <f>SUM(Пш!EN22:EP22)</f>
        <v>0</v>
      </c>
      <c r="BB67" s="217">
        <f>SUM(Пш!EQ22:ES22)</f>
        <v>0</v>
      </c>
      <c r="BC67" s="217">
        <f>SUM(Пш!ET22:EV22)</f>
        <v>0</v>
      </c>
      <c r="BD67" s="217">
        <f>SUM(Пш!EW22:EY22)</f>
        <v>0</v>
      </c>
      <c r="BE67" s="217">
        <f>SUM(Пш!EZ22:FB22)</f>
        <v>0</v>
      </c>
      <c r="BF67" s="217">
        <f>SUM(Пш!FC22:FE22)</f>
        <v>0</v>
      </c>
      <c r="BG67" s="217">
        <f>SUM(Пш!FF22:FH22)</f>
        <v>0</v>
      </c>
      <c r="BH67" s="217">
        <f>SUM(Пш!FI22:FK22)</f>
        <v>0</v>
      </c>
      <c r="BI67" s="217">
        <f>SUM(Пш!FL22:FN22)</f>
        <v>0</v>
      </c>
      <c r="BJ67" s="217">
        <f>SUM(Пш!FO22:FQ22)</f>
        <v>0</v>
      </c>
      <c r="BK67" s="217">
        <f>SUM(Пш!FR22:FT22)</f>
        <v>0</v>
      </c>
      <c r="BL67" s="217">
        <f>SUM(Пш!FU22:FW22)</f>
        <v>0</v>
      </c>
      <c r="BM67" s="217">
        <f>SUM(Пш!FX22:FZ22)</f>
        <v>0</v>
      </c>
      <c r="BN67" s="217">
        <f>SUM(Пш!GA22:GC22)</f>
        <v>0</v>
      </c>
      <c r="BO67" s="217">
        <f>SUM(Пш!GD22:GF22)</f>
        <v>0</v>
      </c>
      <c r="BP67" s="217">
        <f>SUM(Пш!GG22:GI22)</f>
        <v>0</v>
      </c>
      <c r="BQ67" s="217">
        <f>SUM(Пш!GJ22:GL22)</f>
        <v>0</v>
      </c>
      <c r="BR67" s="217">
        <f>SUM(Пш!GM22:GO22)</f>
        <v>0</v>
      </c>
      <c r="BS67" s="217">
        <f>SUM(Пш!GP22:GR22)</f>
        <v>0</v>
      </c>
      <c r="BT67" s="217">
        <f>SUM(Пш!GS22:GU22)</f>
        <v>0</v>
      </c>
      <c r="BU67" s="217">
        <f>SUM(Пш!GV22:GX22)</f>
        <v>0</v>
      </c>
      <c r="BV67" s="217">
        <f>SUM(Пш!GY22:HA22)</f>
        <v>0</v>
      </c>
      <c r="BW67" s="217">
        <f>SUM(Пш!HB22:HD22)</f>
        <v>0</v>
      </c>
      <c r="BX67" s="217">
        <f>SUM(Пш!HE22:HG22)</f>
        <v>0</v>
      </c>
      <c r="BY67" s="217">
        <f>SUM(Пш!HH22:HJ22)</f>
        <v>0</v>
      </c>
      <c r="BZ67" s="217">
        <f>SUM(Пш!HK22:HM22)</f>
        <v>0</v>
      </c>
      <c r="CA67" s="217">
        <f>SUM(Пш!HN22:HP22)</f>
        <v>0</v>
      </c>
      <c r="CB67" s="217">
        <f>SUM(Пш!HQ22:HS22)</f>
        <v>0</v>
      </c>
      <c r="CC67" s="217">
        <f>SUM(Пш!HT22:HV22)</f>
        <v>0</v>
      </c>
      <c r="CD67" s="217">
        <f>SUM(Пш!HW22:HY22)</f>
        <v>0</v>
      </c>
      <c r="CE67" s="217">
        <f>SUM(Пш!HZ22:IB22)</f>
        <v>0</v>
      </c>
      <c r="CF67" s="217">
        <f>SUM(Пш!IC22:IE22)</f>
        <v>0</v>
      </c>
      <c r="CG67" s="217">
        <f>SUM(Пш!IF22:IH22)</f>
        <v>0</v>
      </c>
      <c r="CH67" s="217">
        <f>SUM(Пш!II22:IK22)</f>
        <v>0</v>
      </c>
      <c r="CI67" s="217">
        <f>SUM(Пш!IL22:IN22)</f>
        <v>0</v>
      </c>
      <c r="CJ67" s="217">
        <f>SUM(Пш!IO22:IQ22)</f>
        <v>0</v>
      </c>
      <c r="CK67" s="217">
        <f>SUM(Пш!IR22:IT22)</f>
        <v>0</v>
      </c>
      <c r="CL67" s="217">
        <f>SUM(Пш!IU22:IW22)</f>
        <v>0</v>
      </c>
      <c r="CM67" s="217">
        <f>SUM(Пш!IX22:IZ22)</f>
        <v>0</v>
      </c>
      <c r="CN67" s="217">
        <f>SUM(Пш!JA22:JC22)</f>
        <v>0</v>
      </c>
      <c r="CO67" s="217">
        <f>SUM(Пш!JD22:JF22)</f>
        <v>0</v>
      </c>
      <c r="CP67" s="217">
        <f>SUM(Пш!JG22:JI22)</f>
        <v>0</v>
      </c>
      <c r="CQ67" s="217">
        <f>SUM(Пш!JJ22:JL22)</f>
        <v>0</v>
      </c>
      <c r="CR67" s="217">
        <f>SUM(Пш!JM22:JO22)</f>
        <v>0</v>
      </c>
      <c r="CS67" s="217">
        <f>SUM(Пш!JP22:JR22)</f>
        <v>0</v>
      </c>
      <c r="CT67" s="217">
        <f>SUM(Пш!JS22:JU22)</f>
        <v>0</v>
      </c>
      <c r="CU67" s="217">
        <f>SUM(Пш!JV22:JX22)</f>
        <v>0</v>
      </c>
    </row>
    <row r="68" spans="2:100" x14ac:dyDescent="0.25">
      <c r="C68" s="991"/>
      <c r="D68" s="325" t="s">
        <v>39</v>
      </c>
      <c r="E68" s="309">
        <f>SUM(G68:CU68)</f>
        <v>997.99999999999989</v>
      </c>
      <c r="F68" s="307" t="s">
        <v>39</v>
      </c>
      <c r="G68" s="219">
        <f>SUM(Пш!F23:H23)</f>
        <v>0</v>
      </c>
      <c r="H68" s="219">
        <f>SUM(Пш!I23:K23)</f>
        <v>0</v>
      </c>
      <c r="I68" s="219">
        <f>SUM(Пш!L23:N23)</f>
        <v>0</v>
      </c>
      <c r="J68" s="219">
        <f>SUM(Пш!O23:Q23)</f>
        <v>0</v>
      </c>
      <c r="K68" s="219">
        <f>SUM(Пш!R23:T23)</f>
        <v>0</v>
      </c>
      <c r="L68" s="219">
        <f>SUM(Пш!U23:W23)</f>
        <v>0</v>
      </c>
      <c r="M68" s="219">
        <f>SUM(Пш!X23:Z23)</f>
        <v>0</v>
      </c>
      <c r="N68" s="219">
        <f>SUM(Пш!AA23:AC23)</f>
        <v>0</v>
      </c>
      <c r="O68" s="219">
        <f>SUM(Пш!AD23:AF23)</f>
        <v>0</v>
      </c>
      <c r="P68" s="219">
        <f>SUM(Пш!AG23:AI23)</f>
        <v>0</v>
      </c>
      <c r="Q68" s="219">
        <f>SUM(Пш!AJ23:AL23)</f>
        <v>0</v>
      </c>
      <c r="R68" s="219">
        <f>SUM(Пш!AM23:AO23)</f>
        <v>24.999999999999996</v>
      </c>
      <c r="S68" s="219">
        <f>SUM(Пш!AP23:AR23)</f>
        <v>58</v>
      </c>
      <c r="T68" s="219">
        <f>SUM(Пш!AS23:AU23)</f>
        <v>46</v>
      </c>
      <c r="U68" s="219">
        <f>SUM(Пш!AV23:AX23)</f>
        <v>95</v>
      </c>
      <c r="V68" s="219">
        <f>SUM(Пш!AY23:BA23)</f>
        <v>28</v>
      </c>
      <c r="W68" s="321">
        <f>SUM(Пш!BB23:BD23)</f>
        <v>130</v>
      </c>
      <c r="X68" s="321">
        <f>SUM(Пш!BE23:BG23)</f>
        <v>61</v>
      </c>
      <c r="Y68" s="321">
        <f>SUM(Пш!BH23:BJ23)</f>
        <v>2.5</v>
      </c>
      <c r="Z68" s="321">
        <f>SUM(Пш!BK23:BM23)</f>
        <v>0</v>
      </c>
      <c r="AA68" s="321">
        <f>SUM(Пш!BN23:BP23)</f>
        <v>0</v>
      </c>
      <c r="AB68" s="321">
        <f>SUM(Пш!BQ23:BS23)</f>
        <v>110</v>
      </c>
      <c r="AC68" s="321">
        <f>SUM(Пш!BT23:BV23)</f>
        <v>0</v>
      </c>
      <c r="AD68" s="321">
        <f>SUM(Пш!BW23:BY23)</f>
        <v>0</v>
      </c>
      <c r="AE68" s="321">
        <f>SUM(Пш!BZ23:CB23)</f>
        <v>0</v>
      </c>
      <c r="AF68" s="321">
        <f>SUM(Пш!CC23:CE23)</f>
        <v>90.5</v>
      </c>
      <c r="AG68" s="321">
        <f>SUM(Пш!CF23:CH23)</f>
        <v>4</v>
      </c>
      <c r="AH68" s="321">
        <f>SUM(Пш!CI23:CK23)</f>
        <v>0</v>
      </c>
      <c r="AI68" s="321">
        <f>SUM(Пш!CL23:CN23)</f>
        <v>109.8</v>
      </c>
      <c r="AJ68" s="321">
        <f>SUM(Пш!CO23:CQ23)</f>
        <v>0</v>
      </c>
      <c r="AK68" s="321">
        <f>SUM(Пш!CR23:CT23)</f>
        <v>0.4</v>
      </c>
      <c r="AL68" s="321">
        <f>SUM(Пш!CU23:CW23)</f>
        <v>0.8</v>
      </c>
      <c r="AM68" s="321">
        <f>SUM(Пш!CX23:CZ23)</f>
        <v>72.5</v>
      </c>
      <c r="AN68" s="321">
        <f>SUM(Пш!DA23:DC23)</f>
        <v>37</v>
      </c>
      <c r="AO68" s="219">
        <f>SUM(Пш!DD23:DF23)</f>
        <v>0</v>
      </c>
      <c r="AP68" s="219">
        <f>SUM(Пш!DG23:DI23)</f>
        <v>25.5</v>
      </c>
      <c r="AQ68" s="219">
        <f>SUM(Пш!DJ23:DL23)</f>
        <v>63</v>
      </c>
      <c r="AR68" s="219">
        <f>SUM(Пш!DM23:DO23)</f>
        <v>39</v>
      </c>
      <c r="AS68" s="219">
        <f>SUM(Пш!DP23:DR23)</f>
        <v>0</v>
      </c>
      <c r="AT68" s="219">
        <f>SUM(Пш!DS23:DU23)</f>
        <v>0</v>
      </c>
      <c r="AU68" s="321">
        <f>SUM(Пш!DV23:DX23)</f>
        <v>0</v>
      </c>
      <c r="AV68" s="321">
        <f>SUM(Пш!DY23:EA23)</f>
        <v>0</v>
      </c>
      <c r="AW68" s="321">
        <f>SUM(Пш!EB23:ED23)</f>
        <v>0</v>
      </c>
      <c r="AX68" s="321">
        <f>SUM(Пш!EE23:EG23)</f>
        <v>0</v>
      </c>
      <c r="AY68" s="219">
        <f>SUM(Пш!EH23:EJ23)</f>
        <v>0</v>
      </c>
      <c r="AZ68" s="219">
        <f>SUM(Пш!EK23:EM23)</f>
        <v>0</v>
      </c>
      <c r="BA68" s="219">
        <f>SUM(Пш!EN23:EP23)</f>
        <v>0</v>
      </c>
      <c r="BB68" s="219">
        <f>SUM(Пш!EQ23:ES23)</f>
        <v>0</v>
      </c>
      <c r="BC68" s="219">
        <f>SUM(Пш!ET23:EV23)</f>
        <v>0</v>
      </c>
      <c r="BD68" s="219">
        <f>SUM(Пш!EW23:EY23)</f>
        <v>0</v>
      </c>
      <c r="BE68" s="219">
        <f>SUM(Пш!EZ23:FB23)</f>
        <v>0</v>
      </c>
      <c r="BF68" s="219">
        <f>SUM(Пш!FC23:FE23)</f>
        <v>0</v>
      </c>
      <c r="BG68" s="219">
        <f>SUM(Пш!FF23:FH23)</f>
        <v>0</v>
      </c>
      <c r="BH68" s="219">
        <f>SUM(Пш!FI23:FK23)</f>
        <v>0</v>
      </c>
      <c r="BI68" s="219">
        <f>SUM(Пш!FL23:FN23)</f>
        <v>0</v>
      </c>
      <c r="BJ68" s="219">
        <f>SUM(Пш!FO23:FQ23)</f>
        <v>0</v>
      </c>
      <c r="BK68" s="219">
        <f>SUM(Пш!FR23:FT23)</f>
        <v>0</v>
      </c>
      <c r="BL68" s="219">
        <f>SUM(Пш!FU23:FW23)</f>
        <v>0</v>
      </c>
      <c r="BM68" s="219">
        <f>SUM(Пш!FX23:FZ23)</f>
        <v>0</v>
      </c>
      <c r="BN68" s="219">
        <f>SUM(Пш!GA23:GC23)</f>
        <v>0</v>
      </c>
      <c r="BO68" s="219">
        <f>SUM(Пш!GD23:GF23)</f>
        <v>0</v>
      </c>
      <c r="BP68" s="219">
        <f>SUM(Пш!GG23:GI23)</f>
        <v>0</v>
      </c>
      <c r="BQ68" s="219">
        <f>SUM(Пш!GJ23:GL23)</f>
        <v>0</v>
      </c>
      <c r="BR68" s="219">
        <f>SUM(Пш!GM23:GO23)</f>
        <v>0</v>
      </c>
      <c r="BS68" s="219">
        <f>SUM(Пш!GP23:GR23)</f>
        <v>0</v>
      </c>
      <c r="BT68" s="219">
        <f>SUM(Пш!GS23:GU23)</f>
        <v>0</v>
      </c>
      <c r="BU68" s="219">
        <f>SUM(Пш!GV23:GX23)</f>
        <v>0</v>
      </c>
      <c r="BV68" s="219">
        <f>SUM(Пш!GY23:HA23)</f>
        <v>0</v>
      </c>
      <c r="BW68" s="219">
        <f>SUM(Пш!HB23:HD23)</f>
        <v>0</v>
      </c>
      <c r="BX68" s="219">
        <f>SUM(Пш!HE23:HG23)</f>
        <v>0</v>
      </c>
      <c r="BY68" s="219">
        <f>SUM(Пш!HH23:HJ23)</f>
        <v>0</v>
      </c>
      <c r="BZ68" s="219">
        <f>SUM(Пш!HK23:HM23)</f>
        <v>0</v>
      </c>
      <c r="CA68" s="219">
        <f>SUM(Пш!HN23:HP23)</f>
        <v>0</v>
      </c>
      <c r="CB68" s="219">
        <f>SUM(Пш!HQ23:HS23)</f>
        <v>0</v>
      </c>
      <c r="CC68" s="219">
        <f>SUM(Пш!HT23:HV23)</f>
        <v>0</v>
      </c>
      <c r="CD68" s="219">
        <f>SUM(Пш!HW23:HY23)</f>
        <v>0</v>
      </c>
      <c r="CE68" s="219">
        <f>SUM(Пш!HZ23:IB23)</f>
        <v>0</v>
      </c>
      <c r="CF68" s="219">
        <f>SUM(Пш!IC23:IE23)</f>
        <v>0</v>
      </c>
      <c r="CG68" s="219">
        <f>SUM(Пш!IF23:IH23)</f>
        <v>0</v>
      </c>
      <c r="CH68" s="219">
        <f>SUM(Пш!II23:IK23)</f>
        <v>0</v>
      </c>
      <c r="CI68" s="219">
        <f>SUM(Пш!IL23:IN23)</f>
        <v>0</v>
      </c>
      <c r="CJ68" s="219">
        <f>SUM(Пш!IO23:IQ23)</f>
        <v>0</v>
      </c>
      <c r="CK68" s="219">
        <f>SUM(Пш!IR23:IT23)</f>
        <v>0</v>
      </c>
      <c r="CL68" s="219">
        <f>SUM(Пш!IU23:IW23)</f>
        <v>0</v>
      </c>
      <c r="CM68" s="219">
        <f>SUM(Пш!IX23:IZ23)</f>
        <v>0</v>
      </c>
      <c r="CN68" s="219">
        <f>SUM(Пш!JA23:JC23)</f>
        <v>0</v>
      </c>
      <c r="CO68" s="219">
        <f>SUM(Пш!JD23:JF23)</f>
        <v>0</v>
      </c>
      <c r="CP68" s="219">
        <f>SUM(Пш!JG23:JI23)</f>
        <v>0</v>
      </c>
      <c r="CQ68" s="219">
        <f>SUM(Пш!JJ23:JL23)</f>
        <v>0</v>
      </c>
      <c r="CR68" s="219">
        <f>SUM(Пш!JM23:JO23)</f>
        <v>0</v>
      </c>
      <c r="CS68" s="219">
        <f>SUM(Пш!JP23:JR23)</f>
        <v>0</v>
      </c>
      <c r="CT68" s="219">
        <f>SUM(Пш!JS23:JU23)</f>
        <v>0</v>
      </c>
      <c r="CU68" s="219">
        <f>SUM(Пш!JV23:JX23)</f>
        <v>0</v>
      </c>
    </row>
    <row r="69" spans="2:100" x14ac:dyDescent="0.25">
      <c r="C69" s="990" t="s">
        <v>23</v>
      </c>
      <c r="D69" s="323" t="s">
        <v>45</v>
      </c>
      <c r="E69" s="570">
        <f t="shared" si="80"/>
        <v>747.69999999999993</v>
      </c>
      <c r="F69" s="23" t="s">
        <v>45</v>
      </c>
      <c r="G69" s="217">
        <f>SUM(Тр!F22:H22)</f>
        <v>0</v>
      </c>
      <c r="H69" s="217">
        <f>SUM(Тр!I22:K22)</f>
        <v>0</v>
      </c>
      <c r="I69" s="217">
        <f>SUM(Тр!L22:N22)</f>
        <v>0</v>
      </c>
      <c r="J69" s="217">
        <f>SUM(Тр!O22:Q22)</f>
        <v>0</v>
      </c>
      <c r="K69" s="217">
        <f>SUM(Тр!R22:T22)</f>
        <v>0</v>
      </c>
      <c r="L69" s="217">
        <f>SUM(Тр!U22:W22)</f>
        <v>0</v>
      </c>
      <c r="M69" s="217">
        <f>SUM(Тр!X22:Z22)</f>
        <v>0</v>
      </c>
      <c r="N69" s="217">
        <f>SUM(Тр!AA22:AC22)</f>
        <v>0</v>
      </c>
      <c r="O69" s="217">
        <f>SUM(Тр!AD22:AF22)</f>
        <v>0</v>
      </c>
      <c r="P69" s="217">
        <f>SUM(Тр!AG22:AI22)</f>
        <v>0</v>
      </c>
      <c r="Q69" s="217">
        <f>SUM(Тр!AJ22:AL22)</f>
        <v>0</v>
      </c>
      <c r="R69" s="217">
        <f>SUM(Тр!AM22:AO22)</f>
        <v>0</v>
      </c>
      <c r="S69" s="217">
        <f>SUM(Тр!AP22:AR22)</f>
        <v>0</v>
      </c>
      <c r="T69" s="217">
        <f>SUM(Тр!AS22:AU22)</f>
        <v>0</v>
      </c>
      <c r="U69" s="217">
        <f>SUM(Тр!AV22:AX22)</f>
        <v>0</v>
      </c>
      <c r="V69" s="217">
        <f>SUM(Тр!AY22:BA22)</f>
        <v>0</v>
      </c>
      <c r="W69" s="217">
        <f>SUM(Тр!BB22:BD22)</f>
        <v>0</v>
      </c>
      <c r="X69" s="217">
        <f>SUM(Тр!BE22:BG22)</f>
        <v>0</v>
      </c>
      <c r="Y69" s="217">
        <f>SUM(Тр!BH22:BJ22)</f>
        <v>0</v>
      </c>
      <c r="Z69" s="217">
        <f>SUM(Тр!BK22:BM22)</f>
        <v>0</v>
      </c>
      <c r="AA69" s="217">
        <f>SUM(Тр!BN22:BP22)</f>
        <v>0</v>
      </c>
      <c r="AB69" s="217">
        <f>SUM(Тр!BQ22:BS22)</f>
        <v>0</v>
      </c>
      <c r="AC69" s="217">
        <f>SUM(Тр!BT22:BV22)</f>
        <v>0</v>
      </c>
      <c r="AD69" s="217">
        <f>SUM(Тр!BW22:BY22)</f>
        <v>0</v>
      </c>
      <c r="AE69" s="217">
        <f>SUM(Тр!BZ22:CB22)</f>
        <v>0</v>
      </c>
      <c r="AF69" s="217">
        <f>SUM(Тр!CC22:CE22)</f>
        <v>0</v>
      </c>
      <c r="AG69" s="217">
        <f>SUM(Тр!CF22:CH22)</f>
        <v>86.9</v>
      </c>
      <c r="AH69" s="217">
        <f>SUM(Тр!CI22:CK22)</f>
        <v>203.9</v>
      </c>
      <c r="AI69" s="217">
        <f>SUM(Тр!CL22:CN22)</f>
        <v>0</v>
      </c>
      <c r="AJ69" s="217">
        <f>SUM(Тр!CO22:CQ22)</f>
        <v>0</v>
      </c>
      <c r="AK69" s="217">
        <f>SUM(Тр!CR22:CT22)</f>
        <v>0</v>
      </c>
      <c r="AL69" s="217">
        <f>SUM(Тр!CU22:CW22)</f>
        <v>0</v>
      </c>
      <c r="AM69" s="217">
        <f>SUM(Тр!CX22:CZ22)</f>
        <v>0</v>
      </c>
      <c r="AN69" s="217">
        <f>SUM(Тр!DA22:DC22)</f>
        <v>0</v>
      </c>
      <c r="AO69" s="217">
        <f>SUM(Тр!DD22:DF22)</f>
        <v>0</v>
      </c>
      <c r="AP69" s="217">
        <f>SUM(Тр!DG22:DI22)</f>
        <v>0</v>
      </c>
      <c r="AQ69" s="217">
        <f>SUM(Тр!DJ22:DL22)</f>
        <v>0</v>
      </c>
      <c r="AR69" s="217">
        <f>SUM(Тр!DM22:DO22)</f>
        <v>0</v>
      </c>
      <c r="AS69" s="217">
        <f>SUM(Тр!DP22:DR22)</f>
        <v>0</v>
      </c>
      <c r="AT69" s="217">
        <f>SUM(Тр!DS22:DU22)</f>
        <v>134</v>
      </c>
      <c r="AU69" s="217">
        <f>SUM(Тр!DV22:DX22)</f>
        <v>81.900000000000006</v>
      </c>
      <c r="AV69" s="217">
        <f>SUM(Тр!DY22:EA22)</f>
        <v>88.8</v>
      </c>
      <c r="AW69" s="217">
        <f>SUM(Тр!EB22:ED22)</f>
        <v>14.1</v>
      </c>
      <c r="AX69" s="217">
        <f>SUM(Тр!EE22:EG22)</f>
        <v>105.29999999999998</v>
      </c>
      <c r="AY69" s="217">
        <f>SUM(Тр!EH22:EJ22)</f>
        <v>32.799999999999997</v>
      </c>
      <c r="AZ69" s="217">
        <f>SUM(Тр!EK22:EM22)</f>
        <v>0</v>
      </c>
      <c r="BA69" s="217">
        <f>SUM(Тр!EN22:EP22)</f>
        <v>0</v>
      </c>
      <c r="BB69" s="217">
        <f>SUM(Тр!EQ22:ES22)</f>
        <v>0</v>
      </c>
      <c r="BC69" s="217">
        <f>SUM(Тр!ET22:EV22)</f>
        <v>0</v>
      </c>
      <c r="BD69" s="217">
        <f>SUM(Тр!EW22:EY22)</f>
        <v>0</v>
      </c>
      <c r="BE69" s="217">
        <f>SUM(Тр!EZ22:FB22)</f>
        <v>0</v>
      </c>
      <c r="BF69" s="217">
        <f>SUM(Тр!FC22:FE22)</f>
        <v>0</v>
      </c>
      <c r="BG69" s="217">
        <f>SUM(Тр!FF22:FH22)</f>
        <v>0</v>
      </c>
      <c r="BH69" s="217">
        <f>SUM(Тр!FI22:FK22)</f>
        <v>0</v>
      </c>
      <c r="BI69" s="217">
        <f>SUM(Тр!FL22:FN22)</f>
        <v>0</v>
      </c>
      <c r="BJ69" s="217">
        <f>SUM(Тр!FO22:FQ22)</f>
        <v>0</v>
      </c>
      <c r="BK69" s="217">
        <f>SUM(Тр!FR22:FT22)</f>
        <v>0</v>
      </c>
      <c r="BL69" s="217">
        <f>SUM(Тр!FU22:FW22)</f>
        <v>0</v>
      </c>
      <c r="BM69" s="217">
        <f>SUM(Тр!FX22:FZ22)</f>
        <v>0</v>
      </c>
      <c r="BN69" s="217">
        <f>SUM(Тр!GA22:GC22)</f>
        <v>0</v>
      </c>
      <c r="BO69" s="217">
        <f>SUM(Тр!GD22:GF22)</f>
        <v>0</v>
      </c>
      <c r="BP69" s="217">
        <f>SUM(Тр!GG22:GI22)</f>
        <v>0</v>
      </c>
      <c r="BQ69" s="217">
        <f>SUM(Тр!GJ22:GL22)</f>
        <v>0</v>
      </c>
      <c r="BR69" s="217">
        <f>SUM(Тр!GM22:GO22)</f>
        <v>0</v>
      </c>
      <c r="BS69" s="217">
        <f>SUM(Тр!GP22:GR22)</f>
        <v>0</v>
      </c>
      <c r="BT69" s="217">
        <f>SUM(Тр!GS22:GU22)</f>
        <v>0</v>
      </c>
      <c r="BU69" s="217">
        <f>SUM(Тр!GV22:GX22)</f>
        <v>0</v>
      </c>
      <c r="BV69" s="217">
        <f>SUM(Тр!GY22:HA22)</f>
        <v>0</v>
      </c>
      <c r="BW69" s="217">
        <f>SUM(Тр!HB22:HD22)</f>
        <v>0</v>
      </c>
      <c r="BX69" s="217">
        <f>SUM(Тр!HE22:HG22)</f>
        <v>0</v>
      </c>
      <c r="BY69" s="217">
        <f>SUM(Тр!HH22:HJ22)</f>
        <v>0</v>
      </c>
      <c r="BZ69" s="217">
        <f>SUM(Тр!HK22:HM22)</f>
        <v>0</v>
      </c>
      <c r="CA69" s="217">
        <f>SUM(Тр!HN22:HP22)</f>
        <v>0</v>
      </c>
      <c r="CB69" s="217">
        <f>SUM(Тр!HQ22:HS22)</f>
        <v>0</v>
      </c>
      <c r="CC69" s="217">
        <f>SUM(Тр!HT22:HV22)</f>
        <v>0</v>
      </c>
      <c r="CD69" s="217">
        <f>SUM(Тр!HW22:HY22)</f>
        <v>0</v>
      </c>
      <c r="CE69" s="217">
        <f>SUM(Тр!HZ22:IB22)</f>
        <v>0</v>
      </c>
      <c r="CF69" s="217">
        <f>SUM(Тр!IC22:IE22)</f>
        <v>0</v>
      </c>
      <c r="CG69" s="217">
        <f>SUM(Тр!IF22:IH22)</f>
        <v>0</v>
      </c>
      <c r="CH69" s="217">
        <f>SUM(Тр!II22:IK22)</f>
        <v>0</v>
      </c>
      <c r="CI69" s="217">
        <f>SUM(Тр!IL22:IN22)</f>
        <v>0</v>
      </c>
      <c r="CJ69" s="217">
        <f>SUM(Тр!IO22:IQ22)</f>
        <v>0</v>
      </c>
      <c r="CK69" s="217">
        <f>SUM(Тр!IR22:IT22)</f>
        <v>0</v>
      </c>
      <c r="CL69" s="217">
        <f>SUM(Тр!IU22:IW22)</f>
        <v>0</v>
      </c>
      <c r="CM69" s="217">
        <f>SUM(Тр!IX22:IZ22)</f>
        <v>0</v>
      </c>
      <c r="CN69" s="217">
        <f>SUM(Тр!JA22:JC22)</f>
        <v>0</v>
      </c>
      <c r="CO69" s="217">
        <f>SUM(Тр!JD22:JF22)</f>
        <v>0</v>
      </c>
      <c r="CP69" s="217">
        <f>SUM(Тр!JG22:JI22)</f>
        <v>0</v>
      </c>
      <c r="CQ69" s="217">
        <f>SUM(Тр!JJ22:JL22)</f>
        <v>0</v>
      </c>
      <c r="CR69" s="217">
        <f>SUM(Тр!JM22:JO22)</f>
        <v>0</v>
      </c>
      <c r="CS69" s="217">
        <f>SUM(Тр!JP22:JR22)</f>
        <v>0</v>
      </c>
      <c r="CT69" s="217">
        <f>SUM(Тр!JS22:JU22)</f>
        <v>0</v>
      </c>
      <c r="CU69" s="217">
        <f>SUM(Тр!JV22:JX22)</f>
        <v>0</v>
      </c>
    </row>
    <row r="70" spans="2:100" x14ac:dyDescent="0.25">
      <c r="C70" s="991"/>
      <c r="D70" s="325" t="s">
        <v>39</v>
      </c>
      <c r="E70" s="309">
        <f t="shared" si="80"/>
        <v>342</v>
      </c>
      <c r="F70" s="1" t="s">
        <v>39</v>
      </c>
      <c r="G70" s="219">
        <f>SUM(Тр!F23:H23)</f>
        <v>0</v>
      </c>
      <c r="H70" s="219">
        <f>SUM(Тр!I23:K23)</f>
        <v>0</v>
      </c>
      <c r="I70" s="219">
        <f>SUM(Тр!L23:N23)</f>
        <v>0</v>
      </c>
      <c r="J70" s="219">
        <f>SUM(Тр!O23:Q23)</f>
        <v>0</v>
      </c>
      <c r="K70" s="219">
        <f>SUM(Тр!R23:T23)</f>
        <v>0</v>
      </c>
      <c r="L70" s="219">
        <f>SUM(Тр!U23:W23)</f>
        <v>0</v>
      </c>
      <c r="M70" s="219">
        <f>SUM(Тр!X23:Z23)</f>
        <v>0</v>
      </c>
      <c r="N70" s="219">
        <f>SUM(Тр!AA23:AC23)</f>
        <v>0</v>
      </c>
      <c r="O70" s="219">
        <f>SUM(Тр!AD23:AF23)</f>
        <v>0</v>
      </c>
      <c r="P70" s="219">
        <f>SUM(Тр!AG23:AI23)</f>
        <v>0</v>
      </c>
      <c r="Q70" s="219">
        <f>SUM(Тр!AJ23:AL23)</f>
        <v>0</v>
      </c>
      <c r="R70" s="219">
        <f>SUM(Тр!AM23:AO23)</f>
        <v>0</v>
      </c>
      <c r="S70" s="219">
        <f>SUM(Тр!AP23:AR23)</f>
        <v>0</v>
      </c>
      <c r="T70" s="219">
        <f>SUM(Тр!AS23:AU23)</f>
        <v>0</v>
      </c>
      <c r="U70" s="219">
        <f>SUM(Тр!AV23:AX23)</f>
        <v>0</v>
      </c>
      <c r="V70" s="219">
        <f>SUM(Тр!AY23:BA23)</f>
        <v>0</v>
      </c>
      <c r="W70" s="321">
        <f>SUM(Тр!BB23:BD23)</f>
        <v>0</v>
      </c>
      <c r="X70" s="321">
        <f>SUM(Тр!BE23:BG23)</f>
        <v>0</v>
      </c>
      <c r="Y70" s="321">
        <f>SUM(Тр!BH23:BJ23)</f>
        <v>0</v>
      </c>
      <c r="Z70" s="321">
        <f>SUM(Тр!BK23:BM23)</f>
        <v>0</v>
      </c>
      <c r="AA70" s="321">
        <f>SUM(Тр!BN23:BP23)</f>
        <v>0</v>
      </c>
      <c r="AB70" s="321">
        <f>SUM(Тр!BQ23:BS23)</f>
        <v>0</v>
      </c>
      <c r="AC70" s="321">
        <f>SUM(Тр!BT23:BV23)</f>
        <v>0</v>
      </c>
      <c r="AD70" s="321">
        <f>SUM(Тр!BW23:BY23)</f>
        <v>0</v>
      </c>
      <c r="AE70" s="321">
        <f>SUM(Тр!BZ23:CB23)</f>
        <v>0</v>
      </c>
      <c r="AF70" s="321">
        <f>SUM(Тр!CC23:CE23)</f>
        <v>0</v>
      </c>
      <c r="AG70" s="321">
        <f>SUM(Тр!CF23:CH23)</f>
        <v>29</v>
      </c>
      <c r="AH70" s="321">
        <f>SUM(Тр!CI23:CK23)</f>
        <v>90.5</v>
      </c>
      <c r="AI70" s="321">
        <f>SUM(Тр!CL23:CN23)</f>
        <v>0</v>
      </c>
      <c r="AJ70" s="321">
        <f>SUM(Тр!CO23:CQ23)</f>
        <v>0</v>
      </c>
      <c r="AK70" s="321">
        <f>SUM(Тр!CR23:CT23)</f>
        <v>0</v>
      </c>
      <c r="AL70" s="321">
        <f>SUM(Тр!CU23:CW23)</f>
        <v>0</v>
      </c>
      <c r="AM70" s="321">
        <f>SUM(Тр!CX23:CZ23)</f>
        <v>0</v>
      </c>
      <c r="AN70" s="219">
        <f>SUM(Тр!DA23:DC23)</f>
        <v>0</v>
      </c>
      <c r="AO70" s="219">
        <f>SUM(Тр!DD23:DF23)</f>
        <v>0</v>
      </c>
      <c r="AP70" s="219">
        <f>SUM(Тр!DG23:DI23)</f>
        <v>0</v>
      </c>
      <c r="AQ70" s="219">
        <f>SUM(Тр!DJ23:DL23)</f>
        <v>0</v>
      </c>
      <c r="AR70" s="321">
        <f>SUM(Тр!DM23:DO23)</f>
        <v>0</v>
      </c>
      <c r="AS70" s="321">
        <f>SUM(Тр!DP23:DR23)</f>
        <v>0</v>
      </c>
      <c r="AT70" s="321">
        <f>SUM(Тр!DS23:DU23)</f>
        <v>65.5</v>
      </c>
      <c r="AU70" s="321">
        <f>SUM(Тр!DV23:DX23)</f>
        <v>39.5</v>
      </c>
      <c r="AV70" s="219">
        <f>SUM(Тр!DY23:EA23)</f>
        <v>43</v>
      </c>
      <c r="AW70" s="219">
        <f>SUM(Тр!EB23:ED23)</f>
        <v>7</v>
      </c>
      <c r="AX70" s="219">
        <f>SUM(Тр!EE23:EG23)</f>
        <v>51</v>
      </c>
      <c r="AY70" s="219">
        <f>SUM(Тр!EH23:EJ23)</f>
        <v>16.5</v>
      </c>
      <c r="AZ70" s="219">
        <f>SUM(Тр!EK23:EM23)</f>
        <v>0</v>
      </c>
      <c r="BA70" s="219">
        <f>SUM(Тр!EN23:EP23)</f>
        <v>0</v>
      </c>
      <c r="BB70" s="219">
        <f>SUM(Тр!EQ23:ES23)</f>
        <v>0</v>
      </c>
      <c r="BC70" s="219">
        <f>SUM(Тр!ET23:EV23)</f>
        <v>0</v>
      </c>
      <c r="BD70" s="219">
        <f>SUM(Тр!EW23:EY23)</f>
        <v>0</v>
      </c>
      <c r="BE70" s="219">
        <f>SUM(Тр!EZ23:FB23)</f>
        <v>0</v>
      </c>
      <c r="BF70" s="219">
        <f>SUM(Тр!FC23:FE23)</f>
        <v>0</v>
      </c>
      <c r="BG70" s="219">
        <f>SUM(Тр!FF23:FH23)</f>
        <v>0</v>
      </c>
      <c r="BH70" s="219">
        <f>SUM(Тр!FI23:FK23)</f>
        <v>0</v>
      </c>
      <c r="BI70" s="219">
        <f>SUM(Тр!FL23:FN23)</f>
        <v>0</v>
      </c>
      <c r="BJ70" s="219">
        <f>SUM(Тр!FO23:FQ23)</f>
        <v>0</v>
      </c>
      <c r="BK70" s="219">
        <f>SUM(Тр!FR23:FT23)</f>
        <v>0</v>
      </c>
      <c r="BL70" s="219">
        <f>SUM(Тр!FU23:FW23)</f>
        <v>0</v>
      </c>
      <c r="BM70" s="219">
        <f>SUM(Тр!FX23:FZ23)</f>
        <v>0</v>
      </c>
      <c r="BN70" s="219">
        <f>SUM(Тр!GA23:GC23)</f>
        <v>0</v>
      </c>
      <c r="BO70" s="219">
        <f>SUM(Тр!GD23:GF23)</f>
        <v>0</v>
      </c>
      <c r="BP70" s="219">
        <f>SUM(Тр!GG23:GI23)</f>
        <v>0</v>
      </c>
      <c r="BQ70" s="219">
        <f>SUM(Тр!GJ23:GL23)</f>
        <v>0</v>
      </c>
      <c r="BR70" s="219">
        <f>SUM(Тр!GM23:GO23)</f>
        <v>0</v>
      </c>
      <c r="BS70" s="219">
        <f>SUM(Тр!GP23:GR23)</f>
        <v>0</v>
      </c>
      <c r="BT70" s="219">
        <f>SUM(Тр!GS23:GU23)</f>
        <v>0</v>
      </c>
      <c r="BU70" s="219">
        <f>SUM(Тр!GV23:GX23)</f>
        <v>0</v>
      </c>
      <c r="BV70" s="219">
        <f>SUM(Тр!GY23:HA23)</f>
        <v>0</v>
      </c>
      <c r="BW70" s="219">
        <f>SUM(Тр!HB23:HD23)</f>
        <v>0</v>
      </c>
      <c r="BX70" s="219">
        <f>SUM(Тр!HE23:HG23)</f>
        <v>0</v>
      </c>
      <c r="BY70" s="219">
        <f>SUM(Тр!HH23:HJ23)</f>
        <v>0</v>
      </c>
      <c r="BZ70" s="219">
        <f>SUM(Тр!HK23:HM23)</f>
        <v>0</v>
      </c>
      <c r="CA70" s="219">
        <f>SUM(Тр!HN23:HP23)</f>
        <v>0</v>
      </c>
      <c r="CB70" s="219">
        <f>SUM(Тр!HQ23:HS23)</f>
        <v>0</v>
      </c>
      <c r="CC70" s="219">
        <f>SUM(Тр!HT23:HV23)</f>
        <v>0</v>
      </c>
      <c r="CD70" s="219">
        <f>SUM(Тр!HW23:HY23)</f>
        <v>0</v>
      </c>
      <c r="CE70" s="219">
        <f>SUM(Тр!HZ23:IB23)</f>
        <v>0</v>
      </c>
      <c r="CF70" s="219">
        <f>SUM(Тр!IC23:IE23)</f>
        <v>0</v>
      </c>
      <c r="CG70" s="219">
        <f>SUM(Тр!IF23:IH23)</f>
        <v>0</v>
      </c>
      <c r="CH70" s="219">
        <f>SUM(Тр!II23:IK23)</f>
        <v>0</v>
      </c>
      <c r="CI70" s="219">
        <f>SUM(Тр!IL23:IN23)</f>
        <v>0</v>
      </c>
      <c r="CJ70" s="219">
        <f>SUM(Тр!IO23:IQ23)</f>
        <v>0</v>
      </c>
      <c r="CK70" s="219">
        <f>SUM(Тр!IR23:IT23)</f>
        <v>0</v>
      </c>
      <c r="CL70" s="219">
        <f>SUM(Тр!IU23:IW23)</f>
        <v>0</v>
      </c>
      <c r="CM70" s="219">
        <f>SUM(Тр!IX23:IZ23)</f>
        <v>0</v>
      </c>
      <c r="CN70" s="219">
        <f>SUM(Тр!JA23:JC23)</f>
        <v>0</v>
      </c>
      <c r="CO70" s="219">
        <f>SUM(Тр!JD23:JF23)</f>
        <v>0</v>
      </c>
      <c r="CP70" s="219">
        <f>SUM(Тр!JG23:JI23)</f>
        <v>0</v>
      </c>
      <c r="CQ70" s="219">
        <f>SUM(Тр!JJ23:JL23)</f>
        <v>0</v>
      </c>
      <c r="CR70" s="219">
        <f>SUM(Тр!JM23:JO23)</f>
        <v>0</v>
      </c>
      <c r="CS70" s="219">
        <f>SUM(Тр!JP23:JR23)</f>
        <v>0</v>
      </c>
      <c r="CT70" s="219">
        <f>SUM(Тр!JS23:JU23)</f>
        <v>0</v>
      </c>
      <c r="CU70" s="219">
        <f>SUM(Тр!JV23:JX23)</f>
        <v>0</v>
      </c>
    </row>
    <row r="71" spans="2:100" x14ac:dyDescent="0.25">
      <c r="C71" s="990" t="s">
        <v>25</v>
      </c>
      <c r="D71" s="323" t="s">
        <v>45</v>
      </c>
      <c r="E71" s="570">
        <f t="shared" si="80"/>
        <v>767.96</v>
      </c>
      <c r="F71" s="23" t="s">
        <v>45</v>
      </c>
      <c r="G71" s="217">
        <f>SUM(Ро!F22:H22)</f>
        <v>0</v>
      </c>
      <c r="H71" s="217">
        <f>SUM(Ро!I22:K22)</f>
        <v>0</v>
      </c>
      <c r="I71" s="217">
        <f>SUM(Ро!L22:N22)</f>
        <v>0</v>
      </c>
      <c r="J71" s="217">
        <f>SUM(Ро!O22:Q22)</f>
        <v>0</v>
      </c>
      <c r="K71" s="217">
        <f>SUM(Ро!R22:T22)</f>
        <v>0</v>
      </c>
      <c r="L71" s="217">
        <f>SUM(Ро!U22:W22)</f>
        <v>0</v>
      </c>
      <c r="M71" s="217">
        <f>SUM(Ро!X22:Z22)</f>
        <v>0</v>
      </c>
      <c r="N71" s="217">
        <f>SUM(Ро!AA22:AC22)</f>
        <v>0</v>
      </c>
      <c r="O71" s="217">
        <f>SUM(Ро!AD22:AF22)</f>
        <v>0</v>
      </c>
      <c r="P71" s="217">
        <f>SUM(Ро!AG22:AI22)</f>
        <v>0</v>
      </c>
      <c r="Q71" s="217">
        <f>SUM(Ро!AJ22:AL22)</f>
        <v>0</v>
      </c>
      <c r="R71" s="217">
        <f>SUM(Ро!AM22:AO22)</f>
        <v>0</v>
      </c>
      <c r="S71" s="217">
        <f>SUM(Ро!AP22:AR22)</f>
        <v>0</v>
      </c>
      <c r="T71" s="217">
        <f>SUM(Ро!AS22:AU22)</f>
        <v>0</v>
      </c>
      <c r="U71" s="217">
        <f>SUM(Ро!AV22:AX22)</f>
        <v>0</v>
      </c>
      <c r="V71" s="217">
        <f>SUM(Ро!AY22:BA22)</f>
        <v>0</v>
      </c>
      <c r="W71" s="217">
        <f>SUM(Ро!BB22:BD22)</f>
        <v>0</v>
      </c>
      <c r="X71" s="217">
        <f>SUM(Ро!BE22:BG22)</f>
        <v>0</v>
      </c>
      <c r="Y71" s="217">
        <f>SUM(Ро!BH22:BJ22)</f>
        <v>0</v>
      </c>
      <c r="Z71" s="217">
        <f>SUM(Ро!BK22:BM22)</f>
        <v>0</v>
      </c>
      <c r="AA71" s="217">
        <f>SUM(Ро!BN22:BP22)</f>
        <v>0</v>
      </c>
      <c r="AB71" s="217">
        <f>SUM(Ро!BQ22:BS22)</f>
        <v>0</v>
      </c>
      <c r="AC71" s="217">
        <f>SUM(Ро!BT22:BV22)</f>
        <v>113.76</v>
      </c>
      <c r="AD71" s="217">
        <f>SUM(Ро!BW22:BY22)</f>
        <v>235.39999999999998</v>
      </c>
      <c r="AE71" s="217">
        <f>SUM(Ро!BZ22:CB22)</f>
        <v>257.29999999999995</v>
      </c>
      <c r="AF71" s="217">
        <f>SUM(Ро!CC22:CE22)</f>
        <v>0</v>
      </c>
      <c r="AG71" s="217">
        <f>SUM(Ро!CF22:CH22)</f>
        <v>0</v>
      </c>
      <c r="AH71" s="217">
        <f>SUM(Ро!CI22:CK22)</f>
        <v>0</v>
      </c>
      <c r="AI71" s="217">
        <f>SUM(Ро!CL22:CN22)</f>
        <v>0</v>
      </c>
      <c r="AJ71" s="217">
        <f>SUM(Ро!CO22:CQ22)</f>
        <v>0</v>
      </c>
      <c r="AK71" s="217">
        <f>SUM(Ро!CR22:CT22)</f>
        <v>0</v>
      </c>
      <c r="AL71" s="217">
        <f>SUM(Ро!CU22:CW22)</f>
        <v>0</v>
      </c>
      <c r="AM71" s="217">
        <f>SUM(Ро!CX22:CZ22)</f>
        <v>0</v>
      </c>
      <c r="AN71" s="217">
        <f>SUM(Ро!DA22:DC22)</f>
        <v>55.2</v>
      </c>
      <c r="AO71" s="217">
        <f>SUM(Ро!DD22:DF22)</f>
        <v>67.7</v>
      </c>
      <c r="AP71" s="217">
        <f>SUM(Ро!DG22:DI22)</f>
        <v>38.6</v>
      </c>
      <c r="AQ71" s="217">
        <f>SUM(Ро!DJ22:DL22)</f>
        <v>0</v>
      </c>
      <c r="AR71" s="217">
        <f>SUM(Ро!DM22:DO22)</f>
        <v>0</v>
      </c>
      <c r="AS71" s="217">
        <f>SUM(Ро!DP22:DR22)</f>
        <v>0</v>
      </c>
      <c r="AT71" s="217">
        <f>SUM(Ро!DS22:DU22)</f>
        <v>0</v>
      </c>
      <c r="AU71" s="217">
        <f>SUM(Ро!DV22:DX22)</f>
        <v>0</v>
      </c>
      <c r="AV71" s="217">
        <f>SUM(Ро!DY22:EA22)</f>
        <v>0</v>
      </c>
      <c r="AW71" s="217">
        <f>SUM(Ро!EB22:ED22)</f>
        <v>0</v>
      </c>
      <c r="AX71" s="217">
        <f>SUM(Ро!EE22:EG22)</f>
        <v>0</v>
      </c>
      <c r="AY71" s="217">
        <f>SUM(Ро!EH22:EJ22)</f>
        <v>0</v>
      </c>
      <c r="AZ71" s="217">
        <f>SUM(Ро!EK22:EM22)</f>
        <v>0</v>
      </c>
      <c r="BA71" s="217">
        <f>SUM(Ро!EN22:EP22)</f>
        <v>0</v>
      </c>
      <c r="BB71" s="217">
        <f>SUM(Ро!EQ22:ES22)</f>
        <v>0</v>
      </c>
      <c r="BC71" s="217">
        <f>SUM(Ро!ET22:EV22)</f>
        <v>0</v>
      </c>
      <c r="BD71" s="217">
        <f>SUM(Ро!EW22:EY22)</f>
        <v>0</v>
      </c>
      <c r="BE71" s="217">
        <f>SUM(Ро!EZ22:FB22)</f>
        <v>0</v>
      </c>
      <c r="BF71" s="217">
        <f>SUM(Ро!FC22:FE22)</f>
        <v>0</v>
      </c>
      <c r="BG71" s="217">
        <f>SUM(Ро!FF22:FH22)</f>
        <v>0</v>
      </c>
      <c r="BH71" s="217">
        <f>SUM(Ро!FI22:FK22)</f>
        <v>0</v>
      </c>
      <c r="BI71" s="217">
        <f>SUM(Ро!FL22:FN22)</f>
        <v>0</v>
      </c>
      <c r="BJ71" s="217">
        <f>SUM(Ро!FO22:FQ22)</f>
        <v>0</v>
      </c>
      <c r="BK71" s="217">
        <f>SUM(Ро!FR22:FT22)</f>
        <v>0</v>
      </c>
      <c r="BL71" s="217">
        <f>SUM(Ро!FU22:FW22)</f>
        <v>0</v>
      </c>
      <c r="BM71" s="217">
        <f>SUM(Ро!FX22:FZ22)</f>
        <v>0</v>
      </c>
      <c r="BN71" s="217">
        <f>SUM(Ро!GA22:GC22)</f>
        <v>0</v>
      </c>
      <c r="BO71" s="217">
        <f>SUM(Ро!GD22:GF22)</f>
        <v>0</v>
      </c>
      <c r="BP71" s="217">
        <f>SUM(Ро!GG22:GI22)</f>
        <v>0</v>
      </c>
      <c r="BQ71" s="217">
        <f>SUM(Ро!GJ22:GL22)</f>
        <v>0</v>
      </c>
      <c r="BR71" s="217">
        <f>SUM(Ро!GM22:GO22)</f>
        <v>0</v>
      </c>
      <c r="BS71" s="217">
        <f>SUM(Ро!GP22:GR22)</f>
        <v>0</v>
      </c>
      <c r="BT71" s="217">
        <f>SUM(Ро!GS22:GU22)</f>
        <v>0</v>
      </c>
      <c r="BU71" s="217">
        <f>SUM(Ро!GV22:GX22)</f>
        <v>0</v>
      </c>
      <c r="BV71" s="217">
        <f>SUM(Ро!GY22:HA22)</f>
        <v>0</v>
      </c>
      <c r="BW71" s="217">
        <f>SUM(Ро!HB22:HD22)</f>
        <v>0</v>
      </c>
      <c r="BX71" s="217">
        <f>SUM(Ро!HE22:HG22)</f>
        <v>0</v>
      </c>
      <c r="BY71" s="217">
        <f>SUM(Ро!HH22:HJ22)</f>
        <v>0</v>
      </c>
      <c r="BZ71" s="217">
        <f>SUM(Ро!HK22:HM22)</f>
        <v>0</v>
      </c>
      <c r="CA71" s="217">
        <f>SUM(Ро!HN22:HP22)</f>
        <v>0</v>
      </c>
      <c r="CB71" s="217">
        <f>SUM(Ро!HQ22:HS22)</f>
        <v>0</v>
      </c>
      <c r="CC71" s="217">
        <f>SUM(Ро!HT22:HV22)</f>
        <v>0</v>
      </c>
      <c r="CD71" s="217">
        <f>SUM(Ро!HW22:HY22)</f>
        <v>0</v>
      </c>
      <c r="CE71" s="217">
        <f>SUM(Ро!HZ22:IB22)</f>
        <v>0</v>
      </c>
      <c r="CF71" s="217">
        <f>SUM(Ро!IC22:IE22)</f>
        <v>0</v>
      </c>
      <c r="CG71" s="217">
        <f>SUM(Ро!IF22:IH22)</f>
        <v>0</v>
      </c>
      <c r="CH71" s="217">
        <f>SUM(Ро!II22:IK22)</f>
        <v>0</v>
      </c>
      <c r="CI71" s="217">
        <f>SUM(Ро!IL22:IN22)</f>
        <v>0</v>
      </c>
      <c r="CJ71" s="217">
        <f>SUM(Ро!IO22:IQ22)</f>
        <v>0</v>
      </c>
      <c r="CK71" s="217">
        <f>SUM(Ро!IR22:IT22)</f>
        <v>0</v>
      </c>
      <c r="CL71" s="217">
        <f>SUM(Ро!IU22:IW22)</f>
        <v>0</v>
      </c>
      <c r="CM71" s="217">
        <f>SUM(Ро!IX22:IZ22)</f>
        <v>0</v>
      </c>
      <c r="CN71" s="217">
        <f>SUM(Ро!JA22:JC22)</f>
        <v>0</v>
      </c>
      <c r="CO71" s="217">
        <f>SUM(Ро!JD22:JF22)</f>
        <v>0</v>
      </c>
      <c r="CP71" s="217">
        <f>SUM(Ро!JG22:JI22)</f>
        <v>0</v>
      </c>
      <c r="CQ71" s="217">
        <f>SUM(Ро!JJ22:JL22)</f>
        <v>0</v>
      </c>
      <c r="CR71" s="217">
        <f>SUM(Ро!JM22:JO22)</f>
        <v>0</v>
      </c>
      <c r="CS71" s="217">
        <f>SUM(Ро!JP22:JR22)</f>
        <v>0</v>
      </c>
      <c r="CT71" s="217">
        <f>SUM(Ро!JS22:JU22)</f>
        <v>0</v>
      </c>
      <c r="CU71" s="217">
        <f>SUM(Ро!JV22:JX22)</f>
        <v>0</v>
      </c>
    </row>
    <row r="72" spans="2:100" x14ac:dyDescent="0.25">
      <c r="C72" s="991"/>
      <c r="D72" s="325" t="s">
        <v>39</v>
      </c>
      <c r="E72" s="309">
        <f t="shared" si="80"/>
        <v>320</v>
      </c>
      <c r="F72" s="1" t="s">
        <v>39</v>
      </c>
      <c r="G72" s="219">
        <f>SUM(Ро!F23:H23)</f>
        <v>0</v>
      </c>
      <c r="H72" s="219">
        <f>SUM(Ро!I23:K23)</f>
        <v>0</v>
      </c>
      <c r="I72" s="219">
        <f>SUM(Ро!L23:N23)</f>
        <v>0</v>
      </c>
      <c r="J72" s="219">
        <f>SUM(Ро!O23:Q23)</f>
        <v>0</v>
      </c>
      <c r="K72" s="219">
        <f>SUM(Ро!R23:T23)</f>
        <v>0</v>
      </c>
      <c r="L72" s="219">
        <f>SUM(Ро!U23:W23)</f>
        <v>0</v>
      </c>
      <c r="M72" s="219">
        <f>SUM(Ро!X23:Z23)</f>
        <v>0</v>
      </c>
      <c r="N72" s="219">
        <f>SUM(Ро!AA23:AC23)</f>
        <v>0</v>
      </c>
      <c r="O72" s="219">
        <f>SUM(Ро!AD23:AF23)</f>
        <v>0</v>
      </c>
      <c r="P72" s="219">
        <f>SUM(Ро!AG23:AI23)</f>
        <v>0</v>
      </c>
      <c r="Q72" s="219">
        <f>SUM(Ро!AJ23:AL23)</f>
        <v>0</v>
      </c>
      <c r="R72" s="219">
        <f>SUM(Ро!AM23:AO23)</f>
        <v>0</v>
      </c>
      <c r="S72" s="219">
        <f>SUM(Ро!AP23:AR23)</f>
        <v>0</v>
      </c>
      <c r="T72" s="219">
        <f>SUM(Ро!AS23:AU23)</f>
        <v>0</v>
      </c>
      <c r="U72" s="219">
        <f>SUM(Ро!AV23:AX23)</f>
        <v>0</v>
      </c>
      <c r="V72" s="219">
        <f>SUM(Ро!AY23:BA23)</f>
        <v>0</v>
      </c>
      <c r="W72" s="219">
        <f>SUM(Ро!BB23:BD23)</f>
        <v>0</v>
      </c>
      <c r="X72" s="219">
        <f>SUM(Ро!BE23:BG23)</f>
        <v>0</v>
      </c>
      <c r="Y72" s="219">
        <f>SUM(Ро!BH23:BJ23)</f>
        <v>0</v>
      </c>
      <c r="Z72" s="219">
        <f>SUM(Ро!BK23:BM23)</f>
        <v>0</v>
      </c>
      <c r="AA72" s="219">
        <f>SUM(Ро!BN23:BP23)</f>
        <v>0</v>
      </c>
      <c r="AB72" s="219">
        <f>SUM(Ро!BQ23:BS23)</f>
        <v>0</v>
      </c>
      <c r="AC72" s="219">
        <f>SUM(Ро!BT23:BV23)</f>
        <v>48</v>
      </c>
      <c r="AD72" s="321">
        <f>SUM(Ро!BW23:BY23)</f>
        <v>98.5</v>
      </c>
      <c r="AE72" s="321">
        <f>SUM(Ро!BZ23:CB23)</f>
        <v>106.5</v>
      </c>
      <c r="AF72" s="321">
        <f>SUM(Ро!CC23:CE23)</f>
        <v>0</v>
      </c>
      <c r="AG72" s="321">
        <f>SUM(Ро!CF23:CH23)</f>
        <v>0</v>
      </c>
      <c r="AH72" s="321">
        <f>SUM(Ро!CI23:CK23)</f>
        <v>0</v>
      </c>
      <c r="AI72" s="321">
        <f>SUM(Ро!CL23:CN23)</f>
        <v>0</v>
      </c>
      <c r="AJ72" s="321">
        <f>SUM(Ро!CO23:CQ23)</f>
        <v>0</v>
      </c>
      <c r="AK72" s="321">
        <f>SUM(Ро!CR23:CT23)</f>
        <v>0</v>
      </c>
      <c r="AL72" s="321">
        <f>SUM(Ро!CU23:CW23)</f>
        <v>0</v>
      </c>
      <c r="AM72" s="219">
        <f>SUM(Ро!CX23:CZ23)</f>
        <v>0</v>
      </c>
      <c r="AN72" s="219">
        <f>SUM(Ро!DA23:DC23)</f>
        <v>23</v>
      </c>
      <c r="AO72" s="219">
        <f>SUM(Ро!DD23:DF23)</f>
        <v>28</v>
      </c>
      <c r="AP72" s="219">
        <f>SUM(Ро!DG23:DI23)</f>
        <v>16</v>
      </c>
      <c r="AQ72" s="219">
        <f>SUM(Ро!DJ23:DL23)</f>
        <v>0</v>
      </c>
      <c r="AR72" s="321">
        <f>SUM(Ро!DM23:DO23)</f>
        <v>0</v>
      </c>
      <c r="AS72" s="219">
        <f>SUM(Ро!DP23:DR23)</f>
        <v>0</v>
      </c>
      <c r="AT72" s="219">
        <f>SUM(Ро!DS23:DU23)</f>
        <v>0</v>
      </c>
      <c r="AU72" s="321">
        <f>SUM(Ро!DV23:DX23)</f>
        <v>0</v>
      </c>
      <c r="AV72" s="219">
        <f>SUM(Ро!DY23:EA23)</f>
        <v>0</v>
      </c>
      <c r="AW72" s="219">
        <f>SUM(Ро!EB23:ED23)</f>
        <v>0</v>
      </c>
      <c r="AX72" s="219">
        <f>SUM(Ро!EE23:EG23)</f>
        <v>0</v>
      </c>
      <c r="AY72" s="219">
        <f>SUM(Ро!EH23:EJ23)</f>
        <v>0</v>
      </c>
      <c r="AZ72" s="219">
        <f>SUM(Ро!EK23:EM23)</f>
        <v>0</v>
      </c>
      <c r="BA72" s="219">
        <f>SUM(Ро!EN23:EP23)</f>
        <v>0</v>
      </c>
      <c r="BB72" s="219">
        <f>SUM(Ро!EQ23:ES23)</f>
        <v>0</v>
      </c>
      <c r="BC72" s="219">
        <f>SUM(Ро!ET23:EV23)</f>
        <v>0</v>
      </c>
      <c r="BD72" s="219">
        <f>SUM(Ро!EW23:EY23)</f>
        <v>0</v>
      </c>
      <c r="BE72" s="219">
        <f>SUM(Ро!EZ23:FB23)</f>
        <v>0</v>
      </c>
      <c r="BF72" s="219">
        <f>SUM(Ро!FC23:FE23)</f>
        <v>0</v>
      </c>
      <c r="BG72" s="219">
        <f>SUM(Ро!FF23:FH23)</f>
        <v>0</v>
      </c>
      <c r="BH72" s="219">
        <f>SUM(Ро!FI23:FK23)</f>
        <v>0</v>
      </c>
      <c r="BI72" s="219">
        <f>SUM(Ро!FL23:FN23)</f>
        <v>0</v>
      </c>
      <c r="BJ72" s="219">
        <f>SUM(Ро!FO23:FQ23)</f>
        <v>0</v>
      </c>
      <c r="BK72" s="219">
        <f>SUM(Ро!FR23:FT23)</f>
        <v>0</v>
      </c>
      <c r="BL72" s="219">
        <f>SUM(Ро!FU23:FW23)</f>
        <v>0</v>
      </c>
      <c r="BM72" s="219">
        <f>SUM(Ро!FX23:FZ23)</f>
        <v>0</v>
      </c>
      <c r="BN72" s="219">
        <f>SUM(Ро!GA23:GC23)</f>
        <v>0</v>
      </c>
      <c r="BO72" s="219">
        <f>SUM(Ро!GD23:GF23)</f>
        <v>0</v>
      </c>
      <c r="BP72" s="219">
        <f>SUM(Ро!GG23:GI23)</f>
        <v>0</v>
      </c>
      <c r="BQ72" s="219">
        <f>SUM(Ро!GJ23:GL23)</f>
        <v>0</v>
      </c>
      <c r="BR72" s="219">
        <f>SUM(Ро!GM23:GO23)</f>
        <v>0</v>
      </c>
      <c r="BS72" s="219">
        <f>SUM(Ро!GP23:GR23)</f>
        <v>0</v>
      </c>
      <c r="BT72" s="219">
        <f>SUM(Ро!GS23:GU23)</f>
        <v>0</v>
      </c>
      <c r="BU72" s="219">
        <f>SUM(Ро!GV23:GX23)</f>
        <v>0</v>
      </c>
      <c r="BV72" s="219">
        <f>SUM(Ро!GY23:HA23)</f>
        <v>0</v>
      </c>
      <c r="BW72" s="219">
        <f>SUM(Ро!HB23:HD23)</f>
        <v>0</v>
      </c>
      <c r="BX72" s="219">
        <f>SUM(Ро!HE23:HG23)</f>
        <v>0</v>
      </c>
      <c r="BY72" s="219">
        <f>SUM(Ро!HH23:HJ23)</f>
        <v>0</v>
      </c>
      <c r="BZ72" s="219">
        <f>SUM(Ро!HK23:HM23)</f>
        <v>0</v>
      </c>
      <c r="CA72" s="219">
        <f>SUM(Ро!HN23:HP23)</f>
        <v>0</v>
      </c>
      <c r="CB72" s="219">
        <f>SUM(Ро!HQ23:HS23)</f>
        <v>0</v>
      </c>
      <c r="CC72" s="219">
        <f>SUM(Ро!HT23:HV23)</f>
        <v>0</v>
      </c>
      <c r="CD72" s="219">
        <f>SUM(Ро!HW23:HY23)</f>
        <v>0</v>
      </c>
      <c r="CE72" s="219">
        <f>SUM(Ро!HZ23:IB23)</f>
        <v>0</v>
      </c>
      <c r="CF72" s="219">
        <f>SUM(Ро!IC23:IE23)</f>
        <v>0</v>
      </c>
      <c r="CG72" s="219">
        <f>SUM(Ро!IF23:IH23)</f>
        <v>0</v>
      </c>
      <c r="CH72" s="219">
        <f>SUM(Ро!II23:IK23)</f>
        <v>0</v>
      </c>
      <c r="CI72" s="219">
        <f>SUM(Ро!IL23:IN23)</f>
        <v>0</v>
      </c>
      <c r="CJ72" s="219">
        <f>SUM(Ро!IO23:IQ23)</f>
        <v>0</v>
      </c>
      <c r="CK72" s="219">
        <f>SUM(Ро!IR23:IT23)</f>
        <v>0</v>
      </c>
      <c r="CL72" s="219">
        <f>SUM(Ро!IU23:IW23)</f>
        <v>0</v>
      </c>
      <c r="CM72" s="219">
        <f>SUM(Ро!IX23:IZ23)</f>
        <v>0</v>
      </c>
      <c r="CN72" s="219">
        <f>SUM(Ро!JA23:JC23)</f>
        <v>0</v>
      </c>
      <c r="CO72" s="219">
        <f>SUM(Ро!JD23:JF23)</f>
        <v>0</v>
      </c>
      <c r="CP72" s="219">
        <f>SUM(Ро!JG23:JI23)</f>
        <v>0</v>
      </c>
      <c r="CQ72" s="219">
        <f>SUM(Ро!JJ23:JL23)</f>
        <v>0</v>
      </c>
      <c r="CR72" s="219">
        <f>SUM(Ро!JM23:JO23)</f>
        <v>0</v>
      </c>
      <c r="CS72" s="219">
        <f>SUM(Ро!JP23:JR23)</f>
        <v>0</v>
      </c>
      <c r="CT72" s="219">
        <f>SUM(Ро!JS23:JU23)</f>
        <v>0</v>
      </c>
      <c r="CU72" s="219">
        <f>SUM(Ро!JV23:JX23)</f>
        <v>0</v>
      </c>
    </row>
    <row r="73" spans="2:100" x14ac:dyDescent="0.25">
      <c r="C73" s="990" t="s">
        <v>33</v>
      </c>
      <c r="D73" s="323" t="s">
        <v>45</v>
      </c>
      <c r="E73" s="570">
        <f t="shared" si="80"/>
        <v>204.6</v>
      </c>
      <c r="F73" s="23" t="s">
        <v>45</v>
      </c>
      <c r="G73" s="217">
        <f>SUM('Яч яр'!F22:H22)</f>
        <v>0</v>
      </c>
      <c r="H73" s="217">
        <f>SUM('Яч яр'!I22:K22)</f>
        <v>0</v>
      </c>
      <c r="I73" s="217">
        <f>SUM('Яч яр'!L22:N22)</f>
        <v>0</v>
      </c>
      <c r="J73" s="217">
        <f>SUM('Яч яр'!O22:Q22)</f>
        <v>0</v>
      </c>
      <c r="K73" s="217">
        <f>SUM('Яч яр'!R22:T22)</f>
        <v>0</v>
      </c>
      <c r="L73" s="217">
        <f>SUM('Яч яр'!U22:W22)</f>
        <v>0</v>
      </c>
      <c r="M73" s="217">
        <f>SUM('Яч яр'!X22:Z22)</f>
        <v>0</v>
      </c>
      <c r="N73" s="217">
        <f>SUM('Яч яр'!AA22:AC22)</f>
        <v>0</v>
      </c>
      <c r="O73" s="217">
        <f>SUM('Яч яр'!AD22:AF22)</f>
        <v>1.8</v>
      </c>
      <c r="P73" s="217">
        <f>SUM('Яч яр'!AG22:AI22)</f>
        <v>0</v>
      </c>
      <c r="Q73" s="217">
        <f>SUM('Яч яр'!AJ22:AL22)</f>
        <v>0</v>
      </c>
      <c r="R73" s="217">
        <f>SUM('Яч яр'!AM22:AO22)</f>
        <v>0</v>
      </c>
      <c r="S73" s="217">
        <f>SUM('Яч яр'!AP22:AR22)</f>
        <v>0</v>
      </c>
      <c r="T73" s="217">
        <f>SUM('Яч яр'!AS22:AU22)</f>
        <v>0</v>
      </c>
      <c r="U73" s="217">
        <f>SUM('Яч яр'!AV22:AX22)</f>
        <v>0</v>
      </c>
      <c r="V73" s="217">
        <f>SUM('Яч яр'!AY22:BA22)</f>
        <v>0</v>
      </c>
      <c r="W73" s="217">
        <f>SUM('Яч яр'!BB22:BD22)</f>
        <v>0</v>
      </c>
      <c r="X73" s="217">
        <f>SUM('Яч яр'!BE22:BG22)</f>
        <v>0</v>
      </c>
      <c r="Y73" s="217">
        <f>SUM('Яч яр'!BH22:BJ22)</f>
        <v>0</v>
      </c>
      <c r="Z73" s="217">
        <f>SUM('Яч яр'!BK22:BM22)</f>
        <v>0</v>
      </c>
      <c r="AA73" s="217">
        <f>SUM('Яч яр'!BN22:BP22)</f>
        <v>0</v>
      </c>
      <c r="AB73" s="217">
        <f>SUM('Яч яр'!BQ22:BS22)</f>
        <v>0</v>
      </c>
      <c r="AC73" s="217">
        <f>SUM('Яч яр'!BT22:BV22)</f>
        <v>0</v>
      </c>
      <c r="AD73" s="217">
        <f>SUM('Яч яр'!BW22:BY22)</f>
        <v>0</v>
      </c>
      <c r="AE73" s="217">
        <f>SUM('Яч яр'!BZ22:CB22)</f>
        <v>0</v>
      </c>
      <c r="AF73" s="217">
        <f>SUM('Яч яр'!CC22:CE22)</f>
        <v>0</v>
      </c>
      <c r="AG73" s="217">
        <f>SUM('Яч яр'!CF22:CH22)</f>
        <v>0</v>
      </c>
      <c r="AH73" s="217">
        <f>SUM('Яч яр'!CI22:CK22)</f>
        <v>0</v>
      </c>
      <c r="AI73" s="217">
        <f>SUM('Яч яр'!CL22:CN22)</f>
        <v>0</v>
      </c>
      <c r="AJ73" s="217">
        <f>SUM('Яч яр'!CO22:CQ22)</f>
        <v>0</v>
      </c>
      <c r="AK73" s="217">
        <f>SUM('Яч яр'!CR22:CT22)</f>
        <v>0</v>
      </c>
      <c r="AL73" s="217">
        <f>SUM('Яч яр'!CU22:CW22)</f>
        <v>0</v>
      </c>
      <c r="AM73" s="217">
        <f>SUM('Яч яр'!CX22:CZ22)</f>
        <v>0</v>
      </c>
      <c r="AN73" s="217">
        <f>SUM('Яч яр'!DA22:DC22)</f>
        <v>0</v>
      </c>
      <c r="AO73" s="217">
        <f>SUM('Яч яр'!DD22:DF22)</f>
        <v>0</v>
      </c>
      <c r="AP73" s="217">
        <f>SUM('Яч яр'!DG22:DI22)</f>
        <v>0</v>
      </c>
      <c r="AQ73" s="217">
        <f>SUM('Яч яр'!DJ22:DL22)</f>
        <v>0</v>
      </c>
      <c r="AR73" s="217">
        <f>SUM('Яч яр'!DM22:DO22)</f>
        <v>21.200000000000003</v>
      </c>
      <c r="AS73" s="217">
        <f>SUM('Яч яр'!DP22:DR22)</f>
        <v>0</v>
      </c>
      <c r="AT73" s="217">
        <f>SUM('Яч яр'!DS22:DU22)</f>
        <v>35.4</v>
      </c>
      <c r="AU73" s="217">
        <f>SUM('Яч яр'!DV22:DX22)</f>
        <v>146.19999999999999</v>
      </c>
      <c r="AV73" s="217">
        <f>SUM('Яч яр'!DY22:EA22)</f>
        <v>0</v>
      </c>
      <c r="AW73" s="217">
        <f>SUM('Яч яр'!EB22:ED22)</f>
        <v>0</v>
      </c>
      <c r="AX73" s="217">
        <f>SUM('Яч яр'!EE22:EG22)</f>
        <v>0</v>
      </c>
      <c r="AY73" s="217">
        <f>SUM('Яч яр'!EH22:EJ22)</f>
        <v>0</v>
      </c>
      <c r="AZ73" s="217">
        <f>SUM('Яч яр'!EK22:EM22)</f>
        <v>0</v>
      </c>
      <c r="BA73" s="217">
        <f>SUM('Яч яр'!EN22:EP22)</f>
        <v>0</v>
      </c>
      <c r="BB73" s="217">
        <f>SUM('Яч яр'!EQ22:ES22)</f>
        <v>0</v>
      </c>
      <c r="BC73" s="217">
        <f>SUM('Яч яр'!ET22:EV22)</f>
        <v>0</v>
      </c>
      <c r="BD73" s="217">
        <f>SUM('Яч яр'!EW22:EY22)</f>
        <v>0</v>
      </c>
      <c r="BE73" s="217">
        <f>SUM('Яч яр'!EZ22:FB22)</f>
        <v>0</v>
      </c>
      <c r="BF73" s="217">
        <f>SUM('Яч яр'!FC22:FE22)</f>
        <v>0</v>
      </c>
      <c r="BG73" s="217">
        <f>SUM('Яч яр'!FF22:FH22)</f>
        <v>0</v>
      </c>
      <c r="BH73" s="217">
        <f>SUM('Яч яр'!FI22:FK22)</f>
        <v>0</v>
      </c>
      <c r="BI73" s="217">
        <f>SUM('Яч яр'!FL22:FN22)</f>
        <v>0</v>
      </c>
      <c r="BJ73" s="217">
        <f>SUM('Яч яр'!FO22:FQ22)</f>
        <v>0</v>
      </c>
      <c r="BK73" s="217">
        <f>SUM('Яч яр'!FR22:FT22)</f>
        <v>0</v>
      </c>
      <c r="BL73" s="217">
        <f>SUM('Яч яр'!FU22:FW22)</f>
        <v>0</v>
      </c>
      <c r="BM73" s="217">
        <f>SUM('Яч яр'!FX22:FZ22)</f>
        <v>0</v>
      </c>
      <c r="BN73" s="217">
        <f>SUM('Яч яр'!GA22:GC22)</f>
        <v>0</v>
      </c>
      <c r="BO73" s="217">
        <f>SUM('Яч яр'!GD22:GF22)</f>
        <v>0</v>
      </c>
      <c r="BP73" s="217">
        <f>SUM('Яч яр'!GG22:GI22)</f>
        <v>0</v>
      </c>
      <c r="BQ73" s="217">
        <f>SUM('Яч яр'!GJ22:GL22)</f>
        <v>0</v>
      </c>
      <c r="BR73" s="217">
        <f>SUM('Яч яр'!GM22:GO22)</f>
        <v>0</v>
      </c>
      <c r="BS73" s="217">
        <f>SUM('Яч яр'!GP22:GR22)</f>
        <v>0</v>
      </c>
      <c r="BT73" s="217">
        <f>SUM('Яч яр'!GS22:GU22)</f>
        <v>0</v>
      </c>
      <c r="BU73" s="217">
        <f>SUM('Яч яр'!GV22:GX22)</f>
        <v>0</v>
      </c>
      <c r="BV73" s="217">
        <f>SUM('Яч яр'!GY22:HA22)</f>
        <v>0</v>
      </c>
      <c r="BW73" s="217">
        <f>SUM('Яч яр'!HB22:HD22)</f>
        <v>0</v>
      </c>
      <c r="BX73" s="217">
        <f>SUM('Яч яр'!HE22:HG22)</f>
        <v>0</v>
      </c>
      <c r="BY73" s="217">
        <f>SUM('Яч яр'!HH22:HJ22)</f>
        <v>0</v>
      </c>
      <c r="BZ73" s="217">
        <f>SUM('Яч яр'!HK22:HM22)</f>
        <v>0</v>
      </c>
      <c r="CA73" s="217">
        <f>SUM('Яч яр'!HN22:HP22)</f>
        <v>0</v>
      </c>
      <c r="CB73" s="217">
        <f>SUM('Яч яр'!HQ22:HS22)</f>
        <v>0</v>
      </c>
      <c r="CC73" s="217">
        <f>SUM('Яч яр'!HT22:HV22)</f>
        <v>0</v>
      </c>
      <c r="CD73" s="217">
        <f>SUM('Яч яр'!HW22:HY22)</f>
        <v>0</v>
      </c>
      <c r="CE73" s="217">
        <f>SUM('Яч яр'!HZ22:IB22)</f>
        <v>0</v>
      </c>
      <c r="CF73" s="217">
        <f>SUM('Яч яр'!IC22:IE22)</f>
        <v>0</v>
      </c>
      <c r="CG73" s="217">
        <f>SUM('Яч яр'!IF22:IH22)</f>
        <v>0</v>
      </c>
      <c r="CH73" s="217">
        <f>SUM('Яч яр'!II22:IK22)</f>
        <v>0</v>
      </c>
      <c r="CI73" s="217">
        <f>SUM('Яч яр'!IL22:IN22)</f>
        <v>0</v>
      </c>
      <c r="CJ73" s="217">
        <f>SUM('Яч яр'!IO22:IQ22)</f>
        <v>0</v>
      </c>
      <c r="CK73" s="217">
        <f>SUM('Яч яр'!IR22:IT22)</f>
        <v>0</v>
      </c>
      <c r="CL73" s="217">
        <f>SUM('Яч яр'!IU22:IW22)</f>
        <v>0</v>
      </c>
      <c r="CM73" s="217">
        <f>SUM('Яч яр'!IX22:IZ22)</f>
        <v>0</v>
      </c>
      <c r="CN73" s="217">
        <f>SUM('Яч яр'!JA22:JC22)</f>
        <v>0</v>
      </c>
      <c r="CO73" s="217">
        <f>SUM('Яч яр'!JD22:JF22)</f>
        <v>0</v>
      </c>
      <c r="CP73" s="217">
        <f>SUM('Яч яр'!JG22:JI22)</f>
        <v>0</v>
      </c>
      <c r="CQ73" s="217">
        <f>SUM('Яч яр'!JJ22:JL22)</f>
        <v>0</v>
      </c>
      <c r="CR73" s="217">
        <f>SUM('Яч яр'!JM22:JO22)</f>
        <v>0</v>
      </c>
      <c r="CS73" s="217">
        <f>SUM('Яч яр'!JP22:JR22)</f>
        <v>0</v>
      </c>
      <c r="CT73" s="217">
        <f>SUM('Яч яр'!JS22:JU22)</f>
        <v>0</v>
      </c>
      <c r="CU73" s="217">
        <f>SUM('Яч яр'!JV22:JX22)</f>
        <v>0</v>
      </c>
    </row>
    <row r="74" spans="2:100" x14ac:dyDescent="0.25">
      <c r="C74" s="991"/>
      <c r="D74" s="325" t="s">
        <v>39</v>
      </c>
      <c r="E74" s="309">
        <f t="shared" si="80"/>
        <v>109</v>
      </c>
      <c r="F74" s="1" t="s">
        <v>39</v>
      </c>
      <c r="G74" s="219">
        <f>SUM('Яч яр'!F23:H23)</f>
        <v>0</v>
      </c>
      <c r="H74" s="219">
        <f>SUM('Яч яр'!I23:K23)</f>
        <v>0</v>
      </c>
      <c r="I74" s="219">
        <f>SUM('Яч яр'!L23:N23)</f>
        <v>0</v>
      </c>
      <c r="J74" s="219">
        <f>SUM('Яч яр'!O23:Q23)</f>
        <v>0</v>
      </c>
      <c r="K74" s="219">
        <f>SUM('Яч яр'!R23:T23)</f>
        <v>0</v>
      </c>
      <c r="L74" s="219">
        <f>SUM('Яч яр'!U23:W23)</f>
        <v>0</v>
      </c>
      <c r="M74" s="219">
        <f>SUM('Яч яр'!X23:Z23)</f>
        <v>0</v>
      </c>
      <c r="N74" s="219">
        <f>SUM('Яч яр'!AA23:AC23)</f>
        <v>0</v>
      </c>
      <c r="O74" s="219">
        <f>SUM('Яч яр'!AD23:AF23)</f>
        <v>1.8</v>
      </c>
      <c r="P74" s="219">
        <f>SUM('Яч яр'!AG23:AI23)</f>
        <v>0</v>
      </c>
      <c r="Q74" s="219">
        <f>SUM('Яч яр'!AJ23:AL23)</f>
        <v>0</v>
      </c>
      <c r="R74" s="219">
        <f>SUM('Яч яр'!AM23:AO23)</f>
        <v>0</v>
      </c>
      <c r="S74" s="219">
        <f>SUM('Яч яр'!AP23:AR23)</f>
        <v>0</v>
      </c>
      <c r="T74" s="219">
        <f>SUM('Яч яр'!AS23:AU23)</f>
        <v>0</v>
      </c>
      <c r="U74" s="219">
        <f>SUM('Яч яр'!AV23:AX23)</f>
        <v>0</v>
      </c>
      <c r="V74" s="219">
        <f>SUM('Яч яр'!AY23:BA23)</f>
        <v>0</v>
      </c>
      <c r="W74" s="219">
        <f>SUM('Яч яр'!BB23:BD23)</f>
        <v>0</v>
      </c>
      <c r="X74" s="219">
        <f>SUM('Яч яр'!BE23:BG23)</f>
        <v>0</v>
      </c>
      <c r="Y74" s="219">
        <f>SUM('Яч яр'!BH23:BJ23)</f>
        <v>0</v>
      </c>
      <c r="Z74" s="219">
        <f>SUM('Яч яр'!BK23:BM23)</f>
        <v>0</v>
      </c>
      <c r="AA74" s="219">
        <f>SUM('Яч яр'!BN23:BP23)</f>
        <v>0</v>
      </c>
      <c r="AB74" s="219">
        <f>SUM('Яч яр'!BQ23:BS23)</f>
        <v>0</v>
      </c>
      <c r="AC74" s="219">
        <f>SUM('Яч яр'!BT23:BV23)</f>
        <v>0</v>
      </c>
      <c r="AD74" s="219">
        <f>SUM('Яч яр'!BW23:BY23)</f>
        <v>0</v>
      </c>
      <c r="AE74" s="219">
        <f>SUM('Яч яр'!BZ23:CB23)</f>
        <v>0</v>
      </c>
      <c r="AF74" s="219">
        <f>SUM('Яч яр'!CC23:CE23)</f>
        <v>0</v>
      </c>
      <c r="AG74" s="219">
        <f>SUM('Яч яр'!CF23:CH23)</f>
        <v>0</v>
      </c>
      <c r="AH74" s="219">
        <f>SUM('Яч яр'!CI23:CK23)</f>
        <v>0</v>
      </c>
      <c r="AI74" s="219">
        <f>SUM('Яч яр'!CL23:CN23)</f>
        <v>0</v>
      </c>
      <c r="AJ74" s="321">
        <f>SUM('Яч яр'!CO23:CQ23)</f>
        <v>0</v>
      </c>
      <c r="AK74" s="321">
        <f>SUM('Яч яр'!CR23:CT23)</f>
        <v>0</v>
      </c>
      <c r="AL74" s="321">
        <f>SUM('Яч яр'!CU23:CW23)</f>
        <v>0</v>
      </c>
      <c r="AM74" s="321">
        <f>SUM('Яч яр'!CX23:CZ23)</f>
        <v>0</v>
      </c>
      <c r="AN74" s="321">
        <f>SUM('Яч яр'!DA23:DC23)</f>
        <v>0</v>
      </c>
      <c r="AO74" s="321">
        <f>SUM('Яч яр'!DD23:DF23)</f>
        <v>0</v>
      </c>
      <c r="AP74" s="321">
        <f>SUM('Яч яр'!DG23:DI23)</f>
        <v>0</v>
      </c>
      <c r="AQ74" s="219">
        <f>SUM('Яч яр'!DJ23:DL23)</f>
        <v>0</v>
      </c>
      <c r="AR74" s="219">
        <f>SUM('Яч яр'!DM23:DO23)</f>
        <v>11</v>
      </c>
      <c r="AS74" s="321">
        <f>SUM('Яч яр'!DP23:DR23)</f>
        <v>0</v>
      </c>
      <c r="AT74" s="321">
        <f>SUM('Яч яр'!DS23:DU23)</f>
        <v>19</v>
      </c>
      <c r="AU74" s="321">
        <f>SUM('Яч яр'!DV23:DX23)</f>
        <v>77.2</v>
      </c>
      <c r="AV74" s="321">
        <f>SUM('Яч яр'!DY23:EA23)</f>
        <v>0</v>
      </c>
      <c r="AW74" s="321">
        <f>SUM('Яч яр'!EB23:ED23)</f>
        <v>0</v>
      </c>
      <c r="AX74" s="321">
        <f>SUM('Яч яр'!EE23:EG23)</f>
        <v>0</v>
      </c>
      <c r="AY74" s="219">
        <f>SUM('Яч яр'!EH23:EJ23)</f>
        <v>0</v>
      </c>
      <c r="AZ74" s="219">
        <f>SUM('Яч яр'!EK23:EM23)</f>
        <v>0</v>
      </c>
      <c r="BA74" s="219">
        <f>SUM('Яч яр'!EN23:EP23)</f>
        <v>0</v>
      </c>
      <c r="BB74" s="219">
        <f>SUM('Яч яр'!EQ23:ES23)</f>
        <v>0</v>
      </c>
      <c r="BC74" s="219">
        <f>SUM('Яч яр'!ET23:EV23)</f>
        <v>0</v>
      </c>
      <c r="BD74" s="219">
        <f>SUM('Яч яр'!EW23:EY23)</f>
        <v>0</v>
      </c>
      <c r="BE74" s="219">
        <f>SUM('Яч яр'!EZ23:FB23)</f>
        <v>0</v>
      </c>
      <c r="BF74" s="219">
        <f>SUM('Яч яр'!FC23:FE23)</f>
        <v>0</v>
      </c>
      <c r="BG74" s="219">
        <f>SUM('Яч яр'!FF23:FH23)</f>
        <v>0</v>
      </c>
      <c r="BH74" s="219">
        <f>SUM('Яч яр'!FI23:FK23)</f>
        <v>0</v>
      </c>
      <c r="BI74" s="219">
        <f>SUM('Яч яр'!FL23:FN23)</f>
        <v>0</v>
      </c>
      <c r="BJ74" s="219">
        <f>SUM('Яч яр'!FO23:FQ23)</f>
        <v>0</v>
      </c>
      <c r="BK74" s="219">
        <f>SUM('Яч яр'!FR23:FT23)</f>
        <v>0</v>
      </c>
      <c r="BL74" s="219">
        <f>SUM('Яч яр'!FU23:FW23)</f>
        <v>0</v>
      </c>
      <c r="BM74" s="219">
        <f>SUM('Яч яр'!FX23:FZ23)</f>
        <v>0</v>
      </c>
      <c r="BN74" s="219">
        <f>SUM('Яч яр'!GA23:GC23)</f>
        <v>0</v>
      </c>
      <c r="BO74" s="219">
        <f>SUM('Яч яр'!GD23:GF23)</f>
        <v>0</v>
      </c>
      <c r="BP74" s="219">
        <f>SUM('Яч яр'!GG23:GI23)</f>
        <v>0</v>
      </c>
      <c r="BQ74" s="219">
        <f>SUM('Яч яр'!GJ23:GL23)</f>
        <v>0</v>
      </c>
      <c r="BR74" s="219">
        <f>SUM('Яч яр'!GM23:GO23)</f>
        <v>0</v>
      </c>
      <c r="BS74" s="219">
        <f>SUM('Яч яр'!GP23:GR23)</f>
        <v>0</v>
      </c>
      <c r="BT74" s="219">
        <f>SUM('Яч яр'!GS23:GU23)</f>
        <v>0</v>
      </c>
      <c r="BU74" s="219">
        <f>SUM('Яч яр'!GV23:GX23)</f>
        <v>0</v>
      </c>
      <c r="BV74" s="219">
        <f>SUM('Яч яр'!GY23:HA23)</f>
        <v>0</v>
      </c>
      <c r="BW74" s="219">
        <f>SUM('Яч яр'!HB23:HD23)</f>
        <v>0</v>
      </c>
      <c r="BX74" s="219">
        <f>SUM('Яч яр'!HE23:HG23)</f>
        <v>0</v>
      </c>
      <c r="BY74" s="219">
        <f>SUM('Яч яр'!HH23:HJ23)</f>
        <v>0</v>
      </c>
      <c r="BZ74" s="219">
        <f>SUM('Яч яр'!HK23:HM23)</f>
        <v>0</v>
      </c>
      <c r="CA74" s="219">
        <f>SUM('Яч яр'!HN23:HP23)</f>
        <v>0</v>
      </c>
      <c r="CB74" s="219">
        <f>SUM('Яч яр'!HQ23:HS23)</f>
        <v>0</v>
      </c>
      <c r="CC74" s="219">
        <f>SUM('Яч яр'!HT23:HV23)</f>
        <v>0</v>
      </c>
      <c r="CD74" s="219">
        <f>SUM('Яч яр'!HW23:HY23)</f>
        <v>0</v>
      </c>
      <c r="CE74" s="219">
        <f>SUM('Яч яр'!HZ23:IB23)</f>
        <v>0</v>
      </c>
      <c r="CF74" s="219">
        <f>SUM('Яч яр'!IC23:IE23)</f>
        <v>0</v>
      </c>
      <c r="CG74" s="219">
        <f>SUM('Яч яр'!IF23:IH23)</f>
        <v>0</v>
      </c>
      <c r="CH74" s="219">
        <f>SUM('Яч яр'!II23:IK23)</f>
        <v>0</v>
      </c>
      <c r="CI74" s="219">
        <f>SUM('Яч яр'!IL23:IN23)</f>
        <v>0</v>
      </c>
      <c r="CJ74" s="219">
        <f>SUM('Яч яр'!IO23:IQ23)</f>
        <v>0</v>
      </c>
      <c r="CK74" s="219">
        <f>SUM('Яч яр'!IR23:IT23)</f>
        <v>0</v>
      </c>
      <c r="CL74" s="219">
        <f>SUM('Яч яр'!IU23:IW23)</f>
        <v>0</v>
      </c>
      <c r="CM74" s="219">
        <f>SUM('Яч яр'!IX23:IZ23)</f>
        <v>0</v>
      </c>
      <c r="CN74" s="219">
        <f>SUM('Яч яр'!JA23:JC23)</f>
        <v>0</v>
      </c>
      <c r="CO74" s="219">
        <f>SUM('Яч яр'!JD23:JF23)</f>
        <v>0</v>
      </c>
      <c r="CP74" s="219">
        <f>SUM('Яч яр'!JG23:JI23)</f>
        <v>0</v>
      </c>
      <c r="CQ74" s="219">
        <f>SUM('Яч яр'!JJ23:JL23)</f>
        <v>0</v>
      </c>
      <c r="CR74" s="219">
        <f>SUM('Яч яр'!JM23:JO23)</f>
        <v>0</v>
      </c>
      <c r="CS74" s="219">
        <f>SUM('Яч яр'!JP23:JR23)</f>
        <v>0</v>
      </c>
      <c r="CT74" s="219">
        <f>SUM('Яч яр'!JS23:JU23)</f>
        <v>0</v>
      </c>
      <c r="CU74" s="219">
        <f>SUM('Яч яр'!JV23:JX23)</f>
        <v>0</v>
      </c>
    </row>
    <row r="75" spans="2:100" x14ac:dyDescent="0.25">
      <c r="C75" s="990" t="s">
        <v>34</v>
      </c>
      <c r="D75" s="323" t="s">
        <v>45</v>
      </c>
      <c r="E75" s="570">
        <f t="shared" si="80"/>
        <v>779.6</v>
      </c>
      <c r="F75" s="23" t="s">
        <v>45</v>
      </c>
      <c r="G75" s="217">
        <f>SUM(Ов!F22:H22)</f>
        <v>0</v>
      </c>
      <c r="H75" s="217">
        <f>SUM(Ов!I22:K22)</f>
        <v>0</v>
      </c>
      <c r="I75" s="217">
        <f>SUM(Ов!L22:N22)</f>
        <v>0</v>
      </c>
      <c r="J75" s="217">
        <f>SUM(Ов!O22:Q22)</f>
        <v>0</v>
      </c>
      <c r="K75" s="217">
        <f>SUM(Ов!R22:T22)</f>
        <v>0</v>
      </c>
      <c r="L75" s="217">
        <f>SUM(Ов!U22:W22)</f>
        <v>0</v>
      </c>
      <c r="M75" s="217">
        <f>SUM(Ов!X22:Z22)</f>
        <v>0</v>
      </c>
      <c r="N75" s="217">
        <f>SUM(Ов!AA22:AC22)</f>
        <v>0</v>
      </c>
      <c r="O75" s="217">
        <f>SUM(Ов!AD22:AF22)</f>
        <v>0</v>
      </c>
      <c r="P75" s="217">
        <f>SUM(Ов!AG22:AI22)</f>
        <v>0</v>
      </c>
      <c r="Q75" s="217">
        <f>SUM(Ов!AJ22:AL22)</f>
        <v>0</v>
      </c>
      <c r="R75" s="217">
        <f>SUM(Ов!AM22:AO22)</f>
        <v>0</v>
      </c>
      <c r="S75" s="217">
        <f>SUM(Ов!AP22:AR22)</f>
        <v>0</v>
      </c>
      <c r="T75" s="217">
        <f>SUM(Ов!AS22:AU22)</f>
        <v>0</v>
      </c>
      <c r="U75" s="217">
        <f>SUM(Ов!AV22:AX22)</f>
        <v>0</v>
      </c>
      <c r="V75" s="217">
        <f>SUM(Ов!AY22:BA22)</f>
        <v>0</v>
      </c>
      <c r="W75" s="217">
        <f>SUM(Ов!BB22:BD22)</f>
        <v>0</v>
      </c>
      <c r="X75" s="217">
        <f>SUM(Ов!BE22:BG22)</f>
        <v>0</v>
      </c>
      <c r="Y75" s="217">
        <f>SUM(Ов!BH22:BJ22)</f>
        <v>32.800000000000004</v>
      </c>
      <c r="Z75" s="217">
        <f>SUM(Ов!BK22:BM22)</f>
        <v>77.099999999999994</v>
      </c>
      <c r="AA75" s="217">
        <f>SUM(Ов!BN22:BP22)</f>
        <v>271</v>
      </c>
      <c r="AB75" s="217">
        <f>SUM(Ов!BQ22:BS22)</f>
        <v>0</v>
      </c>
      <c r="AC75" s="217">
        <f>SUM(Ов!BT22:BV22)</f>
        <v>0</v>
      </c>
      <c r="AD75" s="217">
        <f>SUM(Ов!BW22:BY22)</f>
        <v>0</v>
      </c>
      <c r="AE75" s="217">
        <f>SUM(Ов!BZ22:CB22)</f>
        <v>0</v>
      </c>
      <c r="AF75" s="217">
        <f>SUM(Ов!CC22:CE22)</f>
        <v>0</v>
      </c>
      <c r="AG75" s="217">
        <f>SUM(Ов!CF22:CH22)</f>
        <v>201.5</v>
      </c>
      <c r="AH75" s="217">
        <f>SUM(Ов!CI22:CK22)</f>
        <v>16.600000000000001</v>
      </c>
      <c r="AI75" s="217">
        <f>SUM(Ов!CL22:CN22)</f>
        <v>0</v>
      </c>
      <c r="AJ75" s="217">
        <f>SUM(Ов!CO22:CQ22)</f>
        <v>0</v>
      </c>
      <c r="AK75" s="217">
        <f>SUM(Ов!CR22:CT22)</f>
        <v>0</v>
      </c>
      <c r="AL75" s="217">
        <f>SUM(Ов!CU22:CW22)</f>
        <v>0</v>
      </c>
      <c r="AM75" s="217">
        <f>SUM(Ов!CX22:CZ22)</f>
        <v>0</v>
      </c>
      <c r="AN75" s="217">
        <f>SUM(Ов!DA22:DC22)</f>
        <v>0</v>
      </c>
      <c r="AO75" s="217">
        <f>SUM(Ов!DD22:DF22)</f>
        <v>0</v>
      </c>
      <c r="AP75" s="217">
        <f>SUM(Ов!DG22:DI22)</f>
        <v>0</v>
      </c>
      <c r="AQ75" s="217">
        <f>SUM(Ов!DJ22:DL22)</f>
        <v>0</v>
      </c>
      <c r="AR75" s="217">
        <f>SUM(Ов!DM22:DO22)</f>
        <v>0</v>
      </c>
      <c r="AS75" s="217">
        <f>SUM(Ов!DP22:DR22)</f>
        <v>0</v>
      </c>
      <c r="AT75" s="217">
        <f>SUM(Ов!DS22:DU22)</f>
        <v>0</v>
      </c>
      <c r="AU75" s="217">
        <f>SUM(Ов!DV22:DX22)</f>
        <v>0</v>
      </c>
      <c r="AV75" s="217">
        <f>SUM(Ов!DY22:EA22)</f>
        <v>15.5</v>
      </c>
      <c r="AW75" s="217">
        <f>SUM(Ов!EB22:ED22)</f>
        <v>97.6</v>
      </c>
      <c r="AX75" s="217">
        <f>SUM(Ов!EE22:EG22)</f>
        <v>0</v>
      </c>
      <c r="AY75" s="217">
        <f>SUM(Ов!EH22:EJ22)</f>
        <v>67.5</v>
      </c>
      <c r="AZ75" s="217">
        <f>SUM(Ов!EK22:EM22)</f>
        <v>0</v>
      </c>
      <c r="BA75" s="217">
        <f>SUM(Ов!EN22:EP22)</f>
        <v>0</v>
      </c>
      <c r="BB75" s="217">
        <f>SUM(Ов!EQ22:ES22)</f>
        <v>0</v>
      </c>
      <c r="BC75" s="217">
        <f>SUM(Ов!ET22:EV22)</f>
        <v>0</v>
      </c>
      <c r="BD75" s="217">
        <f>SUM(Ов!EW22:EY22)</f>
        <v>0</v>
      </c>
      <c r="BE75" s="217">
        <f>SUM(Ов!EZ22:FB22)</f>
        <v>0</v>
      </c>
      <c r="BF75" s="217">
        <f>SUM(Ов!FC22:FE22)</f>
        <v>0</v>
      </c>
      <c r="BG75" s="217">
        <f>SUM(Ов!FF22:FH22)</f>
        <v>0</v>
      </c>
      <c r="BH75" s="217">
        <f>SUM(Ов!FI22:FK22)</f>
        <v>0</v>
      </c>
      <c r="BI75" s="217">
        <f>SUM(Ов!FL22:FN22)</f>
        <v>0</v>
      </c>
      <c r="BJ75" s="217">
        <f>SUM(Ов!FO22:FQ22)</f>
        <v>0</v>
      </c>
      <c r="BK75" s="217">
        <f>SUM(Ов!FR22:FT22)</f>
        <v>0</v>
      </c>
      <c r="BL75" s="217">
        <f>SUM(Ов!FU22:FW22)</f>
        <v>0</v>
      </c>
      <c r="BM75" s="217">
        <f>SUM(Ов!FX22:FZ22)</f>
        <v>0</v>
      </c>
      <c r="BN75" s="217">
        <f>SUM(Ов!GA22:GC22)</f>
        <v>0</v>
      </c>
      <c r="BO75" s="217">
        <f>SUM(Ов!GD22:GF22)</f>
        <v>0</v>
      </c>
      <c r="BP75" s="217">
        <f>SUM(Ов!GG22:GI22)</f>
        <v>0</v>
      </c>
      <c r="BQ75" s="217">
        <f>SUM(Ов!GJ22:GL22)</f>
        <v>0</v>
      </c>
      <c r="BR75" s="217">
        <f>SUM(Ов!GM22:GO22)</f>
        <v>0</v>
      </c>
      <c r="BS75" s="217">
        <f>SUM(Ов!GP22:GR22)</f>
        <v>0</v>
      </c>
      <c r="BT75" s="217">
        <f>SUM(Ов!GS22:GU22)</f>
        <v>0</v>
      </c>
      <c r="BU75" s="217">
        <f>SUM(Ов!GV22:GX22)</f>
        <v>0</v>
      </c>
      <c r="BV75" s="217">
        <f>SUM(Ов!GY22:HA22)</f>
        <v>0</v>
      </c>
      <c r="BW75" s="217">
        <f>SUM(Ов!HB22:HD22)</f>
        <v>0</v>
      </c>
      <c r="BX75" s="217">
        <f>SUM(Ов!HE22:HG22)</f>
        <v>0</v>
      </c>
      <c r="BY75" s="217">
        <f>SUM(Ов!HH22:HJ22)</f>
        <v>0</v>
      </c>
      <c r="BZ75" s="217">
        <f>SUM(Ов!HK22:HM22)</f>
        <v>0</v>
      </c>
      <c r="CA75" s="217">
        <f>SUM(Ов!HN22:HP22)</f>
        <v>0</v>
      </c>
      <c r="CB75" s="217">
        <f>SUM(Ов!HQ22:HS22)</f>
        <v>0</v>
      </c>
      <c r="CC75" s="217">
        <f>SUM(Ов!HT22:HV22)</f>
        <v>0</v>
      </c>
      <c r="CD75" s="217">
        <f>SUM(Ов!HW22:HY22)</f>
        <v>0</v>
      </c>
      <c r="CE75" s="217">
        <f>SUM(Ов!HZ22:IB22)</f>
        <v>0</v>
      </c>
      <c r="CF75" s="217">
        <f>SUM(Ов!IC22:IE22)</f>
        <v>0</v>
      </c>
      <c r="CG75" s="217">
        <f>SUM(Ов!IF22:IH22)</f>
        <v>0</v>
      </c>
      <c r="CH75" s="217">
        <f>SUM(Ов!II22:IK22)</f>
        <v>0</v>
      </c>
      <c r="CI75" s="217">
        <f>SUM(Ов!IL22:IN22)</f>
        <v>0</v>
      </c>
      <c r="CJ75" s="217">
        <f>SUM(Ов!IO22:IQ22)</f>
        <v>0</v>
      </c>
      <c r="CK75" s="217">
        <f>SUM(Ов!IR22:IT22)</f>
        <v>0</v>
      </c>
      <c r="CL75" s="217">
        <f>SUM(Ов!IU22:IW22)</f>
        <v>0</v>
      </c>
      <c r="CM75" s="217">
        <f>SUM(Ов!IX22:IZ22)</f>
        <v>0</v>
      </c>
      <c r="CN75" s="217">
        <f>SUM(Ов!JA22:JC22)</f>
        <v>0</v>
      </c>
      <c r="CO75" s="217">
        <f>SUM(Ов!JD22:JF22)</f>
        <v>0</v>
      </c>
      <c r="CP75" s="217">
        <f>SUM(Ов!JG22:JI22)</f>
        <v>0</v>
      </c>
      <c r="CQ75" s="217">
        <f>SUM(Ов!JJ22:JL22)</f>
        <v>0</v>
      </c>
      <c r="CR75" s="217">
        <f>SUM(Ов!JM22:JO22)</f>
        <v>0</v>
      </c>
      <c r="CS75" s="217">
        <f>SUM(Ов!JP22:JR22)</f>
        <v>0</v>
      </c>
      <c r="CT75" s="217">
        <f>SUM(Ов!JS22:JU22)</f>
        <v>0</v>
      </c>
      <c r="CU75" s="217">
        <f>SUM(Ов!JV22:JX22)</f>
        <v>0</v>
      </c>
    </row>
    <row r="76" spans="2:100" x14ac:dyDescent="0.25">
      <c r="C76" s="991"/>
      <c r="D76" s="325" t="s">
        <v>39</v>
      </c>
      <c r="E76" s="309">
        <f t="shared" si="80"/>
        <v>207</v>
      </c>
      <c r="F76" s="1" t="s">
        <v>39</v>
      </c>
      <c r="G76" s="219">
        <f>SUM(Ов!F23:H23)</f>
        <v>0</v>
      </c>
      <c r="H76" s="219">
        <f>SUM(Ов!I23:K23)</f>
        <v>0</v>
      </c>
      <c r="I76" s="219">
        <f>SUM(Ов!L23:N23)</f>
        <v>0</v>
      </c>
      <c r="J76" s="219">
        <f>SUM(Ов!O23:Q23)</f>
        <v>0</v>
      </c>
      <c r="K76" s="219">
        <f>SUM(Ов!R23:T23)</f>
        <v>0</v>
      </c>
      <c r="L76" s="219">
        <f>SUM(Ов!U23:W23)</f>
        <v>0</v>
      </c>
      <c r="M76" s="219">
        <f>SUM(Ов!X23:Z23)</f>
        <v>0</v>
      </c>
      <c r="N76" s="219">
        <f>SUM(Ов!AA23:AC23)</f>
        <v>0</v>
      </c>
      <c r="O76" s="219">
        <f>SUM(Ов!AD23:AF23)</f>
        <v>0</v>
      </c>
      <c r="P76" s="219">
        <f>SUM(Ов!AG23:AI23)</f>
        <v>0</v>
      </c>
      <c r="Q76" s="219">
        <f>SUM(Ов!AJ23:AL23)</f>
        <v>0</v>
      </c>
      <c r="R76" s="219">
        <f>SUM(Ов!AM23:AO23)</f>
        <v>0</v>
      </c>
      <c r="S76" s="219">
        <f>SUM(Ов!AP23:AR23)</f>
        <v>0</v>
      </c>
      <c r="T76" s="219">
        <f>SUM(Ов!AS23:AU23)</f>
        <v>0</v>
      </c>
      <c r="U76" s="219">
        <f>SUM(Ов!AV23:AX23)</f>
        <v>0</v>
      </c>
      <c r="V76" s="219">
        <f>SUM(Ов!AY23:BA23)</f>
        <v>0</v>
      </c>
      <c r="W76" s="219">
        <f>SUM(Ов!BB23:BD23)</f>
        <v>0</v>
      </c>
      <c r="X76" s="219">
        <f>SUM(Ов!BE23:BG23)</f>
        <v>0</v>
      </c>
      <c r="Y76" s="219">
        <f>SUM(Ов!BH23:BJ23)</f>
        <v>6</v>
      </c>
      <c r="Z76" s="219">
        <f>SUM(Ов!BK23:BM23)</f>
        <v>14.5</v>
      </c>
      <c r="AA76" s="219">
        <f>SUM(Ов!BN23:BP23)</f>
        <v>95.5</v>
      </c>
      <c r="AB76" s="219">
        <f>SUM(Ов!BQ23:BS23)</f>
        <v>0</v>
      </c>
      <c r="AC76" s="219">
        <f>SUM(Ов!BT23:BV23)</f>
        <v>0</v>
      </c>
      <c r="AD76" s="219">
        <f>SUM(Ов!BW23:BY23)</f>
        <v>0</v>
      </c>
      <c r="AE76" s="219">
        <f>SUM(Ов!BZ23:CB23)</f>
        <v>0</v>
      </c>
      <c r="AF76" s="219">
        <f>SUM(Ов!CC23:CE23)</f>
        <v>0</v>
      </c>
      <c r="AG76" s="219">
        <f>SUM(Ов!CF23:CH23)</f>
        <v>52</v>
      </c>
      <c r="AH76" s="321">
        <f>SUM(Ов!CI23:CK23)</f>
        <v>4.5</v>
      </c>
      <c r="AI76" s="321">
        <f>SUM(Ов!CL23:CN23)</f>
        <v>0</v>
      </c>
      <c r="AJ76" s="321">
        <f>SUM(Ов!CO23:CQ23)</f>
        <v>0</v>
      </c>
      <c r="AK76" s="321">
        <f>SUM(Ов!CR23:CT23)</f>
        <v>0</v>
      </c>
      <c r="AL76" s="321">
        <f>SUM(Ов!CU23:CW23)</f>
        <v>0</v>
      </c>
      <c r="AM76" s="321">
        <f>SUM(Ов!CX23:CZ23)</f>
        <v>0</v>
      </c>
      <c r="AN76" s="321">
        <f>SUM(Ов!DA23:DC23)</f>
        <v>0</v>
      </c>
      <c r="AO76" s="321">
        <f>SUM(Ов!DD23:DF23)</f>
        <v>0</v>
      </c>
      <c r="AP76" s="321">
        <f>SUM(Ов!DG23:DI23)</f>
        <v>0</v>
      </c>
      <c r="AQ76" s="321">
        <f>SUM(Ов!DJ23:DL23)</f>
        <v>0</v>
      </c>
      <c r="AR76" s="321">
        <f>SUM(Ов!DM23:DO23)</f>
        <v>0</v>
      </c>
      <c r="AS76" s="321">
        <f>SUM(Ов!DP23:DR23)</f>
        <v>0</v>
      </c>
      <c r="AT76" s="321">
        <f>SUM(Ов!DS23:DU23)</f>
        <v>0</v>
      </c>
      <c r="AU76" s="321">
        <f>SUM(Ов!DV23:DX23)</f>
        <v>0</v>
      </c>
      <c r="AV76" s="321">
        <f>SUM(Ов!DY23:EA23)</f>
        <v>3.0000000000000004</v>
      </c>
      <c r="AW76" s="321">
        <f>SUM(Ов!EB23:ED23)</f>
        <v>18</v>
      </c>
      <c r="AX76" s="219">
        <f>SUM(Ов!EE23:EG23)</f>
        <v>0</v>
      </c>
      <c r="AY76" s="219">
        <f>SUM(Ов!EH23:EJ23)</f>
        <v>13.5</v>
      </c>
      <c r="AZ76" s="219">
        <f>SUM(Ов!EK23:EM23)</f>
        <v>0</v>
      </c>
      <c r="BA76" s="219">
        <f>SUM(Ов!EN23:EP23)</f>
        <v>0</v>
      </c>
      <c r="BB76" s="219">
        <f>SUM(Ов!EQ23:ES23)</f>
        <v>0</v>
      </c>
      <c r="BC76" s="219">
        <f>SUM(Ов!ET23:EV23)</f>
        <v>0</v>
      </c>
      <c r="BD76" s="219">
        <f>SUM(Ов!EW23:EY23)</f>
        <v>0</v>
      </c>
      <c r="BE76" s="219">
        <f>SUM(Ов!EZ23:FB23)</f>
        <v>0</v>
      </c>
      <c r="BF76" s="219">
        <f>SUM(Ов!FC23:FE23)</f>
        <v>0</v>
      </c>
      <c r="BG76" s="219">
        <f>SUM(Ов!FF23:FH23)</f>
        <v>0</v>
      </c>
      <c r="BH76" s="219">
        <f>SUM(Ов!FI23:FK23)</f>
        <v>0</v>
      </c>
      <c r="BI76" s="219">
        <f>SUM(Ов!FL23:FN23)</f>
        <v>0</v>
      </c>
      <c r="BJ76" s="219">
        <f>SUM(Ов!FO23:FQ23)</f>
        <v>0</v>
      </c>
      <c r="BK76" s="219">
        <f>SUM(Ов!FR23:FT23)</f>
        <v>0</v>
      </c>
      <c r="BL76" s="219">
        <f>SUM(Ов!FU23:FW23)</f>
        <v>0</v>
      </c>
      <c r="BM76" s="219">
        <f>SUM(Ов!FX23:FZ23)</f>
        <v>0</v>
      </c>
      <c r="BN76" s="219">
        <f>SUM(Ов!GA23:GC23)</f>
        <v>0</v>
      </c>
      <c r="BO76" s="219">
        <f>SUM(Ов!GD23:GF23)</f>
        <v>0</v>
      </c>
      <c r="BP76" s="219">
        <f>SUM(Ов!GG23:GI23)</f>
        <v>0</v>
      </c>
      <c r="BQ76" s="219">
        <f>SUM(Ов!GJ23:GL23)</f>
        <v>0</v>
      </c>
      <c r="BR76" s="219">
        <f>SUM(Ов!GM23:GO23)</f>
        <v>0</v>
      </c>
      <c r="BS76" s="219">
        <f>SUM(Ов!GP23:GR23)</f>
        <v>0</v>
      </c>
      <c r="BT76" s="219">
        <f>SUM(Ов!GS23:GU23)</f>
        <v>0</v>
      </c>
      <c r="BU76" s="219">
        <f>SUM(Ов!GV23:GX23)</f>
        <v>0</v>
      </c>
      <c r="BV76" s="219">
        <f>SUM(Ов!GY23:HA23)</f>
        <v>0</v>
      </c>
      <c r="BW76" s="219">
        <f>SUM(Ов!HB23:HD23)</f>
        <v>0</v>
      </c>
      <c r="BX76" s="219">
        <f>SUM(Ов!HE23:HG23)</f>
        <v>0</v>
      </c>
      <c r="BY76" s="219">
        <f>SUM(Ов!HH23:HJ23)</f>
        <v>0</v>
      </c>
      <c r="BZ76" s="219">
        <f>SUM(Ов!HK23:HM23)</f>
        <v>0</v>
      </c>
      <c r="CA76" s="219">
        <f>SUM(Ов!HN23:HP23)</f>
        <v>0</v>
      </c>
      <c r="CB76" s="219">
        <f>SUM(Ов!HQ23:HS23)</f>
        <v>0</v>
      </c>
      <c r="CC76" s="219">
        <f>SUM(Ов!HT23:HV23)</f>
        <v>0</v>
      </c>
      <c r="CD76" s="219">
        <f>SUM(Ов!HW23:HY23)</f>
        <v>0</v>
      </c>
      <c r="CE76" s="219">
        <f>SUM(Ов!HZ23:IB23)</f>
        <v>0</v>
      </c>
      <c r="CF76" s="219">
        <f>SUM(Ов!IC23:IE23)</f>
        <v>0</v>
      </c>
      <c r="CG76" s="219">
        <f>SUM(Ов!IF23:IH23)</f>
        <v>0</v>
      </c>
      <c r="CH76" s="219">
        <f>SUM(Ов!II23:IK23)</f>
        <v>0</v>
      </c>
      <c r="CI76" s="219">
        <f>SUM(Ов!IL23:IN23)</f>
        <v>0</v>
      </c>
      <c r="CJ76" s="219">
        <f>SUM(Ов!IO23:IQ23)</f>
        <v>0</v>
      </c>
      <c r="CK76" s="219">
        <f>SUM(Ов!IR23:IT23)</f>
        <v>0</v>
      </c>
      <c r="CL76" s="219">
        <f>SUM(Ов!IU23:IW23)</f>
        <v>0</v>
      </c>
      <c r="CM76" s="219">
        <f>SUM(Ов!IX23:IZ23)</f>
        <v>0</v>
      </c>
      <c r="CN76" s="219">
        <f>SUM(Ов!JA23:JC23)</f>
        <v>0</v>
      </c>
      <c r="CO76" s="219">
        <f>SUM(Ов!JD23:JF23)</f>
        <v>0</v>
      </c>
      <c r="CP76" s="219">
        <f>SUM(Ов!JG23:JI23)</f>
        <v>0</v>
      </c>
      <c r="CQ76" s="219">
        <f>SUM(Ов!JJ23:JL23)</f>
        <v>0</v>
      </c>
      <c r="CR76" s="219">
        <f>SUM(Ов!JM23:JO23)</f>
        <v>0</v>
      </c>
      <c r="CS76" s="219">
        <f>SUM(Ов!JP23:JR23)</f>
        <v>0</v>
      </c>
      <c r="CT76" s="219">
        <f>SUM(Ов!JS23:JU23)</f>
        <v>0</v>
      </c>
      <c r="CU76" s="219">
        <f>SUM(Ов!JV23:JX23)</f>
        <v>0</v>
      </c>
    </row>
    <row r="77" spans="2:100" x14ac:dyDescent="0.25">
      <c r="C77" s="990" t="s">
        <v>51</v>
      </c>
      <c r="D77" s="323" t="s">
        <v>45</v>
      </c>
      <c r="E77" s="308">
        <f t="shared" si="80"/>
        <v>0</v>
      </c>
      <c r="F77" s="23" t="s">
        <v>45</v>
      </c>
      <c r="G77" s="217">
        <f>SUM(Просо!F22:H22)</f>
        <v>0</v>
      </c>
      <c r="H77" s="217">
        <f>SUM(Просо!I22:K22)</f>
        <v>0</v>
      </c>
      <c r="I77" s="217">
        <f>SUM(Просо!L22:N22)</f>
        <v>0</v>
      </c>
      <c r="J77" s="217">
        <f>SUM(Просо!O22:Q22)</f>
        <v>0</v>
      </c>
      <c r="K77" s="217">
        <f>SUM(Просо!R22:T22)</f>
        <v>0</v>
      </c>
      <c r="L77" s="217">
        <f>SUM(Просо!U22:W22)</f>
        <v>0</v>
      </c>
      <c r="M77" s="217">
        <f>SUM(Просо!X22:Z22)</f>
        <v>0</v>
      </c>
      <c r="N77" s="217">
        <f>SUM(Просо!AA22:AC22)</f>
        <v>0</v>
      </c>
      <c r="O77" s="217">
        <f>SUM(Просо!AD22:AF22)</f>
        <v>0</v>
      </c>
      <c r="P77" s="217">
        <f>SUM(Просо!AG22:AI22)</f>
        <v>0</v>
      </c>
      <c r="Q77" s="217">
        <f>SUM(Просо!AJ22:AL22)</f>
        <v>0</v>
      </c>
      <c r="R77" s="217">
        <f>SUM(Просо!AM22:AO22)</f>
        <v>0</v>
      </c>
      <c r="S77" s="217">
        <f>SUM(Просо!AP22:AR22)</f>
        <v>0</v>
      </c>
      <c r="T77" s="217">
        <f>SUM(Просо!AS22:AU22)</f>
        <v>0</v>
      </c>
      <c r="U77" s="217">
        <f>SUM(Просо!AV22:AX22)</f>
        <v>0</v>
      </c>
      <c r="V77" s="217">
        <f>SUM(Просо!AY22:BA22)</f>
        <v>0</v>
      </c>
      <c r="W77" s="217">
        <f>SUM(Просо!BB22:BD22)</f>
        <v>0</v>
      </c>
      <c r="X77" s="217">
        <f>SUM(Просо!BE22:BG22)</f>
        <v>0</v>
      </c>
      <c r="Y77" s="217">
        <f>SUM(Просо!BH22:BJ22)</f>
        <v>0</v>
      </c>
      <c r="Z77" s="217">
        <f>SUM(Просо!BK22:BM22)</f>
        <v>0</v>
      </c>
      <c r="AA77" s="217">
        <f>SUM(Просо!BN22:BP22)</f>
        <v>0</v>
      </c>
      <c r="AB77" s="217">
        <f>SUM(Просо!BQ22:BS22)</f>
        <v>0</v>
      </c>
      <c r="AC77" s="217">
        <f>SUM(Просо!BT22:BV22)</f>
        <v>0</v>
      </c>
      <c r="AD77" s="217">
        <f>SUM(Просо!BW22:BY22)</f>
        <v>0</v>
      </c>
      <c r="AE77" s="217">
        <f>SUM(Просо!BZ22:CB22)</f>
        <v>0</v>
      </c>
      <c r="AF77" s="217">
        <f>SUM(Просо!CC22:CE22)</f>
        <v>0</v>
      </c>
      <c r="AG77" s="217">
        <f>SUM(Просо!CF22:CH22)</f>
        <v>0</v>
      </c>
      <c r="AH77" s="217">
        <f>SUM(Просо!CI22:CK22)</f>
        <v>0</v>
      </c>
      <c r="AI77" s="217">
        <f>SUM(Просо!CL22:CN22)</f>
        <v>0</v>
      </c>
      <c r="AJ77" s="217">
        <f>SUM(Просо!CO22:CQ22)</f>
        <v>0</v>
      </c>
      <c r="AK77" s="217">
        <f>SUM(Просо!CR22:CT22)</f>
        <v>0</v>
      </c>
      <c r="AL77" s="217">
        <f>SUM(Просо!CU22:CW22)</f>
        <v>0</v>
      </c>
      <c r="AM77" s="217">
        <f>SUM(Просо!CX22:CZ22)</f>
        <v>0</v>
      </c>
      <c r="AN77" s="217">
        <f>SUM(Просо!DA22:DC22)</f>
        <v>0</v>
      </c>
      <c r="AO77" s="217">
        <f>SUM(Просо!DD22:DF22)</f>
        <v>0</v>
      </c>
      <c r="AP77" s="217">
        <f>SUM(Просо!DG22:DI22)</f>
        <v>0</v>
      </c>
      <c r="AQ77" s="217">
        <f>SUM(Просо!DJ22:DL22)</f>
        <v>0</v>
      </c>
      <c r="AR77" s="217">
        <f>SUM(Просо!DM22:DO22)</f>
        <v>0</v>
      </c>
      <c r="AS77" s="217">
        <f>SUM(Просо!DP22:DR22)</f>
        <v>0</v>
      </c>
      <c r="AT77" s="217">
        <f>SUM(Просо!DS22:DU22)</f>
        <v>0</v>
      </c>
      <c r="AU77" s="217">
        <f>SUM(Просо!DV22:DX22)</f>
        <v>0</v>
      </c>
      <c r="AV77" s="217">
        <f>SUM(Просо!DY22:EA22)</f>
        <v>0</v>
      </c>
      <c r="AW77" s="217">
        <f>SUM(Просо!EB22:ED22)</f>
        <v>0</v>
      </c>
      <c r="AX77" s="217">
        <f>SUM(Просо!EE22:EG22)</f>
        <v>0</v>
      </c>
      <c r="AY77" s="217">
        <f>SUM(Просо!EH22:EJ22)</f>
        <v>0</v>
      </c>
      <c r="AZ77" s="217">
        <f>SUM(Просо!EK22:EM22)</f>
        <v>0</v>
      </c>
      <c r="BA77" s="217">
        <f>SUM(Просо!EN22:EP22)</f>
        <v>0</v>
      </c>
      <c r="BB77" s="217">
        <f>SUM(Просо!EQ22:ES22)</f>
        <v>0</v>
      </c>
      <c r="BC77" s="217">
        <f>SUM(Просо!ET22:EV22)</f>
        <v>0</v>
      </c>
      <c r="BD77" s="217">
        <f>SUM(Просо!EW22:EY22)</f>
        <v>0</v>
      </c>
      <c r="BE77" s="217">
        <f>SUM(Просо!EZ22:FB22)</f>
        <v>0</v>
      </c>
      <c r="BF77" s="217">
        <f>SUM(Просо!FC22:FE22)</f>
        <v>0</v>
      </c>
      <c r="BG77" s="217">
        <f>SUM(Просо!FF22:FH22)</f>
        <v>0</v>
      </c>
      <c r="BH77" s="217">
        <f>SUM(Просо!FI22:FK22)</f>
        <v>0</v>
      </c>
      <c r="BI77" s="217">
        <f>SUM(Просо!FL22:FN22)</f>
        <v>0</v>
      </c>
      <c r="BJ77" s="217">
        <f>SUM(Просо!FO22:FQ22)</f>
        <v>0</v>
      </c>
      <c r="BK77" s="217">
        <f>SUM(Просо!FR22:FT22)</f>
        <v>0</v>
      </c>
      <c r="BL77" s="217">
        <f>SUM(Просо!FU22:FW22)</f>
        <v>0</v>
      </c>
      <c r="BM77" s="217">
        <f>SUM(Просо!FX22:FZ22)</f>
        <v>0</v>
      </c>
      <c r="BN77" s="217">
        <f>SUM(Просо!GA22:GC22)</f>
        <v>0</v>
      </c>
      <c r="BO77" s="217">
        <f>SUM(Просо!GD22:GF22)</f>
        <v>0</v>
      </c>
      <c r="BP77" s="217">
        <f>SUM(Просо!GG22:GI22)</f>
        <v>0</v>
      </c>
      <c r="BQ77" s="217">
        <f>SUM(Просо!GJ22:GL22)</f>
        <v>0</v>
      </c>
      <c r="BR77" s="217">
        <f>SUM(Просо!GM22:GO22)</f>
        <v>0</v>
      </c>
      <c r="BS77" s="217">
        <f>SUM(Просо!GP22:GR22)</f>
        <v>0</v>
      </c>
      <c r="BT77" s="217">
        <f>SUM(Просо!GS22:GU22)</f>
        <v>0</v>
      </c>
      <c r="BU77" s="217">
        <f>SUM(Просо!GV22:GX22)</f>
        <v>0</v>
      </c>
      <c r="BV77" s="217">
        <f>SUM(Просо!GY22:HA22)</f>
        <v>0</v>
      </c>
      <c r="BW77" s="217">
        <f>SUM(Просо!HB22:HD22)</f>
        <v>0</v>
      </c>
      <c r="BX77" s="217">
        <f>SUM(Просо!HE22:HG22)</f>
        <v>0</v>
      </c>
      <c r="BY77" s="217">
        <f>SUM(Просо!HH22:HJ22)</f>
        <v>0</v>
      </c>
      <c r="BZ77" s="217">
        <f>SUM(Просо!HK22:HM22)</f>
        <v>0</v>
      </c>
      <c r="CA77" s="217">
        <f>SUM(Просо!HN22:HP22)</f>
        <v>0</v>
      </c>
      <c r="CB77" s="217">
        <f>SUM(Просо!HQ22:HS22)</f>
        <v>0</v>
      </c>
      <c r="CC77" s="217">
        <f>SUM(Просо!HT22:HV22)</f>
        <v>0</v>
      </c>
      <c r="CD77" s="217">
        <f>SUM(Просо!HW22:HY22)</f>
        <v>0</v>
      </c>
      <c r="CE77" s="217">
        <f>SUM(Просо!HZ22:IB22)</f>
        <v>0</v>
      </c>
      <c r="CF77" s="217">
        <f>SUM(Просо!IC22:IE22)</f>
        <v>0</v>
      </c>
      <c r="CG77" s="217">
        <f>SUM(Просо!IF22:IH22)</f>
        <v>0</v>
      </c>
      <c r="CH77" s="217">
        <f>SUM(Просо!II22:IK22)</f>
        <v>0</v>
      </c>
      <c r="CI77" s="217">
        <f>SUM(Просо!IL22:IN22)</f>
        <v>0</v>
      </c>
      <c r="CJ77" s="217">
        <f>SUM(Просо!IO22:IQ22)</f>
        <v>0</v>
      </c>
      <c r="CK77" s="217">
        <f>SUM(Просо!IR22:IT22)</f>
        <v>0</v>
      </c>
      <c r="CL77" s="217">
        <f>SUM(Просо!IU22:IW22)</f>
        <v>0</v>
      </c>
      <c r="CM77" s="217">
        <f>SUM(Просо!IX22:IZ22)</f>
        <v>0</v>
      </c>
      <c r="CN77" s="217">
        <f>SUM(Просо!JA22:JC22)</f>
        <v>0</v>
      </c>
      <c r="CO77" s="217">
        <f>SUM(Просо!JD22:JF22)</f>
        <v>0</v>
      </c>
      <c r="CP77" s="217">
        <f>SUM(Просо!JG22:JI22)</f>
        <v>0</v>
      </c>
      <c r="CQ77" s="217">
        <f>SUM(Просо!JJ22:JL22)</f>
        <v>0</v>
      </c>
      <c r="CR77" s="217">
        <f>SUM(Просо!JM22:JO22)</f>
        <v>0</v>
      </c>
      <c r="CS77" s="217">
        <f>SUM(Просо!JP22:JR22)</f>
        <v>0</v>
      </c>
      <c r="CT77" s="217">
        <f>SUM(Просо!JS22:JU22)</f>
        <v>0</v>
      </c>
      <c r="CU77" s="217">
        <f>SUM(Просо!JV22:JX22)</f>
        <v>0</v>
      </c>
    </row>
    <row r="78" spans="2:100" x14ac:dyDescent="0.25">
      <c r="C78" s="991"/>
      <c r="D78" s="325" t="s">
        <v>39</v>
      </c>
      <c r="E78" s="309">
        <f t="shared" si="80"/>
        <v>0</v>
      </c>
      <c r="F78" s="1" t="s">
        <v>39</v>
      </c>
      <c r="G78" s="219">
        <f>SUM(Просо!F23:H23)</f>
        <v>0</v>
      </c>
      <c r="H78" s="219">
        <f>SUM(Просо!I23:K23)</f>
        <v>0</v>
      </c>
      <c r="I78" s="219">
        <f>SUM(Просо!L23:N23)</f>
        <v>0</v>
      </c>
      <c r="J78" s="219">
        <f>SUM(Просо!O23:Q23)</f>
        <v>0</v>
      </c>
      <c r="K78" s="219">
        <f>SUM(Просо!R23:T23)</f>
        <v>0</v>
      </c>
      <c r="L78" s="219">
        <f>SUM(Просо!U23:W23)</f>
        <v>0</v>
      </c>
      <c r="M78" s="219">
        <f>SUM(Просо!X23:Z23)</f>
        <v>0</v>
      </c>
      <c r="N78" s="219">
        <f>SUM(Просо!AA23:AC23)</f>
        <v>0</v>
      </c>
      <c r="O78" s="219">
        <f>SUM(Просо!AD23:AF23)</f>
        <v>0</v>
      </c>
      <c r="P78" s="219">
        <f>SUM(Просо!AG23:AI23)</f>
        <v>0</v>
      </c>
      <c r="Q78" s="219">
        <f>SUM(Просо!AJ23:AL23)</f>
        <v>0</v>
      </c>
      <c r="R78" s="219">
        <f>SUM(Просо!AM23:AO23)</f>
        <v>0</v>
      </c>
      <c r="S78" s="219">
        <f>SUM(Просо!AP23:AR23)</f>
        <v>0</v>
      </c>
      <c r="T78" s="219">
        <f>SUM(Просо!AS23:AU23)</f>
        <v>0</v>
      </c>
      <c r="U78" s="219">
        <f>SUM(Просо!AV23:AX23)</f>
        <v>0</v>
      </c>
      <c r="V78" s="219">
        <f>SUM(Просо!AY23:BA23)</f>
        <v>0</v>
      </c>
      <c r="W78" s="219">
        <f>SUM(Просо!BB23:BD23)</f>
        <v>0</v>
      </c>
      <c r="X78" s="219">
        <f>SUM(Просо!BE23:BG23)</f>
        <v>0</v>
      </c>
      <c r="Y78" s="219">
        <f>SUM(Просо!BH23:BJ23)</f>
        <v>0</v>
      </c>
      <c r="Z78" s="219">
        <f>SUM(Просо!BK23:BM23)</f>
        <v>0</v>
      </c>
      <c r="AA78" s="219">
        <f>SUM(Просо!BN23:BP23)</f>
        <v>0</v>
      </c>
      <c r="AB78" s="219">
        <f>SUM(Просо!BQ23:BS23)</f>
        <v>0</v>
      </c>
      <c r="AC78" s="219">
        <f>SUM(Просо!BT23:BV23)</f>
        <v>0</v>
      </c>
      <c r="AD78" s="219">
        <f>SUM(Просо!BW23:BY23)</f>
        <v>0</v>
      </c>
      <c r="AE78" s="219">
        <f>SUM(Просо!BZ23:CB23)</f>
        <v>0</v>
      </c>
      <c r="AF78" s="219">
        <f>SUM(Просо!CC23:CE23)</f>
        <v>0</v>
      </c>
      <c r="AG78" s="219">
        <f>SUM(Просо!CF23:CH23)</f>
        <v>0</v>
      </c>
      <c r="AH78" s="219">
        <f>SUM(Просо!CI23:CK23)</f>
        <v>0</v>
      </c>
      <c r="AI78" s="219">
        <f>SUM(Просо!CL23:CN23)</f>
        <v>0</v>
      </c>
      <c r="AJ78" s="219">
        <f>SUM(Просо!CO23:CQ23)</f>
        <v>0</v>
      </c>
      <c r="AK78" s="219">
        <f>SUM(Просо!CR23:CT23)</f>
        <v>0</v>
      </c>
      <c r="AL78" s="219">
        <f>SUM(Просо!CU23:CW23)</f>
        <v>0</v>
      </c>
      <c r="AM78" s="219">
        <f>SUM(Просо!CX23:CZ23)</f>
        <v>0</v>
      </c>
      <c r="AN78" s="219">
        <f>SUM(Просо!DA23:DC23)</f>
        <v>0</v>
      </c>
      <c r="AO78" s="219">
        <f>SUM(Просо!DD23:DF23)</f>
        <v>0</v>
      </c>
      <c r="AP78" s="219">
        <f>SUM(Просо!DG23:DI23)</f>
        <v>0</v>
      </c>
      <c r="AQ78" s="219">
        <f>SUM(Просо!DJ23:DL23)</f>
        <v>0</v>
      </c>
      <c r="AR78" s="219">
        <f>SUM(Просо!DM23:DO23)</f>
        <v>0</v>
      </c>
      <c r="AS78" s="219">
        <f>SUM(Просо!DP23:DR23)</f>
        <v>0</v>
      </c>
      <c r="AT78" s="219">
        <f>SUM(Просо!DS23:DU23)</f>
        <v>0</v>
      </c>
      <c r="AU78" s="219">
        <f>SUM(Просо!DV23:DX23)</f>
        <v>0</v>
      </c>
      <c r="AV78" s="219">
        <f>SUM(Просо!DY23:EA23)</f>
        <v>0</v>
      </c>
      <c r="AW78" s="219">
        <f>SUM(Просо!EB23:ED23)</f>
        <v>0</v>
      </c>
      <c r="AX78" s="219">
        <f>SUM(Просо!EE23:EG23)</f>
        <v>0</v>
      </c>
      <c r="AY78" s="219">
        <f>SUM(Просо!EH23:EJ23)</f>
        <v>0</v>
      </c>
      <c r="AZ78" s="219">
        <f>SUM(Просо!EK23:EM23)</f>
        <v>0</v>
      </c>
      <c r="BA78" s="219">
        <f>SUM(Просо!EN23:EP23)</f>
        <v>0</v>
      </c>
      <c r="BB78" s="219">
        <f>SUM(Просо!EQ23:ES23)</f>
        <v>0</v>
      </c>
      <c r="BC78" s="219">
        <f>SUM(Просо!ET23:EV23)</f>
        <v>0</v>
      </c>
      <c r="BD78" s="219">
        <f>SUM(Просо!EW23:EY23)</f>
        <v>0</v>
      </c>
      <c r="BE78" s="219">
        <f>SUM(Просо!EZ23:FB23)</f>
        <v>0</v>
      </c>
      <c r="BF78" s="219">
        <f>SUM(Просо!FC23:FE23)</f>
        <v>0</v>
      </c>
      <c r="BG78" s="219">
        <f>SUM(Просо!FF23:FH23)</f>
        <v>0</v>
      </c>
      <c r="BH78" s="219">
        <f>SUM(Просо!FI23:FK23)</f>
        <v>0</v>
      </c>
      <c r="BI78" s="219">
        <f>SUM(Просо!FL23:FN23)</f>
        <v>0</v>
      </c>
      <c r="BJ78" s="219">
        <f>SUM(Просо!FO23:FQ23)</f>
        <v>0</v>
      </c>
      <c r="BK78" s="219">
        <f>SUM(Просо!FR23:FT23)</f>
        <v>0</v>
      </c>
      <c r="BL78" s="219">
        <f>SUM(Просо!FU23:FW23)</f>
        <v>0</v>
      </c>
      <c r="BM78" s="219">
        <f>SUM(Просо!FX23:FZ23)</f>
        <v>0</v>
      </c>
      <c r="BN78" s="219">
        <f>SUM(Просо!GA23:GC23)</f>
        <v>0</v>
      </c>
      <c r="BO78" s="219">
        <f>SUM(Просо!GD23:GF23)</f>
        <v>0</v>
      </c>
      <c r="BP78" s="219">
        <f>SUM(Просо!GG23:GI23)</f>
        <v>0</v>
      </c>
      <c r="BQ78" s="219">
        <f>SUM(Просо!GJ23:GL23)</f>
        <v>0</v>
      </c>
      <c r="BR78" s="219">
        <f>SUM(Просо!GM23:GO23)</f>
        <v>0</v>
      </c>
      <c r="BS78" s="219">
        <f>SUM(Просо!GP23:GR23)</f>
        <v>0</v>
      </c>
      <c r="BT78" s="219">
        <f>SUM(Просо!GS23:GU23)</f>
        <v>0</v>
      </c>
      <c r="BU78" s="219">
        <f>SUM(Просо!GV23:GX23)</f>
        <v>0</v>
      </c>
      <c r="BV78" s="219">
        <f>SUM(Просо!GY23:HA23)</f>
        <v>0</v>
      </c>
      <c r="BW78" s="219">
        <f>SUM(Просо!HB23:HD23)</f>
        <v>0</v>
      </c>
      <c r="BX78" s="219">
        <f>SUM(Просо!HE23:HG23)</f>
        <v>0</v>
      </c>
      <c r="BY78" s="219">
        <f>SUM(Просо!HH23:HJ23)</f>
        <v>0</v>
      </c>
      <c r="BZ78" s="219">
        <f>SUM(Просо!HK23:HM23)</f>
        <v>0</v>
      </c>
      <c r="CA78" s="219">
        <f>SUM(Просо!HN23:HP23)</f>
        <v>0</v>
      </c>
      <c r="CB78" s="219">
        <f>SUM(Просо!HQ23:HS23)</f>
        <v>0</v>
      </c>
      <c r="CC78" s="219">
        <f>SUM(Просо!HT23:HV23)</f>
        <v>0</v>
      </c>
      <c r="CD78" s="219">
        <f>SUM(Просо!HW23:HY23)</f>
        <v>0</v>
      </c>
      <c r="CE78" s="219">
        <f>SUM(Просо!HZ23:IB23)</f>
        <v>0</v>
      </c>
      <c r="CF78" s="219">
        <f>SUM(Просо!IC23:IE23)</f>
        <v>0</v>
      </c>
      <c r="CG78" s="219">
        <f>SUM(Просо!IF23:IH23)</f>
        <v>0</v>
      </c>
      <c r="CH78" s="219">
        <f>SUM(Просо!II23:IK23)</f>
        <v>0</v>
      </c>
      <c r="CI78" s="219">
        <f>SUM(Просо!IL23:IN23)</f>
        <v>0</v>
      </c>
      <c r="CJ78" s="219">
        <f>SUM(Просо!IO23:IQ23)</f>
        <v>0</v>
      </c>
      <c r="CK78" s="219">
        <f>SUM(Просо!IR23:IT23)</f>
        <v>0</v>
      </c>
      <c r="CL78" s="219">
        <f>SUM(Просо!IU23:IW23)</f>
        <v>0</v>
      </c>
      <c r="CM78" s="219">
        <f>SUM(Просо!IX23:IZ23)</f>
        <v>0</v>
      </c>
      <c r="CN78" s="219">
        <f>SUM(Просо!JA23:JC23)</f>
        <v>0</v>
      </c>
      <c r="CO78" s="219">
        <f>SUM(Просо!JD23:JF23)</f>
        <v>0</v>
      </c>
      <c r="CP78" s="219">
        <f>SUM(Просо!JG23:JI23)</f>
        <v>0</v>
      </c>
      <c r="CQ78" s="219">
        <f>SUM(Просо!JJ23:JL23)</f>
        <v>0</v>
      </c>
      <c r="CR78" s="219">
        <f>SUM(Просо!JM23:JO23)</f>
        <v>0</v>
      </c>
      <c r="CS78" s="219">
        <f>SUM(Просо!JP23:JR23)</f>
        <v>0</v>
      </c>
      <c r="CT78" s="219">
        <f>SUM(Просо!JS23:JU23)</f>
        <v>0</v>
      </c>
      <c r="CU78" s="219">
        <f>SUM(Просо!JV23:JX23)</f>
        <v>0</v>
      </c>
    </row>
    <row r="79" spans="2:100" x14ac:dyDescent="0.25">
      <c r="C79" s="990" t="s">
        <v>32</v>
      </c>
      <c r="D79" s="323" t="s">
        <v>45</v>
      </c>
      <c r="E79" s="308">
        <f t="shared" si="80"/>
        <v>0</v>
      </c>
      <c r="F79" s="23" t="s">
        <v>45</v>
      </c>
      <c r="G79" s="217">
        <f>SUM(Зерноб!F22:H22)</f>
        <v>0</v>
      </c>
      <c r="H79" s="217">
        <f>SUM(Зерноб!I22:K22)</f>
        <v>0</v>
      </c>
      <c r="I79" s="217">
        <f>SUM(Зерноб!L22:N22)</f>
        <v>0</v>
      </c>
      <c r="J79" s="217">
        <f>SUM(Зерноб!O22:Q22)</f>
        <v>0</v>
      </c>
      <c r="K79" s="217">
        <f>SUM(Зерноб!R22:T22)</f>
        <v>0</v>
      </c>
      <c r="L79" s="217">
        <f>SUM(Зерноб!U22:W22)</f>
        <v>0</v>
      </c>
      <c r="M79" s="217">
        <f>SUM(Зерноб!X22:Z22)</f>
        <v>0</v>
      </c>
      <c r="N79" s="217">
        <f>SUM(Зерноб!AA22:AC22)</f>
        <v>0</v>
      </c>
      <c r="O79" s="217">
        <f>SUM(Зерноб!AD22:AF22)</f>
        <v>0</v>
      </c>
      <c r="P79" s="217">
        <f>SUM(Зерноб!AG22:AI22)</f>
        <v>0</v>
      </c>
      <c r="Q79" s="217">
        <f>SUM(Зерноб!AJ22:AL22)</f>
        <v>0</v>
      </c>
      <c r="R79" s="217">
        <f>SUM(Зерноб!AM22:AO22)</f>
        <v>0</v>
      </c>
      <c r="S79" s="217">
        <f>SUM(Зерноб!AP22:AR22)</f>
        <v>0</v>
      </c>
      <c r="T79" s="217">
        <f>SUM(Зерноб!AS22:AU22)</f>
        <v>0</v>
      </c>
      <c r="U79" s="217">
        <f>SUM(Зерноб!AV22:AX22)</f>
        <v>0</v>
      </c>
      <c r="V79" s="217">
        <f>SUM(Зерноб!AY22:BA22)</f>
        <v>0</v>
      </c>
      <c r="W79" s="217">
        <f>SUM(Зерноб!BB22:BD22)</f>
        <v>0</v>
      </c>
      <c r="X79" s="217">
        <f>SUM(Зерноб!BE22:BG22)</f>
        <v>0</v>
      </c>
      <c r="Y79" s="217">
        <f>SUM(Зерноб!BH22:BJ22)</f>
        <v>0</v>
      </c>
      <c r="Z79" s="217">
        <f>SUM(Зерноб!BK22:BM22)</f>
        <v>0</v>
      </c>
      <c r="AA79" s="217">
        <f>SUM(Зерноб!BN22:BP22)</f>
        <v>0</v>
      </c>
      <c r="AB79" s="217">
        <f>SUM(Зерноб!BQ22:BS22)</f>
        <v>0</v>
      </c>
      <c r="AC79" s="217">
        <f>SUM(Зерноб!BT22:BV22)</f>
        <v>0</v>
      </c>
      <c r="AD79" s="217">
        <f>SUM(Зерноб!BW22:BY22)</f>
        <v>0</v>
      </c>
      <c r="AE79" s="217">
        <f>SUM(Зерноб!BZ22:CB22)</f>
        <v>0</v>
      </c>
      <c r="AF79" s="217">
        <f>SUM(Зерноб!CC22:CE22)</f>
        <v>0</v>
      </c>
      <c r="AG79" s="217">
        <f>SUM(Зерноб!CF22:CH22)</f>
        <v>0</v>
      </c>
      <c r="AH79" s="217">
        <f>SUM(Зерноб!CI22:CK22)</f>
        <v>0</v>
      </c>
      <c r="AI79" s="217">
        <f>SUM(Зерноб!CL22:CN22)</f>
        <v>0</v>
      </c>
      <c r="AJ79" s="217">
        <f>SUM(Зерноб!CO22:CQ22)</f>
        <v>0</v>
      </c>
      <c r="AK79" s="217">
        <f>SUM(Зерноб!CR22:CT22)</f>
        <v>0</v>
      </c>
      <c r="AL79" s="217">
        <f>SUM(Зерноб!CU22:CW22)</f>
        <v>0</v>
      </c>
      <c r="AM79" s="217">
        <f>SUM(Зерноб!CX22:CZ22)</f>
        <v>0</v>
      </c>
      <c r="AN79" s="217">
        <f>SUM(Зерноб!DA22:DC22)</f>
        <v>0</v>
      </c>
      <c r="AO79" s="217">
        <f>SUM(Зерноб!DD22:DF22)</f>
        <v>0</v>
      </c>
      <c r="AP79" s="217">
        <f>SUM(Зерноб!DG22:DI22)</f>
        <v>0</v>
      </c>
      <c r="AQ79" s="217">
        <f>SUM(Зерноб!DJ22:DL22)</f>
        <v>0</v>
      </c>
      <c r="AR79" s="217">
        <f>SUM(Зерноб!DM22:DO22)</f>
        <v>0</v>
      </c>
      <c r="AS79" s="217">
        <f>SUM(Зерноб!DP22:DR22)</f>
        <v>0</v>
      </c>
      <c r="AT79" s="217">
        <f>SUM(Зерноб!DS22:DU22)</f>
        <v>0</v>
      </c>
      <c r="AU79" s="217">
        <f>SUM(Зерноб!DV22:DX22)</f>
        <v>0</v>
      </c>
      <c r="AV79" s="217">
        <f>SUM(Зерноб!DY22:EA22)</f>
        <v>0</v>
      </c>
      <c r="AW79" s="217">
        <f>SUM(Зерноб!EB22:ED22)</f>
        <v>0</v>
      </c>
      <c r="AX79" s="217">
        <f>SUM(Зерноб!EE22:EG22)</f>
        <v>0</v>
      </c>
      <c r="AY79" s="217">
        <f>SUM(Зерноб!EH22:EJ22)</f>
        <v>0</v>
      </c>
      <c r="AZ79" s="217">
        <f>SUM(Зерноб!EK22:EM22)</f>
        <v>0</v>
      </c>
      <c r="BA79" s="217">
        <f>SUM(Зерноб!EN22:EP22)</f>
        <v>0</v>
      </c>
      <c r="BB79" s="217">
        <f>SUM(Зерноб!EQ22:ES22)</f>
        <v>0</v>
      </c>
      <c r="BC79" s="217">
        <f>SUM(Зерноб!ET22:EV22)</f>
        <v>0</v>
      </c>
      <c r="BD79" s="217">
        <f>SUM(Зерноб!EW22:EY22)</f>
        <v>0</v>
      </c>
      <c r="BE79" s="217">
        <f>SUM(Зерноб!EZ22:FB22)</f>
        <v>0</v>
      </c>
      <c r="BF79" s="217">
        <f>SUM(Зерноб!FC22:FE22)</f>
        <v>0</v>
      </c>
      <c r="BG79" s="217">
        <f>SUM(Зерноб!FF22:FH22)</f>
        <v>0</v>
      </c>
      <c r="BH79" s="217">
        <f>SUM(Зерноб!FI22:FK22)</f>
        <v>0</v>
      </c>
      <c r="BI79" s="217">
        <f>SUM(Зерноб!FL22:FN22)</f>
        <v>0</v>
      </c>
      <c r="BJ79" s="217">
        <f>SUM(Зерноб!FO22:FQ22)</f>
        <v>0</v>
      </c>
      <c r="BK79" s="217">
        <f>SUM(Зерноб!FR22:FT22)</f>
        <v>0</v>
      </c>
      <c r="BL79" s="217">
        <f>SUM(Зерноб!FU22:FW22)</f>
        <v>0</v>
      </c>
      <c r="BM79" s="217">
        <f>SUM(Зерноб!FX22:FZ22)</f>
        <v>0</v>
      </c>
      <c r="BN79" s="217">
        <f>SUM(Зерноб!GA22:GC22)</f>
        <v>0</v>
      </c>
      <c r="BO79" s="217">
        <f>SUM(Зерноб!GD22:GF22)</f>
        <v>0</v>
      </c>
      <c r="BP79" s="217">
        <f>SUM(Зерноб!GG22:GI22)</f>
        <v>0</v>
      </c>
      <c r="BQ79" s="217">
        <f>SUM(Зерноб!GJ22:GL22)</f>
        <v>0</v>
      </c>
      <c r="BR79" s="217">
        <f>SUM(Зерноб!GM22:GO22)</f>
        <v>0</v>
      </c>
      <c r="BS79" s="217">
        <f>SUM(Зерноб!GP22:GR22)</f>
        <v>0</v>
      </c>
      <c r="BT79" s="217">
        <f>SUM(Зерноб!GS22:GU22)</f>
        <v>0</v>
      </c>
      <c r="BU79" s="217">
        <f>SUM(Зерноб!GV22:GX22)</f>
        <v>0</v>
      </c>
      <c r="BV79" s="217">
        <f>SUM(Зерноб!GY22:HA22)</f>
        <v>0</v>
      </c>
      <c r="BW79" s="217">
        <f>SUM(Зерноб!HB22:HD22)</f>
        <v>0</v>
      </c>
      <c r="BX79" s="217">
        <f>SUM(Зерноб!HE22:HG22)</f>
        <v>0</v>
      </c>
      <c r="BY79" s="217">
        <f>SUM(Зерноб!HH22:HJ22)</f>
        <v>0</v>
      </c>
      <c r="BZ79" s="217">
        <f>SUM(Зерноб!HK22:HM22)</f>
        <v>0</v>
      </c>
      <c r="CA79" s="217">
        <f>SUM(Зерноб!HN22:HP22)</f>
        <v>0</v>
      </c>
      <c r="CB79" s="217">
        <f>SUM(Зерноб!HQ22:HS22)</f>
        <v>0</v>
      </c>
      <c r="CC79" s="217">
        <f>SUM(Зерноб!HT22:HV22)</f>
        <v>0</v>
      </c>
      <c r="CD79" s="217">
        <f>SUM(Зерноб!HW22:HY22)</f>
        <v>0</v>
      </c>
      <c r="CE79" s="217">
        <f>SUM(Зерноб!HZ22:IB22)</f>
        <v>0</v>
      </c>
      <c r="CF79" s="217">
        <f>SUM(Зерноб!IC22:IE22)</f>
        <v>0</v>
      </c>
      <c r="CG79" s="217">
        <f>SUM(Зерноб!IF22:IH22)</f>
        <v>0</v>
      </c>
      <c r="CH79" s="217">
        <f>SUM(Зерноб!II22:IK22)</f>
        <v>0</v>
      </c>
      <c r="CI79" s="217">
        <f>SUM(Зерноб!IL22:IN22)</f>
        <v>0</v>
      </c>
      <c r="CJ79" s="217">
        <f>SUM(Зерноб!IO22:IQ22)</f>
        <v>0</v>
      </c>
      <c r="CK79" s="217">
        <f>SUM(Зерноб!IR22:IT22)</f>
        <v>0</v>
      </c>
      <c r="CL79" s="217">
        <f>SUM(Зерноб!IU22:IW22)</f>
        <v>0</v>
      </c>
      <c r="CM79" s="217">
        <f>SUM(Зерноб!IX22:IZ22)</f>
        <v>0</v>
      </c>
      <c r="CN79" s="217">
        <f>SUM(Зерноб!JA22:JC22)</f>
        <v>0</v>
      </c>
      <c r="CO79" s="217">
        <f>SUM(Зерноб!JD22:JF22)</f>
        <v>0</v>
      </c>
      <c r="CP79" s="217">
        <f>SUM(Зерноб!JG22:JI22)</f>
        <v>0</v>
      </c>
      <c r="CQ79" s="217">
        <f>SUM(Зерноб!JJ22:JL22)</f>
        <v>0</v>
      </c>
      <c r="CR79" s="217">
        <f>SUM(Зерноб!JM22:JO22)</f>
        <v>0</v>
      </c>
      <c r="CS79" s="217">
        <f>SUM(Зерноб!JP22:JR22)</f>
        <v>0</v>
      </c>
      <c r="CT79" s="217">
        <f>SUM(Зерноб!JS22:JU22)</f>
        <v>0</v>
      </c>
      <c r="CU79" s="217">
        <f>SUM(Зерноб!JV22:JX22)</f>
        <v>0</v>
      </c>
    </row>
    <row r="80" spans="2:100" x14ac:dyDescent="0.25">
      <c r="C80" s="991"/>
      <c r="D80" s="325" t="s">
        <v>39</v>
      </c>
      <c r="E80" s="309">
        <f t="shared" si="80"/>
        <v>0</v>
      </c>
      <c r="F80" s="1" t="s">
        <v>39</v>
      </c>
      <c r="G80" s="219">
        <f>SUM(Зерноб!F23:H23)</f>
        <v>0</v>
      </c>
      <c r="H80" s="219">
        <f>SUM(Зерноб!I23:K23)</f>
        <v>0</v>
      </c>
      <c r="I80" s="219">
        <f>SUM(Зерноб!L23:N23)</f>
        <v>0</v>
      </c>
      <c r="J80" s="219">
        <f>SUM(Зерноб!O23:Q23)</f>
        <v>0</v>
      </c>
      <c r="K80" s="219">
        <f>SUM(Зерноб!R23:T23)</f>
        <v>0</v>
      </c>
      <c r="L80" s="219">
        <f>SUM(Зерноб!U23:W23)</f>
        <v>0</v>
      </c>
      <c r="M80" s="219">
        <f>SUM(Зерноб!X23:Z23)</f>
        <v>0</v>
      </c>
      <c r="N80" s="219">
        <f>SUM(Зерноб!AA23:AC23)</f>
        <v>0</v>
      </c>
      <c r="O80" s="219">
        <f>SUM(Зерноб!AD23:AF23)</f>
        <v>0</v>
      </c>
      <c r="P80" s="219">
        <f>SUM(Зерноб!AG23:AI23)</f>
        <v>0</v>
      </c>
      <c r="Q80" s="219">
        <f>SUM(Зерноб!AJ23:AL23)</f>
        <v>0</v>
      </c>
      <c r="R80" s="219">
        <f>SUM(Зерноб!AM23:AO23)</f>
        <v>0</v>
      </c>
      <c r="S80" s="219">
        <f>SUM(Зерноб!AP23:AR23)</f>
        <v>0</v>
      </c>
      <c r="T80" s="219">
        <f>SUM(Зерноб!AS23:AU23)</f>
        <v>0</v>
      </c>
      <c r="U80" s="219">
        <f>SUM(Зерноб!AV23:AX23)</f>
        <v>0</v>
      </c>
      <c r="V80" s="219">
        <f>SUM(Зерноб!AY23:BA23)</f>
        <v>0</v>
      </c>
      <c r="W80" s="219">
        <f>SUM(Зерноб!BB23:BD23)</f>
        <v>0</v>
      </c>
      <c r="X80" s="219">
        <f>SUM(Зерноб!BE23:BG23)</f>
        <v>0</v>
      </c>
      <c r="Y80" s="219">
        <f>SUM(Зерноб!BH23:BJ23)</f>
        <v>0</v>
      </c>
      <c r="Z80" s="219">
        <f>SUM(Зерноб!BK23:BM23)</f>
        <v>0</v>
      </c>
      <c r="AA80" s="219">
        <f>SUM(Зерноб!BN23:BP23)</f>
        <v>0</v>
      </c>
      <c r="AB80" s="219">
        <f>SUM(Зерноб!BQ23:BS23)</f>
        <v>0</v>
      </c>
      <c r="AC80" s="219">
        <f>SUM(Зерноб!BT23:BV23)</f>
        <v>0</v>
      </c>
      <c r="AD80" s="219">
        <f>SUM(Зерноб!BW23:BY23)</f>
        <v>0</v>
      </c>
      <c r="AE80" s="219">
        <f>SUM(Зерноб!BZ23:CB23)</f>
        <v>0</v>
      </c>
      <c r="AF80" s="219">
        <f>SUM(Зерноб!CC23:CE23)</f>
        <v>0</v>
      </c>
      <c r="AG80" s="219">
        <f>SUM(Зерноб!CF23:CH23)</f>
        <v>0</v>
      </c>
      <c r="AH80" s="219">
        <f>SUM(Зерноб!CI23:CK23)</f>
        <v>0</v>
      </c>
      <c r="AI80" s="219">
        <f>SUM(Зерноб!CL23:CN23)</f>
        <v>0</v>
      </c>
      <c r="AJ80" s="219">
        <f>SUM(Зерноб!CO23:CQ23)</f>
        <v>0</v>
      </c>
      <c r="AK80" s="219">
        <f>SUM(Зерноб!CR23:CT23)</f>
        <v>0</v>
      </c>
      <c r="AL80" s="219">
        <f>SUM(Зерноб!CU23:CW23)</f>
        <v>0</v>
      </c>
      <c r="AM80" s="219">
        <f>SUM(Зерноб!CX23:CZ23)</f>
        <v>0</v>
      </c>
      <c r="AN80" s="219">
        <f>SUM(Зерноб!DA23:DC23)</f>
        <v>0</v>
      </c>
      <c r="AO80" s="219">
        <f>SUM(Зерноб!DD23:DF23)</f>
        <v>0</v>
      </c>
      <c r="AP80" s="219">
        <f>SUM(Зерноб!DG23:DI23)</f>
        <v>0</v>
      </c>
      <c r="AQ80" s="219">
        <f>SUM(Зерноб!DJ23:DL23)</f>
        <v>0</v>
      </c>
      <c r="AR80" s="219">
        <f>SUM(Зерноб!DM23:DO23)</f>
        <v>0</v>
      </c>
      <c r="AS80" s="219">
        <f>SUM(Зерноб!DP23:DR23)</f>
        <v>0</v>
      </c>
      <c r="AT80" s="219">
        <f>SUM(Зерноб!DS23:DU23)</f>
        <v>0</v>
      </c>
      <c r="AU80" s="219">
        <f>SUM(Зерноб!DV23:DX23)</f>
        <v>0</v>
      </c>
      <c r="AV80" s="219">
        <f>SUM(Зерноб!DY23:EA23)</f>
        <v>0</v>
      </c>
      <c r="AW80" s="219">
        <f>SUM(Зерноб!EB23:ED23)</f>
        <v>0</v>
      </c>
      <c r="AX80" s="219">
        <f>SUM(Зерноб!EE23:EG23)</f>
        <v>0</v>
      </c>
      <c r="AY80" s="219">
        <f>SUM(Зерноб!EH23:EJ23)</f>
        <v>0</v>
      </c>
      <c r="AZ80" s="219">
        <f>SUM(Зерноб!EK23:EM23)</f>
        <v>0</v>
      </c>
      <c r="BA80" s="219">
        <f>SUM(Зерноб!EN23:EP23)</f>
        <v>0</v>
      </c>
      <c r="BB80" s="219">
        <f>SUM(Зерноб!EQ23:ES23)</f>
        <v>0</v>
      </c>
      <c r="BC80" s="219">
        <f>SUM(Зерноб!ET23:EV23)</f>
        <v>0</v>
      </c>
      <c r="BD80" s="219">
        <f>SUM(Зерноб!EW23:EY23)</f>
        <v>0</v>
      </c>
      <c r="BE80" s="219">
        <f>SUM(Зерноб!EZ23:FB23)</f>
        <v>0</v>
      </c>
      <c r="BF80" s="219">
        <f>SUM(Зерноб!FC23:FE23)</f>
        <v>0</v>
      </c>
      <c r="BG80" s="219">
        <f>SUM(Зерноб!FF23:FH23)</f>
        <v>0</v>
      </c>
      <c r="BH80" s="219">
        <f>SUM(Зерноб!FI23:FK23)</f>
        <v>0</v>
      </c>
      <c r="BI80" s="219">
        <f>SUM(Зерноб!FL23:FN23)</f>
        <v>0</v>
      </c>
      <c r="BJ80" s="219">
        <f>SUM(Зерноб!FO23:FQ23)</f>
        <v>0</v>
      </c>
      <c r="BK80" s="219">
        <f>SUM(Зерноб!FR23:FT23)</f>
        <v>0</v>
      </c>
      <c r="BL80" s="219">
        <f>SUM(Зерноб!FU23:FW23)</f>
        <v>0</v>
      </c>
      <c r="BM80" s="219">
        <f>SUM(Зерноб!FX23:FZ23)</f>
        <v>0</v>
      </c>
      <c r="BN80" s="219">
        <f>SUM(Зерноб!GA23:GC23)</f>
        <v>0</v>
      </c>
      <c r="BO80" s="219">
        <f>SUM(Зерноб!GD23:GF23)</f>
        <v>0</v>
      </c>
      <c r="BP80" s="219">
        <f>SUM(Зерноб!GG23:GI23)</f>
        <v>0</v>
      </c>
      <c r="BQ80" s="219">
        <f>SUM(Зерноб!GJ23:GL23)</f>
        <v>0</v>
      </c>
      <c r="BR80" s="219">
        <f>SUM(Зерноб!GM23:GO23)</f>
        <v>0</v>
      </c>
      <c r="BS80" s="219">
        <f>SUM(Зерноб!GP23:GR23)</f>
        <v>0</v>
      </c>
      <c r="BT80" s="219">
        <f>SUM(Зерноб!GS23:GU23)</f>
        <v>0</v>
      </c>
      <c r="BU80" s="219">
        <f>SUM(Зерноб!GV23:GX23)</f>
        <v>0</v>
      </c>
      <c r="BV80" s="219">
        <f>SUM(Зерноб!GY23:HA23)</f>
        <v>0</v>
      </c>
      <c r="BW80" s="219">
        <f>SUM(Зерноб!HB23:HD23)</f>
        <v>0</v>
      </c>
      <c r="BX80" s="219">
        <f>SUM(Зерноб!HE23:HG23)</f>
        <v>0</v>
      </c>
      <c r="BY80" s="219">
        <f>SUM(Зерноб!HH23:HJ23)</f>
        <v>0</v>
      </c>
      <c r="BZ80" s="219">
        <f>SUM(Зерноб!HK23:HM23)</f>
        <v>0</v>
      </c>
      <c r="CA80" s="219">
        <f>SUM(Зерноб!HN23:HP23)</f>
        <v>0</v>
      </c>
      <c r="CB80" s="219">
        <f>SUM(Зерноб!HQ23:HS23)</f>
        <v>0</v>
      </c>
      <c r="CC80" s="219">
        <f>SUM(Зерноб!HT23:HV23)</f>
        <v>0</v>
      </c>
      <c r="CD80" s="219">
        <f>SUM(Зерноб!HW23:HY23)</f>
        <v>0</v>
      </c>
      <c r="CE80" s="219">
        <f>SUM(Зерноб!HZ23:IB23)</f>
        <v>0</v>
      </c>
      <c r="CF80" s="219">
        <f>SUM(Зерноб!IC23:IE23)</f>
        <v>0</v>
      </c>
      <c r="CG80" s="219">
        <f>SUM(Зерноб!IF23:IH23)</f>
        <v>0</v>
      </c>
      <c r="CH80" s="219">
        <f>SUM(Зерноб!II23:IK23)</f>
        <v>0</v>
      </c>
      <c r="CI80" s="219">
        <f>SUM(Зерноб!IL23:IN23)</f>
        <v>0</v>
      </c>
      <c r="CJ80" s="219">
        <f>SUM(Зерноб!IO23:IQ23)</f>
        <v>0</v>
      </c>
      <c r="CK80" s="219">
        <f>SUM(Зерноб!IR23:IT23)</f>
        <v>0</v>
      </c>
      <c r="CL80" s="219">
        <f>SUM(Зерноб!IU23:IW23)</f>
        <v>0</v>
      </c>
      <c r="CM80" s="219">
        <f>SUM(Зерноб!IX23:IZ23)</f>
        <v>0</v>
      </c>
      <c r="CN80" s="219">
        <f>SUM(Зерноб!JA23:JC23)</f>
        <v>0</v>
      </c>
      <c r="CO80" s="219">
        <f>SUM(Зерноб!JD23:JF23)</f>
        <v>0</v>
      </c>
      <c r="CP80" s="219">
        <f>SUM(Зерноб!JG23:JI23)</f>
        <v>0</v>
      </c>
      <c r="CQ80" s="219">
        <f>SUM(Зерноб!JJ23:JL23)</f>
        <v>0</v>
      </c>
      <c r="CR80" s="219">
        <f>SUM(Зерноб!JM23:JO23)</f>
        <v>0</v>
      </c>
      <c r="CS80" s="219">
        <f>SUM(Зерноб!JP23:JR23)</f>
        <v>0</v>
      </c>
      <c r="CT80" s="219">
        <f>SUM(Зерноб!JS23:JU23)</f>
        <v>0</v>
      </c>
      <c r="CU80" s="219">
        <f>SUM(Зерноб!JV23:JX23)</f>
        <v>0</v>
      </c>
    </row>
    <row r="81" spans="3:99" x14ac:dyDescent="0.25">
      <c r="C81" s="990" t="s">
        <v>52</v>
      </c>
      <c r="D81" s="323" t="s">
        <v>45</v>
      </c>
      <c r="E81" s="308">
        <f>SUM(G81:CU81)</f>
        <v>66.900000000000006</v>
      </c>
      <c r="F81" s="23" t="s">
        <v>45</v>
      </c>
      <c r="G81" s="217">
        <f>SUM(Гр!F22:H22)</f>
        <v>0</v>
      </c>
      <c r="H81" s="217">
        <f>SUM(Гр!I22:K22)</f>
        <v>0</v>
      </c>
      <c r="I81" s="217">
        <f>SUM(Гр!L22:N22)</f>
        <v>0</v>
      </c>
      <c r="J81" s="217">
        <f>SUM(Гр!O22:Q22)</f>
        <v>0</v>
      </c>
      <c r="K81" s="217">
        <f>SUM(Гр!R22:T22)</f>
        <v>0</v>
      </c>
      <c r="L81" s="217">
        <f>SUM(Гр!U22:W22)</f>
        <v>0</v>
      </c>
      <c r="M81" s="217">
        <f>SUM(Гр!X22:Z22)</f>
        <v>0</v>
      </c>
      <c r="N81" s="217">
        <f>SUM(Гр!AA22:AC22)</f>
        <v>0</v>
      </c>
      <c r="O81" s="217">
        <f>SUM(Гр!AD22:AF22)</f>
        <v>0</v>
      </c>
      <c r="P81" s="217">
        <f>SUM(Гр!AG22:AI22)</f>
        <v>0</v>
      </c>
      <c r="Q81" s="217">
        <f>SUM(Гр!AJ22:AL22)</f>
        <v>0</v>
      </c>
      <c r="R81" s="217">
        <f>SUM(Гр!AM22:AO22)</f>
        <v>0</v>
      </c>
      <c r="S81" s="217">
        <f>SUM(Гр!AP22:AR22)</f>
        <v>0</v>
      </c>
      <c r="T81" s="217">
        <f>SUM(Гр!AS22:AU22)</f>
        <v>0</v>
      </c>
      <c r="U81" s="217">
        <f>SUM(Гр!AV22:AX22)</f>
        <v>0</v>
      </c>
      <c r="V81" s="217">
        <f>SUM(Гр!AY22:BA22)</f>
        <v>0</v>
      </c>
      <c r="W81" s="217">
        <f>SUM(Гр!BB22:BD22)</f>
        <v>0</v>
      </c>
      <c r="X81" s="217">
        <f>SUM(Гр!BE22:BG22)</f>
        <v>0</v>
      </c>
      <c r="Y81" s="217">
        <f>SUM(Гр!BH22:BJ22)</f>
        <v>0</v>
      </c>
      <c r="Z81" s="217">
        <f>SUM(Гр!BK22:BM22)</f>
        <v>0</v>
      </c>
      <c r="AA81" s="217">
        <f>SUM(Гр!BN22:BP22)</f>
        <v>0</v>
      </c>
      <c r="AB81" s="217">
        <f>SUM(Гр!BQ22:BS22)</f>
        <v>0</v>
      </c>
      <c r="AC81" s="217">
        <f>SUM(Гр!BT22:BV22)</f>
        <v>0</v>
      </c>
      <c r="AD81" s="217">
        <f>SUM(Гр!BW22:BY22)</f>
        <v>0</v>
      </c>
      <c r="AE81" s="217">
        <f>SUM(Гр!BZ22:CB22)</f>
        <v>0</v>
      </c>
      <c r="AF81" s="217">
        <f>SUM(Гр!CC22:CE22)</f>
        <v>0</v>
      </c>
      <c r="AG81" s="217">
        <f>SUM(Гр!CF22:CH22)</f>
        <v>0</v>
      </c>
      <c r="AH81" s="217">
        <f>SUM(Гр!CI22:CK22)</f>
        <v>0</v>
      </c>
      <c r="AI81" s="217">
        <f>SUM(Гр!CL22:CN22)</f>
        <v>0</v>
      </c>
      <c r="AJ81" s="217">
        <f>SUM(Гр!CO22:CQ22)</f>
        <v>0</v>
      </c>
      <c r="AK81" s="217">
        <f>SUM(Гр!CR22:CT22)</f>
        <v>0</v>
      </c>
      <c r="AL81" s="217">
        <f>SUM(Гр!CU22:CW22)</f>
        <v>0</v>
      </c>
      <c r="AM81" s="217">
        <f>SUM(Гр!CX22:CZ22)</f>
        <v>0</v>
      </c>
      <c r="AN81" s="217">
        <f>SUM(Гр!DA22:DC22)</f>
        <v>0</v>
      </c>
      <c r="AO81" s="217">
        <f>SUM(Гр!DD22:DF22)</f>
        <v>0</v>
      </c>
      <c r="AP81" s="217">
        <f>SUM(Гр!DG22:DI22)</f>
        <v>0</v>
      </c>
      <c r="AQ81" s="217">
        <f>SUM(Гр!DJ22:DL22)</f>
        <v>0</v>
      </c>
      <c r="AR81" s="217">
        <f>SUM(Гр!DM22:DO22)</f>
        <v>0</v>
      </c>
      <c r="AS81" s="217">
        <f>SUM(Гр!DP22:DR22)</f>
        <v>0</v>
      </c>
      <c r="AT81" s="217">
        <f>SUM(Гр!DS22:DU22)</f>
        <v>0</v>
      </c>
      <c r="AU81" s="217">
        <f>SUM(Гр!DV22:DX22)</f>
        <v>0</v>
      </c>
      <c r="AV81" s="217">
        <f>SUM(Гр!DY22:EA22)</f>
        <v>0</v>
      </c>
      <c r="AW81" s="217">
        <f>SUM(Гр!EB22:ED22)</f>
        <v>0</v>
      </c>
      <c r="AX81" s="217">
        <f>SUM(Гр!EE22:EG22)</f>
        <v>0</v>
      </c>
      <c r="AY81" s="217">
        <f>SUM(Гр!EH22:EJ22)</f>
        <v>0</v>
      </c>
      <c r="AZ81" s="217">
        <f>SUM(Гр!EK22:EM22)</f>
        <v>0</v>
      </c>
      <c r="BA81" s="217">
        <f>SUM(Гр!EN22:EP22)</f>
        <v>0</v>
      </c>
      <c r="BB81" s="217">
        <f>SUM(Гр!EQ22:ES22)</f>
        <v>0</v>
      </c>
      <c r="BC81" s="217">
        <f>SUM(Гр!ET22:EV22)</f>
        <v>0</v>
      </c>
      <c r="BD81" s="217">
        <f>SUM(Гр!EW22:EY22)</f>
        <v>0</v>
      </c>
      <c r="BE81" s="217">
        <f>SUM(Гр!EZ22:FB22)</f>
        <v>0</v>
      </c>
      <c r="BF81" s="217">
        <f>SUM(Гр!FC22:FE22)</f>
        <v>20.399999999999999</v>
      </c>
      <c r="BG81" s="217">
        <f>SUM(Гр!FF22:FH22)</f>
        <v>36</v>
      </c>
      <c r="BH81" s="217">
        <f>SUM(Гр!FI22:FK22)</f>
        <v>10.5</v>
      </c>
      <c r="BI81" s="217">
        <f>SUM(Гр!FL22:FN22)</f>
        <v>0</v>
      </c>
      <c r="BJ81" s="217">
        <f>SUM(Гр!FO22:FQ22)</f>
        <v>0</v>
      </c>
      <c r="BK81" s="217">
        <f>SUM(Гр!FR22:FT22)</f>
        <v>0</v>
      </c>
      <c r="BL81" s="217">
        <f>SUM(Гр!FU22:FW22)</f>
        <v>0</v>
      </c>
      <c r="BM81" s="217">
        <f>SUM(Гр!FX22:FZ22)</f>
        <v>0</v>
      </c>
      <c r="BN81" s="217">
        <f>SUM(Гр!GA22:GC22)</f>
        <v>0</v>
      </c>
      <c r="BO81" s="217">
        <f>SUM(Гр!GD22:GF22)</f>
        <v>0</v>
      </c>
      <c r="BP81" s="217">
        <f>SUM(Гр!GG22:GI22)</f>
        <v>0</v>
      </c>
      <c r="BQ81" s="217">
        <f>SUM(Гр!GJ22:GL22)</f>
        <v>0</v>
      </c>
      <c r="BR81" s="217">
        <f>SUM(Гр!GM22:GO22)</f>
        <v>0</v>
      </c>
      <c r="BS81" s="217">
        <f>SUM(Гр!GP22:GR22)</f>
        <v>0</v>
      </c>
      <c r="BT81" s="217">
        <f>SUM(Гр!GS22:GU22)</f>
        <v>0</v>
      </c>
      <c r="BU81" s="217">
        <f>SUM(Гр!GV22:GX22)</f>
        <v>0</v>
      </c>
      <c r="BV81" s="217">
        <f>SUM(Гр!GY22:HA22)</f>
        <v>0</v>
      </c>
      <c r="BW81" s="217">
        <f>SUM(Гр!HB22:HD22)</f>
        <v>0</v>
      </c>
      <c r="BX81" s="217">
        <f>SUM(Гр!HE22:HG22)</f>
        <v>0</v>
      </c>
      <c r="BY81" s="217">
        <f>SUM(Гр!HH22:HJ22)</f>
        <v>0</v>
      </c>
      <c r="BZ81" s="217">
        <f>SUM(Гр!HK22:HM22)</f>
        <v>0</v>
      </c>
      <c r="CA81" s="217">
        <f>SUM(Гр!HN22:HP22)</f>
        <v>0</v>
      </c>
      <c r="CB81" s="217">
        <f>SUM(Гр!HQ22:HS22)</f>
        <v>0</v>
      </c>
      <c r="CC81" s="217">
        <f>SUM(Гр!HT22:HV22)</f>
        <v>0</v>
      </c>
      <c r="CD81" s="217">
        <f>SUM(Гр!HW22:HY22)</f>
        <v>0</v>
      </c>
      <c r="CE81" s="217">
        <f>SUM(Гр!HZ22:IB22)</f>
        <v>0</v>
      </c>
      <c r="CF81" s="217">
        <f>SUM(Гр!IC22:IE22)</f>
        <v>0</v>
      </c>
      <c r="CG81" s="217">
        <f>SUM(Гр!IF22:IH22)</f>
        <v>0</v>
      </c>
      <c r="CH81" s="217">
        <f>SUM(Гр!II22:IK22)</f>
        <v>0</v>
      </c>
      <c r="CI81" s="217">
        <f>SUM(Гр!IL22:IN22)</f>
        <v>0</v>
      </c>
      <c r="CJ81" s="217">
        <f>SUM(Гр!IO22:IQ22)</f>
        <v>0</v>
      </c>
      <c r="CK81" s="217">
        <f>SUM(Гр!IR22:IT22)</f>
        <v>0</v>
      </c>
      <c r="CL81" s="217">
        <f>SUM(Гр!IU22:IW22)</f>
        <v>0</v>
      </c>
      <c r="CM81" s="217">
        <f>SUM(Гр!IX22:IZ22)</f>
        <v>0</v>
      </c>
      <c r="CN81" s="217">
        <f>SUM(Гр!JA22:JC22)</f>
        <v>0</v>
      </c>
      <c r="CO81" s="217">
        <f>SUM(Гр!JD22:JF22)</f>
        <v>0</v>
      </c>
      <c r="CP81" s="217">
        <f>SUM(Гр!JG22:JI22)</f>
        <v>0</v>
      </c>
      <c r="CQ81" s="217">
        <f>SUM(Гр!JJ22:JL22)</f>
        <v>0</v>
      </c>
      <c r="CR81" s="217">
        <f>SUM(Гр!JM22:JO22)</f>
        <v>0</v>
      </c>
      <c r="CS81" s="217">
        <f>SUM(Гр!JP22:JR22)</f>
        <v>0</v>
      </c>
      <c r="CT81" s="217">
        <f>SUM(Гр!JS22:JU22)</f>
        <v>0</v>
      </c>
      <c r="CU81" s="217">
        <f>SUM(Гр!JV22:JX22)</f>
        <v>0</v>
      </c>
    </row>
    <row r="82" spans="3:99" x14ac:dyDescent="0.25">
      <c r="C82" s="991"/>
      <c r="D82" s="325" t="s">
        <v>39</v>
      </c>
      <c r="E82" s="309">
        <f t="shared" si="80"/>
        <v>57</v>
      </c>
      <c r="F82" s="1" t="s">
        <v>39</v>
      </c>
      <c r="G82" s="219">
        <f>SUM(Гр!F23:H23)</f>
        <v>0</v>
      </c>
      <c r="H82" s="219">
        <f>SUM(Гр!I23:K23)</f>
        <v>0</v>
      </c>
      <c r="I82" s="219">
        <f>SUM(Гр!L23:N23)</f>
        <v>0</v>
      </c>
      <c r="J82" s="219">
        <f>SUM(Гр!O23:Q23)</f>
        <v>0</v>
      </c>
      <c r="K82" s="219">
        <f>SUM(Гр!R23:T23)</f>
        <v>0</v>
      </c>
      <c r="L82" s="219">
        <f>SUM(Гр!U23:W23)</f>
        <v>0</v>
      </c>
      <c r="M82" s="219">
        <f>SUM(Гр!X23:Z23)</f>
        <v>0</v>
      </c>
      <c r="N82" s="219">
        <f>SUM(Гр!AA23:AC23)</f>
        <v>0</v>
      </c>
      <c r="O82" s="219">
        <f>SUM(Гр!AD23:AF23)</f>
        <v>0</v>
      </c>
      <c r="P82" s="219">
        <f>SUM(Гр!AG23:AI23)</f>
        <v>0</v>
      </c>
      <c r="Q82" s="219">
        <f>SUM(Гр!AJ23:AL23)</f>
        <v>0</v>
      </c>
      <c r="R82" s="219">
        <f>SUM(Гр!AM23:AO23)</f>
        <v>0</v>
      </c>
      <c r="S82" s="219">
        <f>SUM(Гр!AP23:AR23)</f>
        <v>0</v>
      </c>
      <c r="T82" s="219">
        <f>SUM(Гр!AS23:AU23)</f>
        <v>0</v>
      </c>
      <c r="U82" s="219">
        <f>SUM(Гр!AV23:AX23)</f>
        <v>0</v>
      </c>
      <c r="V82" s="219">
        <f>SUM(Гр!AY23:BA23)</f>
        <v>0</v>
      </c>
      <c r="W82" s="219">
        <f>SUM(Гр!BB23:BD23)</f>
        <v>0</v>
      </c>
      <c r="X82" s="219">
        <f>SUM(Гр!BE23:BG23)</f>
        <v>0</v>
      </c>
      <c r="Y82" s="219">
        <f>SUM(Гр!BH23:BJ23)</f>
        <v>0</v>
      </c>
      <c r="Z82" s="219">
        <f>SUM(Гр!BK23:BM23)</f>
        <v>0</v>
      </c>
      <c r="AA82" s="219">
        <f>SUM(Гр!BN23:BP23)</f>
        <v>0</v>
      </c>
      <c r="AB82" s="219">
        <f>SUM(Гр!BQ23:BS23)</f>
        <v>0</v>
      </c>
      <c r="AC82" s="219">
        <f>SUM(Гр!BT23:BV23)</f>
        <v>0</v>
      </c>
      <c r="AD82" s="219">
        <f>SUM(Гр!BW23:BY23)</f>
        <v>0</v>
      </c>
      <c r="AE82" s="219">
        <f>SUM(Гр!BZ23:CB23)</f>
        <v>0</v>
      </c>
      <c r="AF82" s="219">
        <f>SUM(Гр!CC23:CE23)</f>
        <v>0</v>
      </c>
      <c r="AG82" s="219">
        <f>SUM(Гр!CF23:CH23)</f>
        <v>0</v>
      </c>
      <c r="AH82" s="219">
        <f>SUM(Гр!CI23:CK23)</f>
        <v>0</v>
      </c>
      <c r="AI82" s="219">
        <f>SUM(Гр!CL23:CN23)</f>
        <v>0</v>
      </c>
      <c r="AJ82" s="219">
        <f>SUM(Гр!CO23:CQ23)</f>
        <v>0</v>
      </c>
      <c r="AK82" s="219">
        <f>SUM(Гр!CR23:CT23)</f>
        <v>0</v>
      </c>
      <c r="AL82" s="219">
        <f>SUM(Гр!CU23:CW23)</f>
        <v>0</v>
      </c>
      <c r="AM82" s="219">
        <f>SUM(Гр!CX23:CZ23)</f>
        <v>0</v>
      </c>
      <c r="AN82" s="219">
        <f>SUM(Гр!DA23:DC23)</f>
        <v>0</v>
      </c>
      <c r="AO82" s="219">
        <f>SUM(Гр!DD23:DF23)</f>
        <v>0</v>
      </c>
      <c r="AP82" s="219">
        <f>SUM(Гр!DG23:DI23)</f>
        <v>0</v>
      </c>
      <c r="AQ82" s="219">
        <f>SUM(Гр!DJ23:DL23)</f>
        <v>0</v>
      </c>
      <c r="AR82" s="219">
        <f>SUM(Гр!DM23:DO23)</f>
        <v>0</v>
      </c>
      <c r="AS82" s="219">
        <f>SUM(Гр!DP23:DR23)</f>
        <v>0</v>
      </c>
      <c r="AT82" s="219">
        <f>SUM(Гр!DS23:DU23)</f>
        <v>0</v>
      </c>
      <c r="AU82" s="219">
        <f>SUM(Гр!DV23:DX23)</f>
        <v>0</v>
      </c>
      <c r="AV82" s="219">
        <f>SUM(Гр!DY23:EA23)</f>
        <v>0</v>
      </c>
      <c r="AW82" s="219">
        <f>SUM(Гр!EB23:ED23)</f>
        <v>0</v>
      </c>
      <c r="AX82" s="219">
        <f>SUM(Гр!EE23:EG23)</f>
        <v>0</v>
      </c>
      <c r="AY82" s="219">
        <f>SUM(Гр!EH23:EJ23)</f>
        <v>0</v>
      </c>
      <c r="AZ82" s="219">
        <f>SUM(Гр!EK23:EM23)</f>
        <v>0</v>
      </c>
      <c r="BA82" s="219">
        <f>SUM(Гр!EN23:EP23)</f>
        <v>0</v>
      </c>
      <c r="BB82" s="219">
        <f>SUM(Гр!EQ23:ES23)</f>
        <v>0</v>
      </c>
      <c r="BC82" s="219">
        <f>SUM(Гр!ET23:EV23)</f>
        <v>0</v>
      </c>
      <c r="BD82" s="219">
        <f>SUM(Гр!EW23:EY23)</f>
        <v>0</v>
      </c>
      <c r="BE82" s="219">
        <f>SUM(Гр!EZ23:FB23)</f>
        <v>0</v>
      </c>
      <c r="BF82" s="219">
        <f>SUM(Гр!FC23:FE23)</f>
        <v>30</v>
      </c>
      <c r="BG82" s="219">
        <f>SUM(Гр!FF23:FH23)</f>
        <v>20</v>
      </c>
      <c r="BH82" s="219">
        <f>SUM(Гр!FI23:FK23)</f>
        <v>7</v>
      </c>
      <c r="BI82" s="219">
        <f>SUM(Гр!FL23:FN23)</f>
        <v>0</v>
      </c>
      <c r="BJ82" s="219">
        <f>SUM(Гр!FO23:FQ23)</f>
        <v>0</v>
      </c>
      <c r="BK82" s="219">
        <f>SUM(Гр!FR23:FT23)</f>
        <v>0</v>
      </c>
      <c r="BL82" s="219">
        <f>SUM(Гр!FU23:FW23)</f>
        <v>0</v>
      </c>
      <c r="BM82" s="219">
        <f>SUM(Гр!FX23:FZ23)</f>
        <v>0</v>
      </c>
      <c r="BN82" s="219">
        <f>SUM(Гр!GA23:GC23)</f>
        <v>0</v>
      </c>
      <c r="BO82" s="219">
        <f>SUM(Гр!GD23:GF23)</f>
        <v>0</v>
      </c>
      <c r="BP82" s="219">
        <f>SUM(Гр!GG23:GI23)</f>
        <v>0</v>
      </c>
      <c r="BQ82" s="219">
        <f>SUM(Гр!GJ23:GL23)</f>
        <v>0</v>
      </c>
      <c r="BR82" s="219">
        <f>SUM(Гр!GM23:GO23)</f>
        <v>0</v>
      </c>
      <c r="BS82" s="219">
        <f>SUM(Гр!GP23:GR23)</f>
        <v>0</v>
      </c>
      <c r="BT82" s="219">
        <f>SUM(Гр!GS23:GU23)</f>
        <v>0</v>
      </c>
      <c r="BU82" s="219">
        <f>SUM(Гр!GV23:GX23)</f>
        <v>0</v>
      </c>
      <c r="BV82" s="219">
        <f>SUM(Гр!GY23:HA23)</f>
        <v>0</v>
      </c>
      <c r="BW82" s="219">
        <f>SUM(Гр!HB23:HD23)</f>
        <v>0</v>
      </c>
      <c r="BX82" s="219">
        <f>SUM(Гр!HE23:HG23)</f>
        <v>0</v>
      </c>
      <c r="BY82" s="219">
        <f>SUM(Гр!HH23:HJ23)</f>
        <v>0</v>
      </c>
      <c r="BZ82" s="219">
        <f>SUM(Гр!HK23:HM23)</f>
        <v>0</v>
      </c>
      <c r="CA82" s="219">
        <f>SUM(Гр!HN23:HP23)</f>
        <v>0</v>
      </c>
      <c r="CB82" s="219">
        <f>SUM(Гр!HQ23:HS23)</f>
        <v>0</v>
      </c>
      <c r="CC82" s="219">
        <f>SUM(Гр!HT23:HV23)</f>
        <v>0</v>
      </c>
      <c r="CD82" s="219">
        <f>SUM(Гр!HW23:HY23)</f>
        <v>0</v>
      </c>
      <c r="CE82" s="219">
        <f>SUM(Гр!HZ23:IB23)</f>
        <v>0</v>
      </c>
      <c r="CF82" s="219">
        <f>SUM(Гр!IC23:IE23)</f>
        <v>0</v>
      </c>
      <c r="CG82" s="219">
        <f>SUM(Гр!IF23:IH23)</f>
        <v>0</v>
      </c>
      <c r="CH82" s="219">
        <f>SUM(Гр!II23:IK23)</f>
        <v>0</v>
      </c>
      <c r="CI82" s="219">
        <f>SUM(Гр!IL23:IN23)</f>
        <v>0</v>
      </c>
      <c r="CJ82" s="219">
        <f>SUM(Гр!IO23:IQ23)</f>
        <v>0</v>
      </c>
      <c r="CK82" s="219">
        <f>SUM(Гр!IR23:IT23)</f>
        <v>0</v>
      </c>
      <c r="CL82" s="219">
        <f>SUM(Гр!IU23:IW23)</f>
        <v>0</v>
      </c>
      <c r="CM82" s="219">
        <f>SUM(Гр!IX23:IZ23)</f>
        <v>0</v>
      </c>
      <c r="CN82" s="219">
        <f>SUM(Гр!JA23:JC23)</f>
        <v>0</v>
      </c>
      <c r="CO82" s="219">
        <f>SUM(Гр!JD23:JF23)</f>
        <v>0</v>
      </c>
      <c r="CP82" s="219">
        <f>SUM(Гр!JG23:JI23)</f>
        <v>0</v>
      </c>
      <c r="CQ82" s="219">
        <f>SUM(Гр!JJ23:JL23)</f>
        <v>0</v>
      </c>
      <c r="CR82" s="219">
        <f>SUM(Гр!JM23:JO23)</f>
        <v>0</v>
      </c>
      <c r="CS82" s="219">
        <f>SUM(Гр!JP23:JR23)</f>
        <v>0</v>
      </c>
      <c r="CT82" s="219">
        <f>SUM(Гр!JS23:JU23)</f>
        <v>0</v>
      </c>
      <c r="CU82" s="219">
        <f>SUM(Гр!JV23:JX23)</f>
        <v>0</v>
      </c>
    </row>
    <row r="83" spans="3:99" x14ac:dyDescent="0.25">
      <c r="C83" s="322" t="s">
        <v>269</v>
      </c>
      <c r="D83" s="323" t="s">
        <v>45</v>
      </c>
      <c r="E83" s="308">
        <f t="shared" si="80"/>
        <v>720.4</v>
      </c>
      <c r="F83" s="23" t="s">
        <v>45</v>
      </c>
      <c r="G83" s="217">
        <f>SUM('Яч Оз'!F22:H22)</f>
        <v>720.4</v>
      </c>
      <c r="H83" s="217">
        <f>SUM('Яч Оз'!I22:K22)</f>
        <v>0</v>
      </c>
      <c r="I83" s="217">
        <f>SUM('Яч Оз'!L22:N22)</f>
        <v>0</v>
      </c>
      <c r="J83" s="217">
        <f>SUM('Яч Оз'!O22:Q22)</f>
        <v>0</v>
      </c>
      <c r="K83" s="217">
        <f>SUM('Яч Оз'!R22:T22)</f>
        <v>0</v>
      </c>
      <c r="L83" s="217">
        <f>SUM('Яч Оз'!U22:W22)</f>
        <v>0</v>
      </c>
      <c r="M83" s="217">
        <f>SUM('Яч Оз'!X22:Z22)</f>
        <v>0</v>
      </c>
      <c r="N83" s="217">
        <f>SUM('Яч Оз'!AA22:AC22)</f>
        <v>0</v>
      </c>
      <c r="O83" s="217">
        <f>SUM('Яч Оз'!AD22:AF22)</f>
        <v>0</v>
      </c>
      <c r="P83" s="217">
        <f>SUM('Яч Оз'!AG22:AI22)</f>
        <v>0</v>
      </c>
      <c r="Q83" s="217">
        <f>SUM('Яч Оз'!AJ22:AL22)</f>
        <v>0</v>
      </c>
      <c r="R83" s="217">
        <f>SUM('Яч Оз'!AM22:AO22)</f>
        <v>0</v>
      </c>
      <c r="S83" s="217">
        <f>SUM('Яч Оз'!AP22:AR22)</f>
        <v>0</v>
      </c>
      <c r="T83" s="217">
        <f>SUM('Яч Оз'!AS22:AU22)</f>
        <v>0</v>
      </c>
      <c r="U83" s="217">
        <f>SUM('Яч Оз'!AV22:AX22)</f>
        <v>0</v>
      </c>
      <c r="V83" s="217">
        <f>SUM('Яч Оз'!AY22:BA22)</f>
        <v>0</v>
      </c>
      <c r="W83" s="217">
        <f>SUM('Яч Оз'!BB22:BD22)</f>
        <v>0</v>
      </c>
      <c r="X83" s="217">
        <f>SUM('Яч Оз'!BE22:BG22)</f>
        <v>0</v>
      </c>
      <c r="Y83" s="217">
        <f>SUM('Яч Оз'!BH22:BJ22)</f>
        <v>0</v>
      </c>
      <c r="Z83" s="217">
        <f>SUM('Яч Оз'!BK22:BM22)</f>
        <v>0</v>
      </c>
      <c r="AA83" s="217">
        <f>SUM('Яч Оз'!BN22:BP22)</f>
        <v>0</v>
      </c>
      <c r="AB83" s="217">
        <f>SUM('Яч Оз'!BQ22:BS22)</f>
        <v>0</v>
      </c>
      <c r="AC83" s="217">
        <f>SUM('Яч Оз'!BT22:BV22)</f>
        <v>0</v>
      </c>
      <c r="AD83" s="217">
        <f>SUM('Яч Оз'!BW22:BY22)</f>
        <v>0</v>
      </c>
      <c r="AE83" s="217">
        <f>SUM('Яч Оз'!BZ22:CB22)</f>
        <v>0</v>
      </c>
      <c r="AF83" s="217">
        <f>SUM('Яч Оз'!CC22:CE22)</f>
        <v>0</v>
      </c>
      <c r="AG83" s="217">
        <f>SUM('Яч Оз'!CF22:CH22)</f>
        <v>0</v>
      </c>
      <c r="AH83" s="217">
        <f>SUM('Яч Оз'!CI22:CK22)</f>
        <v>0</v>
      </c>
      <c r="AI83" s="217">
        <f>SUM('Яч Оз'!CL22:CN22)</f>
        <v>0</v>
      </c>
      <c r="AJ83" s="217">
        <f>SUM('Яч Оз'!CO22:CQ22)</f>
        <v>0</v>
      </c>
      <c r="AK83" s="217">
        <f>SUM('Яч Оз'!CR22:CT22)</f>
        <v>0</v>
      </c>
      <c r="AL83" s="217">
        <f>SUM('Яч Оз'!CU22:CW22)</f>
        <v>0</v>
      </c>
      <c r="AM83" s="217">
        <f>SUM('Яч Оз'!CX22:CZ22)</f>
        <v>0</v>
      </c>
      <c r="AN83" s="217">
        <f>SUM('Яч Оз'!DA22:DC22)</f>
        <v>0</v>
      </c>
      <c r="AO83" s="217">
        <f>SUM('Яч Оз'!DD22:DF22)</f>
        <v>0</v>
      </c>
      <c r="AP83" s="217">
        <f>SUM('Яч Оз'!DG22:DI22)</f>
        <v>0</v>
      </c>
      <c r="AQ83" s="217">
        <f>SUM('Яч Оз'!DJ22:DL22)</f>
        <v>0</v>
      </c>
      <c r="AR83" s="217">
        <f>SUM('Яч Оз'!DM22:DO22)</f>
        <v>0</v>
      </c>
      <c r="AS83" s="217">
        <f>SUM('Яч Оз'!DP22:DR22)</f>
        <v>0</v>
      </c>
      <c r="AT83" s="217">
        <f>SUM('Яч Оз'!DS22:DU22)</f>
        <v>0</v>
      </c>
      <c r="AU83" s="217">
        <f>SUM('Яч Оз'!DV22:DX22)</f>
        <v>0</v>
      </c>
      <c r="AV83" s="217">
        <f>SUM('Яч Оз'!DY22:EA22)</f>
        <v>0</v>
      </c>
      <c r="AW83" s="217">
        <f>SUM('Яч Оз'!EB22:ED22)</f>
        <v>0</v>
      </c>
      <c r="AX83" s="217">
        <f>SUM('Яч Оз'!EE22:EG22)</f>
        <v>0</v>
      </c>
      <c r="AY83" s="217">
        <f>SUM('Яч Оз'!EH22:EJ22)</f>
        <v>0</v>
      </c>
      <c r="AZ83" s="217">
        <f>SUM('Яч Оз'!EK22:EM22)</f>
        <v>0</v>
      </c>
      <c r="BA83" s="217">
        <f>SUM('Яч Оз'!EN22:EP22)</f>
        <v>0</v>
      </c>
      <c r="BB83" s="217">
        <f>SUM('Яч Оз'!EQ22:ES22)</f>
        <v>0</v>
      </c>
      <c r="BC83" s="217">
        <f>SUM('Яч Оз'!ET22:EV22)</f>
        <v>0</v>
      </c>
      <c r="BD83" s="217">
        <f>SUM('Яч Оз'!EW22:EY22)</f>
        <v>0</v>
      </c>
      <c r="BE83" s="217">
        <f>SUM('Яч Оз'!EZ22:FB22)</f>
        <v>0</v>
      </c>
      <c r="BF83" s="217">
        <f>SUM('Яч Оз'!FC22:FE22)</f>
        <v>0</v>
      </c>
      <c r="BG83" s="217">
        <f>SUM('Яч Оз'!FF22:FH22)</f>
        <v>0</v>
      </c>
      <c r="BH83" s="217">
        <f>SUM('Яч Оз'!FI22:FK22)</f>
        <v>0</v>
      </c>
      <c r="BI83" s="217">
        <f>SUM('Яч Оз'!FL22:FN22)</f>
        <v>0</v>
      </c>
      <c r="BJ83" s="217">
        <f>SUM('Яч Оз'!FO22:FQ22)</f>
        <v>0</v>
      </c>
      <c r="BK83" s="217">
        <f>SUM('Яч Оз'!FR22:FT22)</f>
        <v>0</v>
      </c>
      <c r="BL83" s="217">
        <f>SUM('Яч Оз'!FU22:FW22)</f>
        <v>0</v>
      </c>
      <c r="BM83" s="217">
        <f>SUM('Яч Оз'!FX22:FZ22)</f>
        <v>0</v>
      </c>
      <c r="BN83" s="217">
        <f>SUM('Яч Оз'!GA22:GC22)</f>
        <v>0</v>
      </c>
      <c r="BO83" s="217">
        <f>SUM('Яч Оз'!GD22:GF22)</f>
        <v>0</v>
      </c>
      <c r="BP83" s="217">
        <f>SUM('Яч Оз'!GG22:GI22)</f>
        <v>0</v>
      </c>
      <c r="BQ83" s="217">
        <f>SUM('Яч Оз'!GJ22:GL22)</f>
        <v>0</v>
      </c>
      <c r="BR83" s="217">
        <f>SUM('Яч Оз'!GM22:GO22)</f>
        <v>0</v>
      </c>
      <c r="BS83" s="217">
        <f>SUM('Яч Оз'!GP22:GR22)</f>
        <v>0</v>
      </c>
      <c r="BT83" s="217">
        <f>SUM('Яч Оз'!GS22:GU22)</f>
        <v>0</v>
      </c>
      <c r="BU83" s="217">
        <f>SUM('Яч Оз'!GV22:GX22)</f>
        <v>0</v>
      </c>
      <c r="BV83" s="217">
        <f>SUM('Яч Оз'!GY22:HA22)</f>
        <v>0</v>
      </c>
      <c r="BW83" s="217">
        <f>SUM('Яч Оз'!HB22:HD22)</f>
        <v>0</v>
      </c>
      <c r="BX83" s="217">
        <f>SUM('Яч Оз'!HE22:HG22)</f>
        <v>0</v>
      </c>
      <c r="BY83" s="217">
        <f>SUM('Яч Оз'!HH22:HJ22)</f>
        <v>0</v>
      </c>
      <c r="BZ83" s="217">
        <f>SUM('Яч Оз'!HK22:HM22)</f>
        <v>0</v>
      </c>
      <c r="CA83" s="217">
        <f>SUM('Яч Оз'!HN22:HP22)</f>
        <v>0</v>
      </c>
      <c r="CB83" s="217">
        <f>SUM('Яч Оз'!HQ22:HS22)</f>
        <v>0</v>
      </c>
      <c r="CC83" s="217">
        <f>SUM('Яч Оз'!HT22:HV22)</f>
        <v>0</v>
      </c>
      <c r="CD83" s="217">
        <f>SUM('Яч Оз'!HW22:HY22)</f>
        <v>0</v>
      </c>
      <c r="CE83" s="217">
        <f>SUM('Яч Оз'!HZ22:IB22)</f>
        <v>0</v>
      </c>
      <c r="CF83" s="217">
        <f>SUM('Яч Оз'!IC22:IE22)</f>
        <v>0</v>
      </c>
      <c r="CG83" s="217">
        <f>SUM('Яч Оз'!IF22:IH22)</f>
        <v>0</v>
      </c>
      <c r="CH83" s="217">
        <f>SUM('Яч Оз'!II22:IK22)</f>
        <v>0</v>
      </c>
      <c r="CI83" s="217">
        <f>SUM('Яч Оз'!IL22:IN22)</f>
        <v>0</v>
      </c>
      <c r="CJ83" s="217">
        <f>SUM('Яч Оз'!IO22:IQ22)</f>
        <v>0</v>
      </c>
      <c r="CK83" s="217">
        <f>SUM('Яч Оз'!IR22:IT22)</f>
        <v>0</v>
      </c>
      <c r="CL83" s="217">
        <f>SUM('Яч Оз'!IU22:IW22)</f>
        <v>0</v>
      </c>
      <c r="CM83" s="217">
        <f>SUM('Яч Оз'!IX22:IZ22)</f>
        <v>0</v>
      </c>
      <c r="CN83" s="217">
        <f>SUM('Яч Оз'!JA22:JC22)</f>
        <v>0</v>
      </c>
      <c r="CO83" s="217">
        <f>SUM('Яч Оз'!JD22:JF22)</f>
        <v>0</v>
      </c>
      <c r="CP83" s="217">
        <f>SUM('Яч Оз'!JG22:JI22)</f>
        <v>0</v>
      </c>
      <c r="CQ83" s="217">
        <f>SUM('Яч Оз'!JJ22:JL22)</f>
        <v>0</v>
      </c>
      <c r="CR83" s="217">
        <f>SUM('Яч Оз'!JM22:JO22)</f>
        <v>0</v>
      </c>
      <c r="CS83" s="217">
        <f>SUM('Яч Оз'!JP22:JR22)</f>
        <v>0</v>
      </c>
      <c r="CT83" s="217">
        <f>SUM('Яч Оз'!JS22:JU22)</f>
        <v>0</v>
      </c>
      <c r="CU83" s="217">
        <f>SUM('Яч Оз'!JV22:JX22)</f>
        <v>0</v>
      </c>
    </row>
    <row r="84" spans="3:99" x14ac:dyDescent="0.25">
      <c r="C84" s="324"/>
      <c r="D84" s="325" t="s">
        <v>39</v>
      </c>
      <c r="E84" s="309">
        <f t="shared" si="80"/>
        <v>315</v>
      </c>
      <c r="F84" s="1" t="s">
        <v>39</v>
      </c>
      <c r="G84" s="219">
        <f>SUM('Яч Оз'!F23:H23)</f>
        <v>315</v>
      </c>
      <c r="H84" s="219">
        <f>SUM('Яч Оз'!I23:K23)</f>
        <v>0</v>
      </c>
      <c r="I84" s="219">
        <f>SUM('Яч Оз'!L23:N23)</f>
        <v>0</v>
      </c>
      <c r="J84" s="219">
        <f>SUM('Яч Оз'!O23:Q23)</f>
        <v>0</v>
      </c>
      <c r="K84" s="219">
        <f>SUM('Яч Оз'!R23:T23)</f>
        <v>0</v>
      </c>
      <c r="L84" s="219">
        <f>SUM('Яч Оз'!U23:W23)</f>
        <v>0</v>
      </c>
      <c r="M84" s="219">
        <f>SUM('Яч Оз'!X23:Z23)</f>
        <v>0</v>
      </c>
      <c r="N84" s="219">
        <f>SUM('Яч Оз'!AA23:AC23)</f>
        <v>0</v>
      </c>
      <c r="O84" s="219">
        <f>SUM('Яч Оз'!AD23:AF23)</f>
        <v>0</v>
      </c>
      <c r="P84" s="219">
        <f>SUM('Яч Оз'!AG23:AI23)</f>
        <v>0</v>
      </c>
      <c r="Q84" s="219">
        <f>SUM('Яч Оз'!AJ23:AL23)</f>
        <v>0</v>
      </c>
      <c r="R84" s="219">
        <f>SUM('Яч Оз'!AM23:AO23)</f>
        <v>0</v>
      </c>
      <c r="S84" s="219">
        <f>SUM('Яч Оз'!AP23:AR23)</f>
        <v>0</v>
      </c>
      <c r="T84" s="219">
        <f>SUM('Яч Оз'!AS23:AU23)</f>
        <v>0</v>
      </c>
      <c r="U84" s="219">
        <f>SUM('Яч Оз'!AV23:AX23)</f>
        <v>0</v>
      </c>
      <c r="V84" s="219">
        <f>SUM('Яч Оз'!AY23:BA23)</f>
        <v>0</v>
      </c>
      <c r="W84" s="219">
        <f>SUM('Яч Оз'!BB23:BD23)</f>
        <v>0</v>
      </c>
      <c r="X84" s="219">
        <f>SUM('Яч Оз'!BE23:BG23)</f>
        <v>0</v>
      </c>
      <c r="Y84" s="219">
        <f>SUM('Яч Оз'!BH23:BJ23)</f>
        <v>0</v>
      </c>
      <c r="Z84" s="219">
        <f>SUM('Яч Оз'!BK23:BM23)</f>
        <v>0</v>
      </c>
      <c r="AA84" s="219">
        <f>SUM('Яч Оз'!BN23:BP23)</f>
        <v>0</v>
      </c>
      <c r="AB84" s="219">
        <f>SUM('Яч Оз'!BQ23:BS23)</f>
        <v>0</v>
      </c>
      <c r="AC84" s="219">
        <f>SUM('Яч Оз'!BT23:BV23)</f>
        <v>0</v>
      </c>
      <c r="AD84" s="219">
        <f>SUM('Яч Оз'!BW23:BY23)</f>
        <v>0</v>
      </c>
      <c r="AE84" s="219">
        <f>SUM('Яч Оз'!BZ23:CB23)</f>
        <v>0</v>
      </c>
      <c r="AF84" s="219">
        <f>SUM('Яч Оз'!CC23:CE23)</f>
        <v>0</v>
      </c>
      <c r="AG84" s="219">
        <f>SUM('Яч Оз'!CF23:CH23)</f>
        <v>0</v>
      </c>
      <c r="AH84" s="219">
        <f>SUM('Яч Оз'!CI23:CK23)</f>
        <v>0</v>
      </c>
      <c r="AI84" s="219">
        <f>SUM('Яч Оз'!CL23:CN23)</f>
        <v>0</v>
      </c>
      <c r="AJ84" s="219">
        <f>SUM('Яч Оз'!CO23:CQ23)</f>
        <v>0</v>
      </c>
      <c r="AK84" s="219">
        <f>SUM('Яч Оз'!CR23:CT23)</f>
        <v>0</v>
      </c>
      <c r="AL84" s="219">
        <f>SUM('Яч Оз'!CU23:CW23)</f>
        <v>0</v>
      </c>
      <c r="AM84" s="219">
        <f>SUM('Яч Оз'!CX23:CZ23)</f>
        <v>0</v>
      </c>
      <c r="AN84" s="219">
        <f>SUM('Яч Оз'!DA23:DC23)</f>
        <v>0</v>
      </c>
      <c r="AO84" s="219">
        <f>SUM('Яч Оз'!DD23:DF23)</f>
        <v>0</v>
      </c>
      <c r="AP84" s="219">
        <f>SUM('Яч Оз'!DG23:DI23)</f>
        <v>0</v>
      </c>
      <c r="AQ84" s="219">
        <f>SUM('Яч Оз'!DJ23:DL23)</f>
        <v>0</v>
      </c>
      <c r="AR84" s="219">
        <f>SUM('Яч Оз'!DM23:DO23)</f>
        <v>0</v>
      </c>
      <c r="AS84" s="219">
        <f>SUM('Яч Оз'!DP23:DR23)</f>
        <v>0</v>
      </c>
      <c r="AT84" s="219">
        <f>SUM('Яч Оз'!DS23:DU23)</f>
        <v>0</v>
      </c>
      <c r="AU84" s="219">
        <f>SUM('Яч Оз'!DV23:DX23)</f>
        <v>0</v>
      </c>
      <c r="AV84" s="219">
        <f>SUM('Яч Оз'!DY23:EA23)</f>
        <v>0</v>
      </c>
      <c r="AW84" s="219">
        <f>SUM('Яч Оз'!EB23:ED23)</f>
        <v>0</v>
      </c>
      <c r="AX84" s="219">
        <f>SUM('Яч Оз'!EE23:EG23)</f>
        <v>0</v>
      </c>
      <c r="AY84" s="219">
        <f>SUM('Яч Оз'!EH23:EJ23)</f>
        <v>0</v>
      </c>
      <c r="AZ84" s="219">
        <f>SUM('Яч Оз'!EK23:EM23)</f>
        <v>0</v>
      </c>
      <c r="BA84" s="219">
        <f>SUM('Яч Оз'!EN23:EP23)</f>
        <v>0</v>
      </c>
      <c r="BB84" s="219">
        <f>SUM('Яч Оз'!EQ23:ES23)</f>
        <v>0</v>
      </c>
      <c r="BC84" s="219">
        <f>SUM('Яч Оз'!ET23:EV23)</f>
        <v>0</v>
      </c>
      <c r="BD84" s="219">
        <f>SUM('Яч Оз'!EW23:EY23)</f>
        <v>0</v>
      </c>
      <c r="BE84" s="219">
        <f>SUM('Яч Оз'!EZ23:FB23)</f>
        <v>0</v>
      </c>
      <c r="BF84" s="219">
        <f>SUM('Яч Оз'!FC23:FE23)</f>
        <v>0</v>
      </c>
      <c r="BG84" s="219">
        <f>SUM('Яч Оз'!FF23:FH23)</f>
        <v>0</v>
      </c>
      <c r="BH84" s="219">
        <f>SUM('Яч Оз'!FI23:FK23)</f>
        <v>0</v>
      </c>
      <c r="BI84" s="219">
        <f>SUM('Яч Оз'!FL23:FN23)</f>
        <v>0</v>
      </c>
      <c r="BJ84" s="219">
        <f>SUM('Яч Оз'!FO23:FQ23)</f>
        <v>0</v>
      </c>
      <c r="BK84" s="219">
        <f>SUM('Яч Оз'!FR23:FT23)</f>
        <v>0</v>
      </c>
      <c r="BL84" s="219">
        <f>SUM('Яч Оз'!FU23:FW23)</f>
        <v>0</v>
      </c>
      <c r="BM84" s="219">
        <f>SUM('Яч Оз'!FX23:FZ23)</f>
        <v>0</v>
      </c>
      <c r="BN84" s="219">
        <f>SUM('Яч Оз'!GA23:GC23)</f>
        <v>0</v>
      </c>
      <c r="BO84" s="219">
        <f>SUM('Яч Оз'!GD23:GF23)</f>
        <v>0</v>
      </c>
      <c r="BP84" s="219">
        <f>SUM('Яч Оз'!GG23:GI23)</f>
        <v>0</v>
      </c>
      <c r="BQ84" s="219">
        <f>SUM('Яч Оз'!GJ23:GL23)</f>
        <v>0</v>
      </c>
      <c r="BR84" s="219">
        <f>SUM('Яч Оз'!GM23:GO23)</f>
        <v>0</v>
      </c>
      <c r="BS84" s="219">
        <f>SUM('Яч Оз'!GP23:GR23)</f>
        <v>0</v>
      </c>
      <c r="BT84" s="219">
        <f>SUM('Яч Оз'!GS23:GU23)</f>
        <v>0</v>
      </c>
      <c r="BU84" s="219">
        <f>SUM('Яч Оз'!GV23:GX23)</f>
        <v>0</v>
      </c>
      <c r="BV84" s="219">
        <f>SUM('Яч Оз'!GY23:HA23)</f>
        <v>0</v>
      </c>
      <c r="BW84" s="219">
        <f>SUM('Яч Оз'!HB23:HD23)</f>
        <v>0</v>
      </c>
      <c r="BX84" s="219">
        <f>SUM('Яч Оз'!HE23:HG23)</f>
        <v>0</v>
      </c>
      <c r="BY84" s="219">
        <f>SUM('Яч Оз'!HH23:HJ23)</f>
        <v>0</v>
      </c>
      <c r="BZ84" s="219">
        <f>SUM('Яч Оз'!HK23:HM23)</f>
        <v>0</v>
      </c>
      <c r="CA84" s="219">
        <f>SUM('Яч Оз'!HN23:HP23)</f>
        <v>0</v>
      </c>
      <c r="CB84" s="219">
        <f>SUM('Яч Оз'!HQ23:HS23)</f>
        <v>0</v>
      </c>
      <c r="CC84" s="219">
        <f>SUM('Яч Оз'!HT23:HV23)</f>
        <v>0</v>
      </c>
      <c r="CD84" s="219">
        <f>SUM('Яч Оз'!HW23:HY23)</f>
        <v>0</v>
      </c>
      <c r="CE84" s="219">
        <f>SUM('Яч Оз'!HZ23:IB23)</f>
        <v>0</v>
      </c>
      <c r="CF84" s="219">
        <f>SUM('Яч Оз'!IC23:IE23)</f>
        <v>0</v>
      </c>
      <c r="CG84" s="219">
        <f>SUM('Яч Оз'!IF23:IH23)</f>
        <v>0</v>
      </c>
      <c r="CH84" s="219">
        <f>SUM('Яч Оз'!II23:IK23)</f>
        <v>0</v>
      </c>
      <c r="CI84" s="219">
        <f>SUM('Яч Оз'!IL23:IN23)</f>
        <v>0</v>
      </c>
      <c r="CJ84" s="219">
        <f>SUM('Яч Оз'!IO23:IQ23)</f>
        <v>0</v>
      </c>
      <c r="CK84" s="219">
        <f>SUM('Яч Оз'!IR23:IT23)</f>
        <v>0</v>
      </c>
      <c r="CL84" s="219">
        <f>SUM('Яч Оз'!IU23:IW23)</f>
        <v>0</v>
      </c>
      <c r="CM84" s="219">
        <f>SUM('Яч Оз'!IX23:IZ23)</f>
        <v>0</v>
      </c>
      <c r="CN84" s="219">
        <f>SUM('Яч Оз'!JA23:JC23)</f>
        <v>0</v>
      </c>
      <c r="CO84" s="219">
        <f>SUM('Яч Оз'!JD23:JF23)</f>
        <v>0</v>
      </c>
      <c r="CP84" s="219">
        <f>SUM('Яч Оз'!JG23:JI23)</f>
        <v>0</v>
      </c>
      <c r="CQ84" s="219">
        <f>SUM('Яч Оз'!JJ23:JL23)</f>
        <v>0</v>
      </c>
      <c r="CR84" s="219">
        <f>SUM('Яч Оз'!JM23:JO23)</f>
        <v>0</v>
      </c>
      <c r="CS84" s="219">
        <f>SUM('Яч Оз'!JP23:JR23)</f>
        <v>0</v>
      </c>
      <c r="CT84" s="219">
        <f>SUM('Яч Оз'!JS23:JU23)</f>
        <v>0</v>
      </c>
      <c r="CU84" s="219">
        <f>SUM('Яч Оз'!JV23:JX23)</f>
        <v>0</v>
      </c>
    </row>
    <row r="85" spans="3:99" x14ac:dyDescent="0.25">
      <c r="C85" s="998" t="s">
        <v>7</v>
      </c>
      <c r="D85" s="1"/>
      <c r="E85" s="217">
        <f>E67+E69+E71+E73+E75+E77+E79+E81+E83</f>
        <v>6140.9599999999991</v>
      </c>
      <c r="F85" s="23" t="s">
        <v>45</v>
      </c>
      <c r="G85" s="217"/>
      <c r="H85" s="217"/>
      <c r="I85" s="217"/>
      <c r="J85" s="217"/>
      <c r="K85" s="217"/>
      <c r="L85" s="217"/>
      <c r="M85" s="217"/>
      <c r="N85" s="217"/>
      <c r="O85" s="217"/>
      <c r="P85" s="217"/>
      <c r="Q85" s="217">
        <f t="shared" ref="Q85:V85" si="81">SUM(Q67:Q79)</f>
        <v>0</v>
      </c>
      <c r="R85" s="217">
        <f t="shared" si="81"/>
        <v>136.19999999999999</v>
      </c>
      <c r="S85" s="217">
        <f t="shared" si="81"/>
        <v>221.8</v>
      </c>
      <c r="T85" s="217">
        <f t="shared" si="81"/>
        <v>176.6</v>
      </c>
      <c r="U85" s="217">
        <f t="shared" si="81"/>
        <v>362.8</v>
      </c>
      <c r="V85" s="217">
        <f t="shared" si="81"/>
        <v>107.7</v>
      </c>
      <c r="W85" s="217">
        <f t="shared" ref="W85:AE85" si="82">W67+W69+W71+W73+W75+W77+W79+W81+W83</f>
        <v>366.1</v>
      </c>
      <c r="X85" s="217">
        <f t="shared" si="82"/>
        <v>171.9</v>
      </c>
      <c r="Y85" s="217">
        <f t="shared" si="82"/>
        <v>40.300000000000004</v>
      </c>
      <c r="Z85" s="217">
        <f t="shared" si="82"/>
        <v>77.099999999999994</v>
      </c>
      <c r="AA85" s="217">
        <f t="shared" si="82"/>
        <v>271</v>
      </c>
      <c r="AB85" s="217">
        <f t="shared" si="82"/>
        <v>308.60000000000002</v>
      </c>
      <c r="AC85" s="217">
        <f t="shared" si="82"/>
        <v>113.76</v>
      </c>
      <c r="AD85" s="217">
        <f t="shared" si="82"/>
        <v>235.39999999999998</v>
      </c>
      <c r="AE85" s="217">
        <f t="shared" si="82"/>
        <v>257.29999999999995</v>
      </c>
      <c r="AF85" s="217">
        <f t="shared" ref="AF85:CQ85" si="83">AF67+AF69+AF71+AF73+AF75+AF77+AF79+AF81+AF83</f>
        <v>254.7</v>
      </c>
      <c r="AG85" s="217">
        <f t="shared" si="83"/>
        <v>299.60000000000002</v>
      </c>
      <c r="AH85" s="217">
        <f t="shared" si="83"/>
        <v>220.5</v>
      </c>
      <c r="AI85" s="217">
        <f t="shared" si="83"/>
        <v>311.20000000000005</v>
      </c>
      <c r="AJ85" s="217">
        <f t="shared" si="83"/>
        <v>0</v>
      </c>
      <c r="AK85" s="217">
        <f t="shared" si="83"/>
        <v>1.2</v>
      </c>
      <c r="AL85" s="217">
        <f t="shared" si="83"/>
        <v>2.2000000000000002</v>
      </c>
      <c r="AM85" s="217">
        <f t="shared" si="83"/>
        <v>203.8</v>
      </c>
      <c r="AN85" s="217">
        <f t="shared" si="83"/>
        <v>159.89999999999998</v>
      </c>
      <c r="AO85" s="217">
        <f t="shared" si="83"/>
        <v>67.7</v>
      </c>
      <c r="AP85" s="217">
        <f t="shared" si="83"/>
        <v>110.80000000000001</v>
      </c>
      <c r="AQ85" s="217">
        <f t="shared" si="83"/>
        <v>176.3</v>
      </c>
      <c r="AR85" s="217">
        <f t="shared" si="83"/>
        <v>130.30000000000001</v>
      </c>
      <c r="AS85" s="217">
        <f t="shared" si="83"/>
        <v>0</v>
      </c>
      <c r="AT85" s="217">
        <f t="shared" si="83"/>
        <v>169.4</v>
      </c>
      <c r="AU85" s="217">
        <f t="shared" si="83"/>
        <v>228.1</v>
      </c>
      <c r="AV85" s="217">
        <f t="shared" si="83"/>
        <v>104.3</v>
      </c>
      <c r="AW85" s="217">
        <f t="shared" si="83"/>
        <v>111.69999999999999</v>
      </c>
      <c r="AX85" s="217">
        <f t="shared" si="83"/>
        <v>105.29999999999998</v>
      </c>
      <c r="AY85" s="217">
        <f t="shared" si="83"/>
        <v>100.3</v>
      </c>
      <c r="AZ85" s="217">
        <f t="shared" si="83"/>
        <v>0</v>
      </c>
      <c r="BA85" s="217">
        <f t="shared" si="83"/>
        <v>0</v>
      </c>
      <c r="BB85" s="217">
        <f t="shared" si="83"/>
        <v>0</v>
      </c>
      <c r="BC85" s="217">
        <f t="shared" si="83"/>
        <v>0</v>
      </c>
      <c r="BD85" s="217">
        <f t="shared" si="83"/>
        <v>0</v>
      </c>
      <c r="BE85" s="217">
        <f t="shared" si="83"/>
        <v>0</v>
      </c>
      <c r="BF85" s="217">
        <f t="shared" si="83"/>
        <v>20.399999999999999</v>
      </c>
      <c r="BG85" s="217">
        <f t="shared" si="83"/>
        <v>36</v>
      </c>
      <c r="BH85" s="217">
        <f t="shared" si="83"/>
        <v>10.5</v>
      </c>
      <c r="BI85" s="217">
        <f t="shared" si="83"/>
        <v>0</v>
      </c>
      <c r="BJ85" s="217">
        <f t="shared" si="83"/>
        <v>0</v>
      </c>
      <c r="BK85" s="217">
        <f t="shared" si="83"/>
        <v>0</v>
      </c>
      <c r="BL85" s="217">
        <f t="shared" si="83"/>
        <v>0</v>
      </c>
      <c r="BM85" s="217">
        <f t="shared" si="83"/>
        <v>0</v>
      </c>
      <c r="BN85" s="217">
        <f t="shared" si="83"/>
        <v>0</v>
      </c>
      <c r="BO85" s="217">
        <f t="shared" si="83"/>
        <v>0</v>
      </c>
      <c r="BP85" s="217">
        <f t="shared" si="83"/>
        <v>0</v>
      </c>
      <c r="BQ85" s="217">
        <f t="shared" si="83"/>
        <v>0</v>
      </c>
      <c r="BR85" s="217">
        <f t="shared" si="83"/>
        <v>0</v>
      </c>
      <c r="BS85" s="217">
        <f t="shared" si="83"/>
        <v>0</v>
      </c>
      <c r="BT85" s="217">
        <f t="shared" si="83"/>
        <v>0</v>
      </c>
      <c r="BU85" s="217">
        <f t="shared" si="83"/>
        <v>0</v>
      </c>
      <c r="BV85" s="217">
        <f t="shared" si="83"/>
        <v>0</v>
      </c>
      <c r="BW85" s="217">
        <f t="shared" si="83"/>
        <v>0</v>
      </c>
      <c r="BX85" s="217">
        <f t="shared" si="83"/>
        <v>0</v>
      </c>
      <c r="BY85" s="217">
        <f t="shared" si="83"/>
        <v>0</v>
      </c>
      <c r="BZ85" s="217">
        <f t="shared" si="83"/>
        <v>0</v>
      </c>
      <c r="CA85" s="217">
        <f t="shared" si="83"/>
        <v>0</v>
      </c>
      <c r="CB85" s="217">
        <f t="shared" si="83"/>
        <v>0</v>
      </c>
      <c r="CC85" s="217">
        <f t="shared" si="83"/>
        <v>0</v>
      </c>
      <c r="CD85" s="217">
        <f t="shared" si="83"/>
        <v>0</v>
      </c>
      <c r="CE85" s="217">
        <f t="shared" si="83"/>
        <v>0</v>
      </c>
      <c r="CF85" s="217">
        <f t="shared" si="83"/>
        <v>0</v>
      </c>
      <c r="CG85" s="217">
        <f t="shared" si="83"/>
        <v>0</v>
      </c>
      <c r="CH85" s="217">
        <f t="shared" si="83"/>
        <v>0</v>
      </c>
      <c r="CI85" s="217">
        <f t="shared" si="83"/>
        <v>0</v>
      </c>
      <c r="CJ85" s="217">
        <f t="shared" si="83"/>
        <v>0</v>
      </c>
      <c r="CK85" s="217">
        <f t="shared" si="83"/>
        <v>0</v>
      </c>
      <c r="CL85" s="217">
        <f t="shared" si="83"/>
        <v>0</v>
      </c>
      <c r="CM85" s="217">
        <f t="shared" si="83"/>
        <v>0</v>
      </c>
      <c r="CN85" s="217">
        <f t="shared" si="83"/>
        <v>0</v>
      </c>
      <c r="CO85" s="217">
        <f t="shared" si="83"/>
        <v>0</v>
      </c>
      <c r="CP85" s="217">
        <f t="shared" si="83"/>
        <v>0</v>
      </c>
      <c r="CQ85" s="217">
        <f t="shared" si="83"/>
        <v>0</v>
      </c>
      <c r="CR85" s="217">
        <f t="shared" ref="CR85:CT85" si="84">CR67+CR69+CR71+CR73+CR75+CR77+CR79+CR81+CR83</f>
        <v>0</v>
      </c>
      <c r="CS85" s="217">
        <f t="shared" si="84"/>
        <v>0</v>
      </c>
      <c r="CT85" s="217">
        <f t="shared" si="84"/>
        <v>0</v>
      </c>
      <c r="CU85" s="217">
        <f t="shared" ref="CU85" si="85">CU67+CU69+CU71+CU73+CU75+CU77+CU79+CU81+CU83</f>
        <v>0</v>
      </c>
    </row>
    <row r="86" spans="3:99" x14ac:dyDescent="0.25">
      <c r="C86" s="999"/>
      <c r="D86" s="1"/>
      <c r="E86" s="321">
        <f>E68+E70+E72+E74+E76+E78+E80+E82+E84</f>
        <v>2348</v>
      </c>
      <c r="F86" s="1" t="s">
        <v>39</v>
      </c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321">
        <f t="shared" ref="W86:AD86" si="86">W68+W70+W72+W74+W76+W78+W80+W82+W84</f>
        <v>130</v>
      </c>
      <c r="X86" s="321">
        <f t="shared" si="86"/>
        <v>61</v>
      </c>
      <c r="Y86" s="321">
        <f t="shared" si="86"/>
        <v>8.5</v>
      </c>
      <c r="Z86" s="321">
        <f t="shared" si="86"/>
        <v>14.5</v>
      </c>
      <c r="AA86" s="321">
        <f t="shared" si="86"/>
        <v>95.5</v>
      </c>
      <c r="AB86" s="321">
        <f t="shared" si="86"/>
        <v>110</v>
      </c>
      <c r="AC86" s="321">
        <f t="shared" si="86"/>
        <v>48</v>
      </c>
      <c r="AD86" s="321">
        <f t="shared" si="86"/>
        <v>98.5</v>
      </c>
      <c r="AE86" s="321">
        <f>AE68+AE70+AE72+AE74+AE76+AE78+AE80+AE82+AE84</f>
        <v>106.5</v>
      </c>
      <c r="AF86" s="321">
        <f t="shared" ref="AF86:CQ86" si="87">AF68+AF70+AF72+AF74+AF76+AF78+AF80+AF82+AF84</f>
        <v>90.5</v>
      </c>
      <c r="AG86" s="321">
        <f t="shared" si="87"/>
        <v>85</v>
      </c>
      <c r="AH86" s="321">
        <f t="shared" si="87"/>
        <v>95</v>
      </c>
      <c r="AI86" s="321">
        <f t="shared" si="87"/>
        <v>109.8</v>
      </c>
      <c r="AJ86" s="321">
        <f t="shared" si="87"/>
        <v>0</v>
      </c>
      <c r="AK86" s="321">
        <f t="shared" si="87"/>
        <v>0.4</v>
      </c>
      <c r="AL86" s="321">
        <f t="shared" si="87"/>
        <v>0.8</v>
      </c>
      <c r="AM86" s="321">
        <f t="shared" si="87"/>
        <v>72.5</v>
      </c>
      <c r="AN86" s="219">
        <f>AN68+AN70+AN72+AN74+AN76+AN78+AN80+AN82+AN84</f>
        <v>60</v>
      </c>
      <c r="AO86" s="321">
        <f t="shared" si="87"/>
        <v>28</v>
      </c>
      <c r="AP86" s="321">
        <f t="shared" si="87"/>
        <v>41.5</v>
      </c>
      <c r="AQ86" s="321">
        <f t="shared" si="87"/>
        <v>63</v>
      </c>
      <c r="AR86" s="321">
        <f t="shared" si="87"/>
        <v>50</v>
      </c>
      <c r="AS86" s="321">
        <f t="shared" si="87"/>
        <v>0</v>
      </c>
      <c r="AT86" s="219">
        <f t="shared" si="87"/>
        <v>84.5</v>
      </c>
      <c r="AU86" s="321">
        <f t="shared" si="87"/>
        <v>116.7</v>
      </c>
      <c r="AV86" s="321">
        <f t="shared" si="87"/>
        <v>46</v>
      </c>
      <c r="AW86" s="321">
        <f t="shared" si="87"/>
        <v>25</v>
      </c>
      <c r="AX86" s="321">
        <f t="shared" si="87"/>
        <v>51</v>
      </c>
      <c r="AY86" s="321">
        <f t="shared" si="87"/>
        <v>30</v>
      </c>
      <c r="AZ86" s="321">
        <f t="shared" si="87"/>
        <v>0</v>
      </c>
      <c r="BA86" s="321">
        <f t="shared" si="87"/>
        <v>0</v>
      </c>
      <c r="BB86" s="321">
        <f t="shared" si="87"/>
        <v>0</v>
      </c>
      <c r="BC86" s="321">
        <f t="shared" si="87"/>
        <v>0</v>
      </c>
      <c r="BD86" s="321">
        <f t="shared" si="87"/>
        <v>0</v>
      </c>
      <c r="BE86" s="321">
        <f t="shared" si="87"/>
        <v>0</v>
      </c>
      <c r="BF86" s="321">
        <f t="shared" si="87"/>
        <v>30</v>
      </c>
      <c r="BG86" s="321">
        <f t="shared" si="87"/>
        <v>20</v>
      </c>
      <c r="BH86" s="321">
        <f t="shared" si="87"/>
        <v>7</v>
      </c>
      <c r="BI86" s="321">
        <f t="shared" si="87"/>
        <v>0</v>
      </c>
      <c r="BJ86" s="321">
        <f t="shared" si="87"/>
        <v>0</v>
      </c>
      <c r="BK86" s="321">
        <f t="shared" si="87"/>
        <v>0</v>
      </c>
      <c r="BL86" s="321">
        <f t="shared" si="87"/>
        <v>0</v>
      </c>
      <c r="BM86" s="321">
        <f t="shared" si="87"/>
        <v>0</v>
      </c>
      <c r="BN86" s="321">
        <f t="shared" si="87"/>
        <v>0</v>
      </c>
      <c r="BO86" s="321">
        <f t="shared" si="87"/>
        <v>0</v>
      </c>
      <c r="BP86" s="321">
        <f t="shared" si="87"/>
        <v>0</v>
      </c>
      <c r="BQ86" s="321">
        <f t="shared" si="87"/>
        <v>0</v>
      </c>
      <c r="BR86" s="321">
        <f t="shared" si="87"/>
        <v>0</v>
      </c>
      <c r="BS86" s="321">
        <f t="shared" si="87"/>
        <v>0</v>
      </c>
      <c r="BT86" s="321">
        <f t="shared" si="87"/>
        <v>0</v>
      </c>
      <c r="BU86" s="321">
        <f t="shared" si="87"/>
        <v>0</v>
      </c>
      <c r="BV86" s="321">
        <f t="shared" si="87"/>
        <v>0</v>
      </c>
      <c r="BW86" s="321">
        <f t="shared" si="87"/>
        <v>0</v>
      </c>
      <c r="BX86" s="321">
        <f t="shared" si="87"/>
        <v>0</v>
      </c>
      <c r="BY86" s="321">
        <f t="shared" si="87"/>
        <v>0</v>
      </c>
      <c r="BZ86" s="321">
        <f t="shared" si="87"/>
        <v>0</v>
      </c>
      <c r="CA86" s="321">
        <f t="shared" si="87"/>
        <v>0</v>
      </c>
      <c r="CB86" s="321">
        <f t="shared" si="87"/>
        <v>0</v>
      </c>
      <c r="CC86" s="321">
        <f t="shared" si="87"/>
        <v>0</v>
      </c>
      <c r="CD86" s="321">
        <f t="shared" si="87"/>
        <v>0</v>
      </c>
      <c r="CE86" s="321">
        <f t="shared" si="87"/>
        <v>0</v>
      </c>
      <c r="CF86" s="321">
        <f t="shared" si="87"/>
        <v>0</v>
      </c>
      <c r="CG86" s="321">
        <f t="shared" si="87"/>
        <v>0</v>
      </c>
      <c r="CH86" s="321">
        <f t="shared" si="87"/>
        <v>0</v>
      </c>
      <c r="CI86" s="321">
        <f t="shared" si="87"/>
        <v>0</v>
      </c>
      <c r="CJ86" s="321">
        <f t="shared" si="87"/>
        <v>0</v>
      </c>
      <c r="CK86" s="321">
        <f t="shared" si="87"/>
        <v>0</v>
      </c>
      <c r="CL86" s="321">
        <f t="shared" si="87"/>
        <v>0</v>
      </c>
      <c r="CM86" s="321">
        <f t="shared" si="87"/>
        <v>0</v>
      </c>
      <c r="CN86" s="321">
        <f t="shared" si="87"/>
        <v>0</v>
      </c>
      <c r="CO86" s="321">
        <f t="shared" si="87"/>
        <v>0</v>
      </c>
      <c r="CP86" s="321">
        <f t="shared" si="87"/>
        <v>0</v>
      </c>
      <c r="CQ86" s="321">
        <f t="shared" si="87"/>
        <v>0</v>
      </c>
      <c r="CR86" s="321">
        <f t="shared" ref="CR86:CT86" si="88">CR68+CR70+CR72+CR74+CR76+CR78+CR80+CR82+CR84</f>
        <v>0</v>
      </c>
      <c r="CS86" s="321">
        <f t="shared" si="88"/>
        <v>0</v>
      </c>
      <c r="CT86" s="321">
        <f t="shared" si="88"/>
        <v>0</v>
      </c>
      <c r="CU86" s="321">
        <f t="shared" ref="CU86" si="89">CU68+CU70+CU72+CU74+CU76+CU78+CU80+CU82+CU84</f>
        <v>0</v>
      </c>
    </row>
    <row r="88" spans="3:99" x14ac:dyDescent="0.25">
      <c r="C88" s="996" t="s">
        <v>55</v>
      </c>
      <c r="D88" s="997"/>
      <c r="E88" s="222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</row>
    <row r="89" spans="3:99" x14ac:dyDescent="0.25">
      <c r="C89" s="992" t="s">
        <v>54</v>
      </c>
      <c r="D89" s="993"/>
      <c r="E89" s="308">
        <f>SUM(G89:CU89)</f>
        <v>1316</v>
      </c>
      <c r="F89" s="23" t="s">
        <v>45</v>
      </c>
      <c r="G89" s="217">
        <f>SUM(Рапс!F22:H22)</f>
        <v>1.6</v>
      </c>
      <c r="H89" s="217">
        <f>SUM(Рапс!I22:K22)</f>
        <v>0</v>
      </c>
      <c r="I89" s="217">
        <f>SUM(Рапс!L22:N22)</f>
        <v>64.599999999999994</v>
      </c>
      <c r="J89" s="217">
        <f>SUM(Рапс!O22:Q22)</f>
        <v>60.2</v>
      </c>
      <c r="K89" s="217">
        <f>SUM(Рапс!R22:T22)</f>
        <v>119.6</v>
      </c>
      <c r="L89" s="217">
        <f>SUM(Рапс!U22:W22)</f>
        <v>77.800000000000011</v>
      </c>
      <c r="M89" s="217">
        <f>SUM(Рапс!X22:Z22)</f>
        <v>135.9</v>
      </c>
      <c r="N89" s="217">
        <f>SUM(Рапс!AA22:AC22)</f>
        <v>146.80000000000001</v>
      </c>
      <c r="O89" s="217">
        <f>SUM(Рапс!AD22:AF22)</f>
        <v>177.7</v>
      </c>
      <c r="P89" s="217">
        <f>SUM(Рапс!AG22:AI22)</f>
        <v>351</v>
      </c>
      <c r="Q89" s="217">
        <f>SUM(Рапс!AJ22:AL22)</f>
        <v>180.8</v>
      </c>
      <c r="R89" s="217">
        <f>SUM(Рапс!AM22:AO22)</f>
        <v>0</v>
      </c>
      <c r="S89" s="217">
        <f>SUM(Рапс!AP22:AR22)</f>
        <v>0</v>
      </c>
      <c r="T89" s="217">
        <f>SUM(Рапс!AS22:AU22)</f>
        <v>0</v>
      </c>
      <c r="U89" s="217">
        <f>SUM(Рапс!AV22:AX22)</f>
        <v>0</v>
      </c>
      <c r="V89" s="217">
        <f>SUM(Рапс!AY22:BA22)</f>
        <v>0</v>
      </c>
      <c r="W89" s="217">
        <f>SUM(Рапс!BB22:BD22)</f>
        <v>0</v>
      </c>
      <c r="X89" s="217">
        <f>SUM(Рапс!BE22:BG22)</f>
        <v>0</v>
      </c>
      <c r="Y89" s="217">
        <f>SUM(Рапс!BH22:BJ22)</f>
        <v>0</v>
      </c>
      <c r="Z89" s="217">
        <f>SUM(Рапс!BK22:BM22)</f>
        <v>0</v>
      </c>
      <c r="AA89" s="217">
        <f>SUM(Рапс!BN22:BP22)</f>
        <v>0</v>
      </c>
      <c r="AB89" s="217">
        <f>SUM(Рапс!BQ22:BS22)</f>
        <v>0</v>
      </c>
      <c r="AC89" s="217">
        <f>SUM(Рапс!BT22:BV22)</f>
        <v>0</v>
      </c>
      <c r="AD89" s="217">
        <f>SUM(Рапс!BW22:BY22)</f>
        <v>0</v>
      </c>
      <c r="AE89" s="217">
        <f>SUM(Рапс!BZ22:CB22)</f>
        <v>0</v>
      </c>
      <c r="AF89" s="217">
        <f>SUM(Рапс!CC22:CE22)</f>
        <v>0</v>
      </c>
      <c r="AG89" s="217">
        <f>SUM(Рапс!CF22:CH22)</f>
        <v>0</v>
      </c>
      <c r="AH89" s="217">
        <f>SUM(Рапс!CI22:CK22)</f>
        <v>0</v>
      </c>
      <c r="AI89" s="217">
        <f>SUM(Рапс!CL22:CN22)</f>
        <v>0</v>
      </c>
      <c r="AJ89" s="217">
        <f>SUM(Рапс!CO22:CQ22)</f>
        <v>0</v>
      </c>
      <c r="AK89" s="217">
        <f>SUM(Рапс!CR22:CT22)</f>
        <v>0</v>
      </c>
      <c r="AL89" s="217">
        <f>SUM(Рапс!CU22:CW22)</f>
        <v>0</v>
      </c>
      <c r="AM89" s="217">
        <f>SUM(Рапс!CX22:CZ22)</f>
        <v>0</v>
      </c>
      <c r="AN89" s="217">
        <f>SUM(Рапс!DA22:DC22)</f>
        <v>0</v>
      </c>
      <c r="AO89" s="217">
        <f>SUM(Рапс!DD22:DF22)</f>
        <v>0</v>
      </c>
      <c r="AP89" s="217">
        <f>SUM(Рапс!DG22:DI22)</f>
        <v>0</v>
      </c>
      <c r="AQ89" s="217">
        <f>SUM(Рапс!DJ22:DL22)</f>
        <v>0</v>
      </c>
      <c r="AR89" s="217">
        <f>SUM(Рапс!DM22:DO22)</f>
        <v>0</v>
      </c>
      <c r="AS89" s="217">
        <f>SUM(Рапс!DP22:DR22)</f>
        <v>0</v>
      </c>
      <c r="AT89" s="217">
        <f>SUM(Рапс!DS22:DU22)</f>
        <v>0</v>
      </c>
      <c r="AU89" s="217">
        <f>SUM(Рапс!DV22:DX22)</f>
        <v>0</v>
      </c>
      <c r="AV89" s="217">
        <f>SUM(Рапс!DY22:EA22)</f>
        <v>0</v>
      </c>
      <c r="AW89" s="217">
        <f>SUM(Рапс!EB22:ED22)</f>
        <v>0</v>
      </c>
      <c r="AX89" s="217">
        <f>SUM(Рапс!EE22:EG22)</f>
        <v>0</v>
      </c>
      <c r="AY89" s="217">
        <f>SUM(Рапс!EH22:EJ22)</f>
        <v>0</v>
      </c>
      <c r="AZ89" s="217">
        <f>SUM(Рапс!EK22:EM22)</f>
        <v>0</v>
      </c>
      <c r="BA89" s="217">
        <f>SUM(Рапс!EN22:EP22)</f>
        <v>0</v>
      </c>
      <c r="BB89" s="217">
        <f>SUM(Рапс!EQ22:ES22)</f>
        <v>0</v>
      </c>
      <c r="BC89" s="217">
        <f>SUM(Рапс!ET22:EV22)</f>
        <v>0</v>
      </c>
      <c r="BD89" s="217">
        <f>SUM(Рапс!EW22:EY22)</f>
        <v>0</v>
      </c>
      <c r="BE89" s="217">
        <f>SUM(Рапс!EZ22:FB22)</f>
        <v>0</v>
      </c>
      <c r="BF89" s="217">
        <f>SUM(Рапс!FC22:FE22)</f>
        <v>0</v>
      </c>
      <c r="BG89" s="217">
        <f>SUM(Рапс!FF22:FH22)</f>
        <v>0</v>
      </c>
      <c r="BH89" s="217">
        <f>SUM(Рапс!FI22:FK22)</f>
        <v>0</v>
      </c>
      <c r="BI89" s="217">
        <f>SUM(Рапс!FL22:FN22)</f>
        <v>0</v>
      </c>
      <c r="BJ89" s="217">
        <f>SUM(Рапс!FO22:FQ22)</f>
        <v>0</v>
      </c>
      <c r="BK89" s="217">
        <f>SUM(Рапс!FR22:FT22)</f>
        <v>0</v>
      </c>
      <c r="BL89" s="217">
        <f>SUM(Рапс!FU22:FW22)</f>
        <v>0</v>
      </c>
      <c r="BM89" s="217">
        <f>SUM(Рапс!FX22:FZ22)</f>
        <v>0</v>
      </c>
      <c r="BN89" s="217">
        <f>SUM(Рапс!GA22:GC22)</f>
        <v>0</v>
      </c>
      <c r="BO89" s="217">
        <f>SUM(Рапс!GD22:GF22)</f>
        <v>0</v>
      </c>
      <c r="BP89" s="217">
        <f>SUM(Рапс!GG22:GI22)</f>
        <v>0</v>
      </c>
      <c r="BQ89" s="217">
        <f>SUM(Рапс!GJ22:GL22)</f>
        <v>0</v>
      </c>
      <c r="BR89" s="217">
        <f>SUM(Рапс!GM22:GO22)</f>
        <v>0</v>
      </c>
      <c r="BS89" s="217">
        <f>SUM(Рапс!GP22:GR22)</f>
        <v>0</v>
      </c>
      <c r="BT89" s="217">
        <f>SUM(Рапс!GS22:GU22)</f>
        <v>0</v>
      </c>
      <c r="BU89" s="217">
        <f>SUM(Рапс!GV22:GX22)</f>
        <v>0</v>
      </c>
      <c r="BV89" s="217">
        <f>SUM(Рапс!GY22:HA22)</f>
        <v>0</v>
      </c>
      <c r="BW89" s="217">
        <f>SUM(Рапс!HB22:HD22)</f>
        <v>0</v>
      </c>
      <c r="BX89" s="217">
        <f>SUM(Рапс!HE22:HG22)</f>
        <v>0</v>
      </c>
      <c r="BY89" s="217">
        <f>SUM(Рапс!HH22:HJ22)</f>
        <v>0</v>
      </c>
      <c r="BZ89" s="217">
        <f>SUM(Рапс!HK22:HM22)</f>
        <v>0</v>
      </c>
      <c r="CA89" s="217">
        <f>SUM(Рапс!HN22:HP22)</f>
        <v>0</v>
      </c>
      <c r="CB89" s="217">
        <f>SUM(Рапс!HQ22:HS22)</f>
        <v>0</v>
      </c>
      <c r="CC89" s="217">
        <f>SUM(Рапс!HT22:HV22)</f>
        <v>0</v>
      </c>
      <c r="CD89" s="217">
        <f>SUM(Рапс!HW22:HY22)</f>
        <v>0</v>
      </c>
      <c r="CE89" s="217">
        <f>SUM(Рапс!HZ22:IB22)</f>
        <v>0</v>
      </c>
      <c r="CF89" s="217">
        <f>SUM(Рапс!IC22:IE22)</f>
        <v>0</v>
      </c>
      <c r="CG89" s="217">
        <f>SUM(Рапс!IF22:IH22)</f>
        <v>0</v>
      </c>
      <c r="CH89" s="217">
        <f>SUM(Рапс!II22:IK22)</f>
        <v>0</v>
      </c>
      <c r="CI89" s="217">
        <f>SUM(Рапс!IL22:IN22)</f>
        <v>0</v>
      </c>
      <c r="CJ89" s="217">
        <f>SUM(Рапс!IO22:IQ22)</f>
        <v>0</v>
      </c>
      <c r="CK89" s="217">
        <f>SUM(Рапс!IR22:IT22)</f>
        <v>0</v>
      </c>
      <c r="CL89" s="217">
        <f>SUM(Рапс!IU22:IW22)</f>
        <v>0</v>
      </c>
      <c r="CM89" s="217">
        <f>SUM(Рапс!IX22:IZ22)</f>
        <v>0</v>
      </c>
      <c r="CN89" s="217">
        <f>SUM(Рапс!JA22:JC22)</f>
        <v>0</v>
      </c>
      <c r="CO89" s="217">
        <f>SUM(Рапс!JD22:JF22)</f>
        <v>0</v>
      </c>
      <c r="CP89" s="217">
        <f>SUM(Рапс!JG22:JI22)</f>
        <v>0</v>
      </c>
      <c r="CQ89" s="217">
        <f>SUM(Рапс!JJ22:JL22)</f>
        <v>0</v>
      </c>
      <c r="CR89" s="217">
        <f>SUM(Рапс!JM22:JO22)</f>
        <v>0</v>
      </c>
      <c r="CS89" s="217">
        <f>SUM(Рапс!JP22:JR22)</f>
        <v>0</v>
      </c>
      <c r="CT89" s="217">
        <f>SUM(Рапс!JS22:JU22)</f>
        <v>0</v>
      </c>
      <c r="CU89" s="217">
        <f>SUM(Рапс!JV22:JX22)</f>
        <v>0</v>
      </c>
    </row>
    <row r="90" spans="3:99" x14ac:dyDescent="0.25">
      <c r="C90" s="994"/>
      <c r="D90" s="995"/>
      <c r="E90" s="309">
        <f t="shared" ref="E90" si="90">SUM(G90:CU90)</f>
        <v>545</v>
      </c>
      <c r="F90" s="1" t="s">
        <v>39</v>
      </c>
      <c r="G90" s="219">
        <f>SUM(Рапс!F23:H23)</f>
        <v>0</v>
      </c>
      <c r="H90" s="219">
        <f>SUM(Рапс!I23:K23)</f>
        <v>0</v>
      </c>
      <c r="I90" s="219">
        <f>SUM(Рапс!L23:N23)</f>
        <v>81.48</v>
      </c>
      <c r="J90" s="219">
        <f>SUM(Рапс!O23:Q23)</f>
        <v>20</v>
      </c>
      <c r="K90" s="219">
        <f>SUM(Рапс!R23:T23)</f>
        <v>40</v>
      </c>
      <c r="L90" s="219">
        <f>SUM(Рапс!U23:W23)</f>
        <v>35.299999999999997</v>
      </c>
      <c r="M90" s="219">
        <f>SUM(Рапс!X23:Z23)</f>
        <v>62</v>
      </c>
      <c r="N90" s="219">
        <f>SUM(Рапс!AA23:AC23)</f>
        <v>51</v>
      </c>
      <c r="O90" s="219">
        <f>SUM(Рапс!AD23:AF23)</f>
        <v>54</v>
      </c>
      <c r="P90" s="219">
        <f>SUM(Рапс!AG23:AI23)</f>
        <v>100.30000000000001</v>
      </c>
      <c r="Q90" s="219">
        <f>SUM(Рапс!AJ23:AL23)</f>
        <v>100.92</v>
      </c>
      <c r="R90" s="219">
        <f>SUM(Рапс!AM23:AO23)</f>
        <v>0</v>
      </c>
      <c r="S90" s="219">
        <f>SUM(Рапс!AP23:AR23)</f>
        <v>0</v>
      </c>
      <c r="T90" s="219">
        <f>SUM(Рапс!AS23:AU23)</f>
        <v>0</v>
      </c>
      <c r="U90" s="219">
        <f>SUM(Рапс!AV23:AX23)</f>
        <v>0</v>
      </c>
      <c r="V90" s="219">
        <f>SUM(Рапс!AY23:BA23)</f>
        <v>0</v>
      </c>
      <c r="W90" s="219">
        <f>SUM(Рапс!BB23:BD23)</f>
        <v>0</v>
      </c>
      <c r="X90" s="219">
        <f>SUM(Рапс!BE23:BG23)</f>
        <v>0</v>
      </c>
      <c r="Y90" s="219">
        <f>SUM(Рапс!BH23:BJ23)</f>
        <v>0</v>
      </c>
      <c r="Z90" s="219">
        <f>SUM(Рапс!BK23:BM23)</f>
        <v>0</v>
      </c>
      <c r="AA90" s="219">
        <f>SUM(Рапс!BN23:BP23)</f>
        <v>0</v>
      </c>
      <c r="AB90" s="219">
        <f>SUM(Рапс!BQ23:BS23)</f>
        <v>0</v>
      </c>
      <c r="AC90" s="219">
        <f>SUM(Рапс!BT23:BV23)</f>
        <v>0</v>
      </c>
      <c r="AD90" s="219">
        <f>SUM(Рапс!BW23:BY23)</f>
        <v>0</v>
      </c>
      <c r="AE90" s="219">
        <f>SUM(Рапс!BZ23:CB23)</f>
        <v>0</v>
      </c>
      <c r="AF90" s="219">
        <f>SUM(Рапс!CC23:CE23)</f>
        <v>0</v>
      </c>
      <c r="AG90" s="219">
        <f>SUM(Рапс!CF23:CH23)</f>
        <v>0</v>
      </c>
      <c r="AH90" s="219">
        <f>SUM(Рапс!CI23:CK23)</f>
        <v>0</v>
      </c>
      <c r="AI90" s="219">
        <f>SUM(Рапс!CL23:CN23)</f>
        <v>0</v>
      </c>
      <c r="AJ90" s="219">
        <f>SUM(Рапс!CO23:CQ23)</f>
        <v>0</v>
      </c>
      <c r="AK90" s="219">
        <f>SUM(Рапс!CR23:CT23)</f>
        <v>0</v>
      </c>
      <c r="AL90" s="219">
        <f>SUM(Рапс!CU23:CW23)</f>
        <v>0</v>
      </c>
      <c r="AM90" s="219">
        <f>SUM(Рапс!CX23:CZ23)</f>
        <v>0</v>
      </c>
      <c r="AN90" s="219">
        <f>SUM(Рапс!DA23:DC23)</f>
        <v>0</v>
      </c>
      <c r="AO90" s="219">
        <f>SUM(Рапс!DD23:DF23)</f>
        <v>0</v>
      </c>
      <c r="AP90" s="219">
        <f>SUM(Рапс!DG23:DI23)</f>
        <v>0</v>
      </c>
      <c r="AQ90" s="219">
        <f>SUM(Рапс!DJ23:DL23)</f>
        <v>0</v>
      </c>
      <c r="AR90" s="219">
        <f>SUM(Рапс!DM23:DO23)</f>
        <v>0</v>
      </c>
      <c r="AS90" s="219">
        <f>SUM(Рапс!DP23:DR23)</f>
        <v>0</v>
      </c>
      <c r="AT90" s="219">
        <f>SUM(Рапс!DS23:DU23)</f>
        <v>0</v>
      </c>
      <c r="AU90" s="219">
        <f>SUM(Рапс!DV23:DX23)</f>
        <v>0</v>
      </c>
      <c r="AV90" s="219">
        <f>SUM(Рапс!DY23:EA23)</f>
        <v>0</v>
      </c>
      <c r="AW90" s="219">
        <f>SUM(Рапс!EB23:ED23)</f>
        <v>0</v>
      </c>
      <c r="AX90" s="219">
        <f>SUM(Рапс!EE23:EG23)</f>
        <v>0</v>
      </c>
      <c r="AY90" s="219">
        <f>SUM(Рапс!EH23:EJ23)</f>
        <v>0</v>
      </c>
      <c r="AZ90" s="219">
        <f>SUM(Рапс!EK23:EM23)</f>
        <v>0</v>
      </c>
      <c r="BA90" s="219">
        <f>SUM(Рапс!EN23:EP23)</f>
        <v>0</v>
      </c>
      <c r="BB90" s="219">
        <f>SUM(Рапс!EQ23:ES23)</f>
        <v>0</v>
      </c>
      <c r="BC90" s="219">
        <f>SUM(Рапс!ET23:EV23)</f>
        <v>0</v>
      </c>
      <c r="BD90" s="219">
        <f>SUM(Рапс!EW23:EY23)</f>
        <v>0</v>
      </c>
      <c r="BE90" s="219">
        <f>SUM(Рапс!EZ23:FB23)</f>
        <v>0</v>
      </c>
      <c r="BF90" s="219">
        <f>SUM(Рапс!FC23:FE23)</f>
        <v>0</v>
      </c>
      <c r="BG90" s="219">
        <f>SUM(Рапс!FF23:FH23)</f>
        <v>0</v>
      </c>
      <c r="BH90" s="219">
        <f>SUM(Рапс!FI23:FK23)</f>
        <v>0</v>
      </c>
      <c r="BI90" s="219">
        <f>SUM(Рапс!FL23:FN23)</f>
        <v>0</v>
      </c>
      <c r="BJ90" s="219">
        <f>SUM(Рапс!FO23:FQ23)</f>
        <v>0</v>
      </c>
      <c r="BK90" s="219">
        <f>SUM(Рапс!FR23:FT23)</f>
        <v>0</v>
      </c>
      <c r="BL90" s="219">
        <f>SUM(Рапс!FU23:FW23)</f>
        <v>0</v>
      </c>
      <c r="BM90" s="219">
        <f>SUM(Рапс!FX23:FZ23)</f>
        <v>0</v>
      </c>
      <c r="BN90" s="219">
        <f>SUM(Рапс!GA23:GC23)</f>
        <v>0</v>
      </c>
      <c r="BO90" s="219">
        <f>SUM(Рапс!GD23:GF23)</f>
        <v>0</v>
      </c>
      <c r="BP90" s="219">
        <f>SUM(Рапс!GG23:GI23)</f>
        <v>0</v>
      </c>
      <c r="BQ90" s="219">
        <f>SUM(Рапс!GJ23:GL23)</f>
        <v>0</v>
      </c>
      <c r="BR90" s="219">
        <f>SUM(Рапс!GM23:GO23)</f>
        <v>0</v>
      </c>
      <c r="BS90" s="219">
        <f>SUM(Рапс!GP23:GR23)</f>
        <v>0</v>
      </c>
      <c r="BT90" s="219">
        <f>SUM(Рапс!GS23:GU23)</f>
        <v>0</v>
      </c>
      <c r="BU90" s="219">
        <f>SUM(Рапс!GV23:GX23)</f>
        <v>0</v>
      </c>
      <c r="BV90" s="219">
        <f>SUM(Рапс!GY23:HA23)</f>
        <v>0</v>
      </c>
      <c r="BW90" s="219">
        <f>SUM(Рапс!HB23:HD23)</f>
        <v>0</v>
      </c>
      <c r="BX90" s="219">
        <f>SUM(Рапс!HE23:HG23)</f>
        <v>0</v>
      </c>
      <c r="BY90" s="219">
        <f>SUM(Рапс!HH23:HJ23)</f>
        <v>0</v>
      </c>
      <c r="BZ90" s="219">
        <f>SUM(Рапс!HK23:HM23)</f>
        <v>0</v>
      </c>
      <c r="CA90" s="219">
        <f>SUM(Рапс!HN23:HP23)</f>
        <v>0</v>
      </c>
      <c r="CB90" s="219">
        <f>SUM(Рапс!HQ23:HS23)</f>
        <v>0</v>
      </c>
      <c r="CC90" s="219">
        <f>SUM(Рапс!HT23:HV23)</f>
        <v>0</v>
      </c>
      <c r="CD90" s="219">
        <f>SUM(Рапс!HW23:HY23)</f>
        <v>0</v>
      </c>
      <c r="CE90" s="219">
        <f>SUM(Рапс!HZ23:IB23)</f>
        <v>0</v>
      </c>
      <c r="CF90" s="219">
        <f>SUM(Рапс!IC23:IE23)</f>
        <v>0</v>
      </c>
      <c r="CG90" s="219">
        <f>SUM(Рапс!IF23:IH23)</f>
        <v>0</v>
      </c>
      <c r="CH90" s="219">
        <f>SUM(Рапс!II23:IK23)</f>
        <v>0</v>
      </c>
      <c r="CI90" s="219">
        <f>SUM(Рапс!IL23:IN23)</f>
        <v>0</v>
      </c>
      <c r="CJ90" s="219">
        <f>SUM(Рапс!IO23:IQ23)</f>
        <v>0</v>
      </c>
      <c r="CK90" s="219">
        <f>SUM(Рапс!IR23:IT23)</f>
        <v>0</v>
      </c>
      <c r="CL90" s="219">
        <f>SUM(Рапс!IU23:IW23)</f>
        <v>0</v>
      </c>
      <c r="CM90" s="219">
        <f>SUM(Рапс!IX23:IZ23)</f>
        <v>0</v>
      </c>
      <c r="CN90" s="219">
        <f>SUM(Рапс!JA23:JC23)</f>
        <v>0</v>
      </c>
      <c r="CO90" s="219">
        <f>SUM(Рапс!JD23:JF23)</f>
        <v>0</v>
      </c>
      <c r="CP90" s="219">
        <f>SUM(Рапс!JG23:JI23)</f>
        <v>0</v>
      </c>
      <c r="CQ90" s="219">
        <f>SUM(Рапс!JJ23:JL23)</f>
        <v>0</v>
      </c>
      <c r="CR90" s="219">
        <f>SUM(Рапс!JM23:JO23)</f>
        <v>0</v>
      </c>
      <c r="CS90" s="219">
        <f>SUM(Рапс!JP23:JR23)</f>
        <v>0</v>
      </c>
      <c r="CT90" s="219">
        <f>SUM(Рапс!JS23:JU23)</f>
        <v>0</v>
      </c>
      <c r="CU90" s="219">
        <f>SUM(Рапс!JV23:JX23)</f>
        <v>0</v>
      </c>
    </row>
    <row r="91" spans="3:99" x14ac:dyDescent="0.25">
      <c r="C91" s="992" t="s">
        <v>18</v>
      </c>
      <c r="D91" s="993"/>
      <c r="E91" s="110">
        <f>SUM(G91:CU91)</f>
        <v>0</v>
      </c>
      <c r="F91" s="23" t="s">
        <v>45</v>
      </c>
      <c r="G91" s="217">
        <f>SUM(Суреп!F22:BP22)</f>
        <v>0</v>
      </c>
      <c r="H91" s="217">
        <f>SUM(Суреп!BQ22:BS22)</f>
        <v>0</v>
      </c>
      <c r="I91" s="217">
        <f>SUM(Суреп!BT22:BV22)</f>
        <v>0</v>
      </c>
      <c r="J91" s="217">
        <f>SUM(Суреп!BW22:BY22)</f>
        <v>0</v>
      </c>
      <c r="K91" s="217">
        <f>SUM(Суреп!BZ22:CB22)</f>
        <v>0</v>
      </c>
      <c r="L91" s="217">
        <f>SUM(Суреп!CC22:CE22)</f>
        <v>0</v>
      </c>
      <c r="M91" s="217">
        <f>SUM(Суреп!CF22:CH22)</f>
        <v>0</v>
      </c>
      <c r="N91" s="217">
        <f>SUM(Суреп!CI22:CK22)</f>
        <v>0</v>
      </c>
      <c r="O91" s="217">
        <f>SUM(Суреп!CL22:CN22)</f>
        <v>0</v>
      </c>
      <c r="P91" s="217">
        <f>SUM(Суреп!CO22:CQ22)</f>
        <v>0</v>
      </c>
      <c r="Q91" s="217">
        <f>SUM(Суреп!CR22:CT22)</f>
        <v>0</v>
      </c>
      <c r="R91" s="217">
        <f>SUM(Суреп!CU22:CW22)</f>
        <v>0</v>
      </c>
      <c r="S91" s="217">
        <f>SUM(Суреп!CX22:CZ22)</f>
        <v>0</v>
      </c>
      <c r="T91" s="217">
        <f>SUM(Суреп!DA22:DC22)</f>
        <v>0</v>
      </c>
      <c r="U91" s="217">
        <f>SUM(Суреп!DD22:DF22)</f>
        <v>0</v>
      </c>
      <c r="V91" s="217">
        <f>SUM(Суреп!DG22:DI22)</f>
        <v>0</v>
      </c>
      <c r="W91" s="217">
        <f>SUM(Суреп!DJ22:DL22)</f>
        <v>0</v>
      </c>
      <c r="X91" s="217">
        <f>SUM(Суреп!DM22:DO22)</f>
        <v>0</v>
      </c>
      <c r="Y91" s="217">
        <f>SUM(Суреп!DP22:DR22)</f>
        <v>0</v>
      </c>
      <c r="Z91" s="217">
        <f>SUM(Суреп!DS22:DU22)</f>
        <v>0</v>
      </c>
      <c r="AA91" s="217">
        <f>SUM(Суреп!DV22:DX22)</f>
        <v>0</v>
      </c>
      <c r="AB91" s="217">
        <f>SUM(Суреп!DY22:EA22)</f>
        <v>0</v>
      </c>
      <c r="AC91" s="217">
        <f>SUM(Суреп!EB22:ED22)</f>
        <v>0</v>
      </c>
      <c r="AD91" s="217">
        <f>SUM(Суреп!EE22:EG22)</f>
        <v>0</v>
      </c>
      <c r="AE91" s="217">
        <f>SUM(Суреп!EH22:EJ22)</f>
        <v>0</v>
      </c>
      <c r="AF91" s="217">
        <f>SUM(Суреп!EK22:EM22)</f>
        <v>0</v>
      </c>
      <c r="AG91" s="217">
        <f>SUM(Суреп!EN22:EP22)</f>
        <v>0</v>
      </c>
      <c r="AH91" s="217">
        <f>SUM(Суреп!EQ22:ES22)</f>
        <v>0</v>
      </c>
      <c r="AI91" s="217">
        <f>SUM(Суреп!ET22:EV22)</f>
        <v>0</v>
      </c>
      <c r="AJ91" s="217">
        <f>SUM(Суреп!EW22:EY22)</f>
        <v>0</v>
      </c>
      <c r="AK91" s="217">
        <f>SUM(Суреп!EZ22:FB22)</f>
        <v>0</v>
      </c>
      <c r="AL91" s="217">
        <f>SUM(Суреп!FC22:FE22)</f>
        <v>0</v>
      </c>
      <c r="AM91" s="217">
        <f>SUM(Суреп!FF22:FH22)</f>
        <v>0</v>
      </c>
      <c r="AN91" s="217">
        <f>SUM(Суреп!FI22:FK22)</f>
        <v>0</v>
      </c>
      <c r="AO91" s="217">
        <f>SUM(Суреп!FL22:FN22)</f>
        <v>0</v>
      </c>
      <c r="AP91" s="217">
        <f>SUM(Суреп!FO22:FQ22)</f>
        <v>0</v>
      </c>
      <c r="AQ91" s="217">
        <f>SUM(Суреп!FR22:FT22)</f>
        <v>0</v>
      </c>
      <c r="AR91" s="217">
        <f>SUM(Суреп!FU22:FW22)</f>
        <v>0</v>
      </c>
      <c r="AS91" s="217">
        <f>SUM(Суреп!FX22:FZ22)</f>
        <v>0</v>
      </c>
      <c r="AT91" s="217">
        <f>SUM(Суреп!GA22:GC22)</f>
        <v>0</v>
      </c>
      <c r="AU91" s="217">
        <f>SUM(Суреп!GD22:GF22)</f>
        <v>0</v>
      </c>
      <c r="AV91" s="217">
        <f>SUM(Суреп!GG22:GI22)</f>
        <v>0</v>
      </c>
      <c r="AW91" s="217">
        <f>SUM(Суреп!GJ22:GL22)</f>
        <v>0</v>
      </c>
      <c r="AX91" s="217">
        <f>SUM(Суреп!GM22:GO22)</f>
        <v>0</v>
      </c>
      <c r="AY91" s="217">
        <f>SUM(Суреп!GP22:GR22)</f>
        <v>0</v>
      </c>
      <c r="AZ91" s="217">
        <f>SUM(Суреп!GS22:GU22)</f>
        <v>0</v>
      </c>
      <c r="BA91" s="217">
        <f>SUM(Суреп!GV22:GX22)</f>
        <v>0</v>
      </c>
      <c r="BB91" s="217">
        <f>SUM(Суреп!GY22:HA22)</f>
        <v>0</v>
      </c>
      <c r="BC91" s="217">
        <f>SUM(Суреп!HB22:HD22)</f>
        <v>0</v>
      </c>
      <c r="BD91" s="217">
        <f>SUM(Суреп!HE22:HG22)</f>
        <v>0</v>
      </c>
      <c r="BE91" s="217">
        <f>SUM(Суреп!HH22:HJ22)</f>
        <v>0</v>
      </c>
      <c r="BF91" s="217">
        <f>SUM(Суреп!HK22:HM22)</f>
        <v>0</v>
      </c>
      <c r="BG91" s="217">
        <f>SUM(Суреп!HN22:HP22)</f>
        <v>0</v>
      </c>
      <c r="BH91" s="217">
        <f>SUM(Суреп!HQ22:HS22)</f>
        <v>0</v>
      </c>
      <c r="BI91" s="217">
        <f>SUM(Суреп!HT22:HV22)</f>
        <v>0</v>
      </c>
      <c r="BJ91" s="217">
        <f>SUM(Суреп!HW22:HY22)</f>
        <v>0</v>
      </c>
      <c r="BK91" s="217">
        <f>SUM(Суреп!HZ22:IB22)</f>
        <v>0</v>
      </c>
      <c r="BL91" s="217">
        <f>SUM(Суреп!IC22:IE22)</f>
        <v>0</v>
      </c>
      <c r="BM91" s="217">
        <f>SUM(Суреп!IF22:IH22)</f>
        <v>0</v>
      </c>
      <c r="BN91" s="217">
        <f>SUM(Суреп!II22:IK22)</f>
        <v>0</v>
      </c>
      <c r="BO91" s="217">
        <f>SUM(Суреп!IL22:IN22)</f>
        <v>0</v>
      </c>
      <c r="BP91" s="217">
        <f>SUM(Суреп!IO22:IQ22)</f>
        <v>0</v>
      </c>
      <c r="BQ91" s="217">
        <f>SUM(Суреп!IR22:IT22)</f>
        <v>0</v>
      </c>
      <c r="BR91" s="218"/>
      <c r="BS91" s="218"/>
      <c r="BT91" s="218"/>
      <c r="BU91" s="218"/>
      <c r="BV91" s="218"/>
      <c r="BW91" s="218"/>
      <c r="BX91" s="218"/>
      <c r="BY91" s="218"/>
      <c r="BZ91" s="218"/>
      <c r="CA91" s="218"/>
      <c r="CB91" s="218"/>
      <c r="CC91" s="218"/>
      <c r="CD91" s="218"/>
      <c r="CE91" s="218"/>
      <c r="CF91" s="218"/>
      <c r="CG91" s="218"/>
      <c r="CH91" s="218"/>
      <c r="CI91" s="218"/>
      <c r="CJ91" s="218"/>
      <c r="CK91" s="218"/>
      <c r="CL91" s="218"/>
      <c r="CM91" s="218"/>
      <c r="CN91" s="218"/>
      <c r="CO91" s="218"/>
      <c r="CP91" s="218"/>
      <c r="CQ91" s="218"/>
      <c r="CR91" s="218"/>
      <c r="CS91" s="218"/>
      <c r="CT91" s="218"/>
      <c r="CU91" s="218"/>
    </row>
    <row r="92" spans="3:99" x14ac:dyDescent="0.25">
      <c r="C92" s="994"/>
      <c r="D92" s="995"/>
      <c r="E92" s="309">
        <f t="shared" ref="E92" si="91">SUM(G92:CU92)</f>
        <v>0</v>
      </c>
      <c r="F92" s="1" t="s">
        <v>39</v>
      </c>
      <c r="G92" s="219">
        <f>SUM(Суреп!F23:BP23)</f>
        <v>0</v>
      </c>
      <c r="H92" s="219">
        <f>SUM(Суреп!BQ23:BS23)</f>
        <v>0</v>
      </c>
      <c r="I92" s="219">
        <f>SUM(Суреп!BT23:BV23)</f>
        <v>0</v>
      </c>
      <c r="J92" s="219">
        <f>SUM(Суреп!BW23:BY23)</f>
        <v>0</v>
      </c>
      <c r="K92" s="219">
        <f>SUM(Суреп!BZ23:CB23)</f>
        <v>0</v>
      </c>
      <c r="L92" s="219">
        <f>SUM(Суреп!CC23:CE23)</f>
        <v>0</v>
      </c>
      <c r="M92" s="219">
        <f>SUM(Суреп!CF23:CH23)</f>
        <v>0</v>
      </c>
      <c r="N92" s="219">
        <f>SUM(Суреп!CI23:CK23)</f>
        <v>0</v>
      </c>
      <c r="O92" s="219">
        <f>SUM(Суреп!CL23:CN23)</f>
        <v>0</v>
      </c>
      <c r="P92" s="219">
        <f>SUM(Суреп!CO23:CQ23)</f>
        <v>0</v>
      </c>
      <c r="Q92" s="219">
        <f>SUM(Суреп!CR23:CT23)</f>
        <v>0</v>
      </c>
      <c r="R92" s="219">
        <f>SUM(Суреп!CU23:CW23)</f>
        <v>0</v>
      </c>
      <c r="S92" s="219">
        <f>SUM(Суреп!CX23:CZ23)</f>
        <v>0</v>
      </c>
      <c r="T92" s="219">
        <f>SUM(Суреп!DA23:DC23)</f>
        <v>0</v>
      </c>
      <c r="U92" s="219">
        <f>SUM(Суреп!DD23:DF23)</f>
        <v>0</v>
      </c>
      <c r="V92" s="219">
        <f>SUM(Суреп!DG23:DI23)</f>
        <v>0</v>
      </c>
      <c r="W92" s="219">
        <f>SUM(Суреп!DJ23:DL23)</f>
        <v>0</v>
      </c>
      <c r="X92" s="219">
        <f>SUM(Суреп!DM23:DO23)</f>
        <v>0</v>
      </c>
      <c r="Y92" s="219">
        <f>SUM(Суреп!DP23:DR23)</f>
        <v>0</v>
      </c>
      <c r="Z92" s="219">
        <f>SUM(Суреп!DS23:DU23)</f>
        <v>0</v>
      </c>
      <c r="AA92" s="219">
        <f>SUM(Суреп!DV23:DX23)</f>
        <v>0</v>
      </c>
      <c r="AB92" s="219">
        <f>SUM(Суреп!DY23:EA23)</f>
        <v>0</v>
      </c>
      <c r="AC92" s="219">
        <f>SUM(Суреп!EB23:ED23)</f>
        <v>0</v>
      </c>
      <c r="AD92" s="219">
        <f>SUM(Суреп!EE23:EG23)</f>
        <v>0</v>
      </c>
      <c r="AE92" s="219">
        <f>SUM(Суреп!EH23:EJ23)</f>
        <v>0</v>
      </c>
      <c r="AF92" s="219">
        <f>SUM(Суреп!EK23:EM23)</f>
        <v>0</v>
      </c>
      <c r="AG92" s="219">
        <f>SUM(Суреп!EN23:EP23)</f>
        <v>0</v>
      </c>
      <c r="AH92" s="219">
        <f>SUM(Суреп!EQ23:ES23)</f>
        <v>0</v>
      </c>
      <c r="AI92" s="219">
        <f>SUM(Суреп!ET23:EV23)</f>
        <v>0</v>
      </c>
      <c r="AJ92" s="219">
        <f>SUM(Суреп!EW23:EY23)</f>
        <v>0</v>
      </c>
      <c r="AK92" s="219">
        <f>SUM(Суреп!EZ23:FB23)</f>
        <v>0</v>
      </c>
      <c r="AL92" s="219">
        <f>SUM(Суреп!FC23:FE23)</f>
        <v>0</v>
      </c>
      <c r="AM92" s="219">
        <f>SUM(Суреп!FF23:FH23)</f>
        <v>0</v>
      </c>
      <c r="AN92" s="219">
        <f>SUM(Суреп!FI23:FK23)</f>
        <v>0</v>
      </c>
      <c r="AO92" s="219">
        <f>SUM(Суреп!FL23:FN23)</f>
        <v>0</v>
      </c>
      <c r="AP92" s="219">
        <f>SUM(Суреп!FO23:FQ23)</f>
        <v>0</v>
      </c>
      <c r="AQ92" s="219">
        <f>SUM(Суреп!FR23:FT23)</f>
        <v>0</v>
      </c>
      <c r="AR92" s="219">
        <f>SUM(Суреп!FU23:FW23)</f>
        <v>0</v>
      </c>
      <c r="AS92" s="219">
        <f>SUM(Суреп!FX23:FZ23)</f>
        <v>0</v>
      </c>
      <c r="AT92" s="219">
        <f>SUM(Суреп!GA23:GC23)</f>
        <v>0</v>
      </c>
      <c r="AU92" s="219">
        <f>SUM(Суреп!GD23:GF23)</f>
        <v>0</v>
      </c>
      <c r="AV92" s="219">
        <f>SUM(Суреп!GG23:GI23)</f>
        <v>0</v>
      </c>
      <c r="AW92" s="219">
        <f>SUM(Суреп!GJ23:GL23)</f>
        <v>0</v>
      </c>
      <c r="AX92" s="219">
        <f>SUM(Суреп!GM23:GO23)</f>
        <v>0</v>
      </c>
      <c r="AY92" s="219">
        <f>SUM(Суреп!GP23:GR23)</f>
        <v>0</v>
      </c>
      <c r="AZ92" s="219">
        <f>SUM(Суреп!GS23:GU23)</f>
        <v>0</v>
      </c>
      <c r="BA92" s="219">
        <f>SUM(Суреп!GV23:GX23)</f>
        <v>0</v>
      </c>
      <c r="BB92" s="219">
        <f>SUM(Суреп!GY23:HA23)</f>
        <v>0</v>
      </c>
      <c r="BC92" s="219">
        <f>SUM(Суреп!HB23:HD23)</f>
        <v>0</v>
      </c>
      <c r="BD92" s="219">
        <f>SUM(Суреп!HE23:HG23)</f>
        <v>0</v>
      </c>
      <c r="BE92" s="219">
        <f>SUM(Суреп!HH23:HJ23)</f>
        <v>0</v>
      </c>
      <c r="BF92" s="219">
        <f>SUM(Суреп!HK23:HM23)</f>
        <v>0</v>
      </c>
      <c r="BG92" s="219">
        <f>SUM(Суреп!HN23:HP23)</f>
        <v>0</v>
      </c>
      <c r="BH92" s="219">
        <f>SUM(Суреп!HQ23:HS23)</f>
        <v>0</v>
      </c>
      <c r="BI92" s="219">
        <f>SUM(Суреп!HT23:HV23)</f>
        <v>0</v>
      </c>
      <c r="BJ92" s="219">
        <f>SUM(Суреп!HW23:HY23)</f>
        <v>0</v>
      </c>
      <c r="BK92" s="219">
        <f>SUM(Суреп!HZ23:IB23)</f>
        <v>0</v>
      </c>
      <c r="BL92" s="219">
        <f>SUM(Суреп!IC23:IE23)</f>
        <v>0</v>
      </c>
      <c r="BM92" s="219">
        <f>SUM(Суреп!IF23:IH23)</f>
        <v>0</v>
      </c>
      <c r="BN92" s="219">
        <f>SUM(Суреп!II23:IK23)</f>
        <v>0</v>
      </c>
      <c r="BO92" s="219">
        <f>SUM(Суреп!IL23:IN23)</f>
        <v>0</v>
      </c>
      <c r="BP92" s="219">
        <f>SUM(Суреп!IO23:IQ23)</f>
        <v>0</v>
      </c>
      <c r="BQ92" s="219">
        <f>SUM(Суреп!IR23:IT23)</f>
        <v>0</v>
      </c>
      <c r="BR92" s="218"/>
      <c r="BS92" s="218"/>
      <c r="BT92" s="218"/>
      <c r="BU92" s="218"/>
      <c r="BV92" s="218"/>
      <c r="BW92" s="218"/>
      <c r="BX92" s="218"/>
      <c r="BY92" s="218"/>
      <c r="BZ92" s="218"/>
      <c r="CA92" s="218"/>
      <c r="CB92" s="218"/>
      <c r="CC92" s="218"/>
      <c r="CD92" s="218"/>
      <c r="CE92" s="218"/>
      <c r="CF92" s="218"/>
      <c r="CG92" s="218"/>
      <c r="CH92" s="218"/>
      <c r="CI92" s="218"/>
      <c r="CJ92" s="218"/>
      <c r="CK92" s="218"/>
      <c r="CL92" s="218"/>
      <c r="CM92" s="218"/>
      <c r="CN92" s="218"/>
      <c r="CO92" s="218"/>
      <c r="CP92" s="218"/>
      <c r="CQ92" s="218"/>
      <c r="CR92" s="218"/>
      <c r="CS92" s="218"/>
      <c r="CT92" s="218"/>
      <c r="CU92" s="218"/>
    </row>
    <row r="95" spans="3:99" s="334" customFormat="1" ht="33" customHeight="1" x14ac:dyDescent="0.25"/>
  </sheetData>
  <mergeCells count="14">
    <mergeCell ref="C91:D92"/>
    <mergeCell ref="C88:D88"/>
    <mergeCell ref="C85:C86"/>
    <mergeCell ref="C81:C82"/>
    <mergeCell ref="C73:C74"/>
    <mergeCell ref="C75:C76"/>
    <mergeCell ref="C77:C78"/>
    <mergeCell ref="C79:C80"/>
    <mergeCell ref="C89:D90"/>
    <mergeCell ref="A12:A14"/>
    <mergeCell ref="C33:C34"/>
    <mergeCell ref="C67:C68"/>
    <mergeCell ref="C69:C70"/>
    <mergeCell ref="C71:C72"/>
  </mergeCells>
  <pageMargins left="0.27559055118110237" right="0.19685039370078741" top="1.2204724409448819" bottom="0.27559055118110237" header="0.31496062992125984" footer="0.31496062992125984"/>
  <pageSetup paperSize="9" scale="120" fitToWidth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X82"/>
  <sheetViews>
    <sheetView topLeftCell="AG7" workbookViewId="0">
      <selection activeCell="B28" sqref="B28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10" bestFit="1" customWidth="1"/>
    <col min="6" max="6" width="6" customWidth="1"/>
    <col min="7" max="8" width="6" hidden="1" customWidth="1" outlineLevel="1"/>
    <col min="9" max="9" width="6" customWidth="1" collapsed="1"/>
    <col min="10" max="11" width="6" hidden="1" customWidth="1" outlineLevel="1"/>
    <col min="12" max="12" width="6" customWidth="1" collapsed="1"/>
    <col min="13" max="13" width="6" hidden="1" customWidth="1" outlineLevel="1"/>
    <col min="14" max="14" width="8.85546875" hidden="1" customWidth="1" outlineLevel="1"/>
    <col min="15" max="15" width="6" customWidth="1" collapsed="1"/>
    <col min="16" max="17" width="6" hidden="1" customWidth="1" outlineLevel="1"/>
    <col min="18" max="18" width="6" customWidth="1" collapsed="1"/>
    <col min="19" max="20" width="6" hidden="1" customWidth="1" outlineLevel="1"/>
    <col min="21" max="21" width="6" customWidth="1" collapsed="1"/>
    <col min="22" max="23" width="6" hidden="1" customWidth="1" outlineLevel="1"/>
    <col min="24" max="24" width="6" customWidth="1" collapsed="1"/>
    <col min="25" max="26" width="6" hidden="1" customWidth="1" outlineLevel="1"/>
    <col min="27" max="27" width="6" customWidth="1" collapsed="1"/>
    <col min="28" max="29" width="6" hidden="1" customWidth="1" outlineLevel="1"/>
    <col min="30" max="30" width="6" customWidth="1" collapsed="1"/>
    <col min="31" max="32" width="6" hidden="1" customWidth="1" outlineLevel="1"/>
    <col min="33" max="33" width="6" customWidth="1" collapsed="1"/>
    <col min="34" max="35" width="6" hidden="1" customWidth="1" outlineLevel="1"/>
    <col min="36" max="36" width="6" customWidth="1" collapsed="1"/>
    <col min="37" max="38" width="6" hidden="1" customWidth="1" outlineLevel="1"/>
    <col min="39" max="39" width="7.5703125" customWidth="1" collapsed="1"/>
    <col min="40" max="41" width="6" hidden="1" customWidth="1" outlineLevel="1"/>
    <col min="42" max="42" width="6.85546875" customWidth="1" collapsed="1"/>
    <col min="43" max="43" width="7.7109375" hidden="1" customWidth="1" outlineLevel="1"/>
    <col min="44" max="44" width="6.28515625" hidden="1" customWidth="1" outlineLevel="1"/>
    <col min="45" max="45" width="7" customWidth="1" collapsed="1"/>
    <col min="46" max="46" width="7.140625" hidden="1" customWidth="1" outlineLevel="1"/>
    <col min="47" max="47" width="6" hidden="1" customWidth="1" outlineLevel="1"/>
    <col min="48" max="48" width="7.140625" customWidth="1" collapsed="1"/>
    <col min="49" max="49" width="7.140625" hidden="1" customWidth="1" outlineLevel="1"/>
    <col min="50" max="50" width="6" hidden="1" customWidth="1" outlineLevel="1"/>
    <col min="51" max="51" width="6.85546875" customWidth="1" collapsed="1"/>
    <col min="52" max="53" width="6" hidden="1" customWidth="1" outlineLevel="1"/>
    <col min="54" max="54" width="7.7109375" customWidth="1" collapsed="1"/>
    <col min="55" max="56" width="6" hidden="1" customWidth="1" outlineLevel="1"/>
    <col min="57" max="57" width="7" customWidth="1" collapsed="1"/>
    <col min="58" max="59" width="6" hidden="1" customWidth="1" outlineLevel="1"/>
    <col min="60" max="60" width="6" customWidth="1" collapsed="1"/>
    <col min="61" max="61" width="6" hidden="1" customWidth="1" outlineLevel="1"/>
    <col min="62" max="62" width="7.42578125" hidden="1" customWidth="1" outlineLevel="1"/>
    <col min="63" max="63" width="6" customWidth="1" collapsed="1"/>
    <col min="64" max="65" width="6" hidden="1" customWidth="1" outlineLevel="1"/>
    <col min="66" max="66" width="6" customWidth="1" collapsed="1"/>
    <col min="67" max="68" width="6" hidden="1" customWidth="1" outlineLevel="1"/>
    <col min="69" max="69" width="7" customWidth="1" collapsed="1"/>
    <col min="70" max="71" width="6" hidden="1" customWidth="1" outlineLevel="1"/>
    <col min="72" max="72" width="7" customWidth="1" collapsed="1"/>
    <col min="73" max="73" width="6" hidden="1" customWidth="1" outlineLevel="1"/>
    <col min="74" max="74" width="1.42578125" customWidth="1" outlineLevel="1"/>
    <col min="75" max="75" width="7" customWidth="1"/>
    <col min="76" max="77" width="6" hidden="1" customWidth="1" outlineLevel="1"/>
    <col min="78" max="78" width="6.7109375" customWidth="1" collapsed="1"/>
    <col min="79" max="80" width="6" hidden="1" customWidth="1" outlineLevel="1"/>
    <col min="81" max="81" width="7.140625" customWidth="1" collapsed="1"/>
    <col min="82" max="83" width="6" hidden="1" customWidth="1" outlineLevel="1"/>
    <col min="84" max="84" width="6" customWidth="1" collapsed="1"/>
    <col min="85" max="86" width="6" hidden="1" customWidth="1" outlineLevel="1"/>
    <col min="87" max="87" width="6" customWidth="1" collapsed="1"/>
    <col min="88" max="89" width="6" customWidth="1" outlineLevel="1"/>
    <col min="90" max="90" width="6" customWidth="1"/>
    <col min="91" max="92" width="6" customWidth="1" outlineLevel="1"/>
    <col min="93" max="93" width="6" customWidth="1"/>
    <col min="94" max="95" width="6" hidden="1" customWidth="1" outlineLevel="1"/>
    <col min="96" max="96" width="6" customWidth="1" collapsed="1"/>
    <col min="97" max="98" width="6" hidden="1" customWidth="1" outlineLevel="1"/>
    <col min="99" max="99" width="6" customWidth="1" collapsed="1"/>
    <col min="100" max="101" width="6" hidden="1" customWidth="1" outlineLevel="1"/>
    <col min="102" max="102" width="6" customWidth="1" collapsed="1"/>
    <col min="103" max="104" width="6" hidden="1" customWidth="1" outlineLevel="1"/>
    <col min="105" max="105" width="6" customWidth="1" collapsed="1"/>
    <col min="106" max="107" width="6" customWidth="1" outlineLevel="1"/>
    <col min="108" max="108" width="6" customWidth="1"/>
    <col min="109" max="110" width="6" hidden="1" customWidth="1" outlineLevel="1"/>
    <col min="111" max="111" width="6" customWidth="1" collapsed="1"/>
    <col min="112" max="113" width="6" hidden="1" customWidth="1" outlineLevel="1"/>
    <col min="114" max="114" width="6" customWidth="1" collapsed="1"/>
    <col min="115" max="116" width="6" customWidth="1" outlineLevel="1"/>
    <col min="117" max="117" width="6" customWidth="1"/>
    <col min="118" max="119" width="6" customWidth="1" outlineLevel="1"/>
    <col min="120" max="120" width="6" customWidth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181</v>
      </c>
    </row>
    <row r="2" spans="1:284" ht="15.75" thickBot="1" x14ac:dyDescent="0.3">
      <c r="B2" s="1028"/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/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/>
      <c r="BC3" s="152"/>
      <c r="BD3" s="155"/>
      <c r="BE3" s="154"/>
      <c r="BF3" s="152"/>
      <c r="BG3" s="155"/>
      <c r="BH3" s="154"/>
      <c r="BI3" s="152"/>
      <c r="BJ3" s="155"/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/>
      <c r="CG3" s="152"/>
      <c r="CH3" s="155"/>
      <c r="CI3" s="154"/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154"/>
      <c r="DH3" s="152"/>
      <c r="DI3" s="155"/>
      <c r="DJ3" s="154"/>
      <c r="DK3" s="152"/>
      <c r="DL3" s="155"/>
      <c r="DM3" s="154"/>
      <c r="DN3" s="152"/>
      <c r="DO3" s="155"/>
      <c r="DP3" s="154"/>
      <c r="DQ3" s="152"/>
      <c r="DR3" s="155"/>
      <c r="DS3" s="154"/>
      <c r="DT3" s="152"/>
      <c r="DU3" s="155"/>
      <c r="DV3" s="154"/>
      <c r="DW3" s="152"/>
      <c r="DX3" s="155"/>
      <c r="DY3" s="154"/>
      <c r="DZ3" s="152"/>
      <c r="EA3" s="155"/>
      <c r="EB3" s="154"/>
      <c r="EC3" s="152"/>
      <c r="ED3" s="155"/>
      <c r="EE3" s="154"/>
      <c r="EF3" s="152"/>
      <c r="EG3" s="155"/>
      <c r="EH3" s="154"/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ht="15.75" customHeight="1" x14ac:dyDescent="0.25">
      <c r="A4" s="1010">
        <v>1</v>
      </c>
      <c r="B4" s="1012" t="s">
        <v>3</v>
      </c>
      <c r="C4" s="526"/>
      <c r="D4" s="35" t="s">
        <v>45</v>
      </c>
      <c r="E4" s="120">
        <f>SUM(F4:JX4)</f>
        <v>908.4000000000002</v>
      </c>
      <c r="F4" s="165">
        <f>Пш!F4+Тр!F4+Ро!F4+'Яч яр'!F4+Ов!F4+Зерноб!F4+Гр!F4+'Яч Оз'!F4+Просо!F4</f>
        <v>0</v>
      </c>
      <c r="G4" s="166">
        <f>Пш!G4+Тр!G4+Ро!G4+'Яч яр'!G4+Ов!G4+Зерноб!G4+Гр!G4+'Яч Оз'!G4+Просо!G4</f>
        <v>0</v>
      </c>
      <c r="H4" s="167">
        <f>Пш!H4+Тр!H4+Ро!H4+'Яч яр'!H4+Ов!H4+Зерноб!H4+Гр!H4+'Яч Оз'!H4+Просо!H4</f>
        <v>0</v>
      </c>
      <c r="I4" s="168">
        <f>Пш!I4+Тр!I4+Ро!I4+'Яч яр'!I4+Ов!I4+Зерноб!I4+Гр!I4+'Яч Оз'!I4+Просо!I4</f>
        <v>0</v>
      </c>
      <c r="J4" s="169">
        <f>Пш!J4+Тр!J4+Ро!J4+'Яч яр'!J4+Ов!J4+Зерноб!J4+Гр!J4+'Яч Оз'!J4+Просо!J4</f>
        <v>0</v>
      </c>
      <c r="K4" s="170">
        <f>Пш!K4+Тр!K4+Ро!K4+'Яч яр'!K4+Ов!K4+Зерноб!K4+Гр!K4+'Яч Оз'!K4+Просо!K4</f>
        <v>0</v>
      </c>
      <c r="L4" s="171">
        <f>Пш!L4+Тр!L4+Ро!L4+'Яч яр'!L4+Ов!L4+Зерноб!L4+Гр!L4+'Яч Оз'!L4+Просо!L4</f>
        <v>0</v>
      </c>
      <c r="M4" s="169">
        <f>Пш!M4+Тр!M4+Ро!M4+'Яч яр'!M4+Ов!M4+Зерноб!M4+Гр!M4+'Яч Оз'!M4+Просо!M4</f>
        <v>0</v>
      </c>
      <c r="N4" s="170">
        <f>Пш!N4+Тр!N4+Ро!N4+'Яч яр'!N4+Ов!N4+Зерноб!N4+Гр!N4+'Яч Оз'!N4+Просо!N4</f>
        <v>0</v>
      </c>
      <c r="O4" s="168">
        <f>Пш!O4+Тр!O4+Ро!O4+'Яч яр'!O4+Ов!O4+Зерноб!O4+Гр!O4+'Яч Оз'!O4+Просо!O4</f>
        <v>0</v>
      </c>
      <c r="P4" s="169">
        <f>Пш!P4+Тр!P4+Ро!P4+'Яч яр'!P4+Ов!P4+Зерноб!P4+Гр!P4+'Яч Оз'!P4+Просо!P4</f>
        <v>0</v>
      </c>
      <c r="Q4" s="170">
        <f>Пш!Q4+Тр!Q4+Ро!Q4+'Яч яр'!Q4+Ов!Q4+Зерноб!Q4+Гр!Q4+'Яч Оз'!Q4+Просо!Q4</f>
        <v>0</v>
      </c>
      <c r="R4" s="171">
        <f>Пш!R4+Тр!R4+Ро!R4+'Яч яр'!R4+Ов!R4+Зерноб!R4+Гр!R4+'Яч Оз'!R4+Просо!R4</f>
        <v>0</v>
      </c>
      <c r="S4" s="169">
        <f>Пш!S4+Тр!S4+Ро!S4+'Яч яр'!S4+Ов!S4+Зерноб!S4+Гр!S4+'Яч Оз'!S4+Просо!S4</f>
        <v>0</v>
      </c>
      <c r="T4" s="170">
        <f>Пш!T4+Тр!T4+Ро!T4+'Яч яр'!T4+Ов!T4+Зерноб!T4+Гр!T4+'Яч Оз'!T4+Просо!T4</f>
        <v>0</v>
      </c>
      <c r="U4" s="168">
        <f>Пш!U4+Тр!U4+Ро!U4+'Яч яр'!U4+Ов!U4+Зерноб!U4+Гр!U4+'Яч Оз'!U4+Просо!U4</f>
        <v>0</v>
      </c>
      <c r="V4" s="169">
        <f>Пш!V4+Тр!V4+Ро!V4+'Яч яр'!V4+Ов!V4+Зерноб!V4+Гр!V4+'Яч Оз'!V4+Просо!V4</f>
        <v>0</v>
      </c>
      <c r="W4" s="170">
        <f>Пш!W4+Тр!W4+Ро!W4+'Яч яр'!W4+Ов!W4+Зерноб!W4+Гр!W4+'Яч Оз'!W4+Просо!W4</f>
        <v>0</v>
      </c>
      <c r="X4" s="171">
        <f>Пш!X4+Тр!X4+Ро!X4+'Яч яр'!X4+Ов!X4+Зерноб!X4+Гр!X4+'Яч Оз'!X4+Просо!X4</f>
        <v>0</v>
      </c>
      <c r="Y4" s="169">
        <f>Пш!Y4+Тр!Y4+Ро!Y4+'Яч яр'!Y4+Ов!Y4+Зерноб!Y4+Гр!Y4+'Яч Оз'!Y4+Просо!Y4</f>
        <v>0</v>
      </c>
      <c r="Z4" s="170">
        <f>Пш!Z4+Тр!Z4+Ро!Z4+'Яч яр'!Z4+Ов!Z4+Зерноб!Z4+Гр!Z4+'Яч Оз'!Z4+Просо!Z4</f>
        <v>0</v>
      </c>
      <c r="AA4" s="168">
        <f>Пш!AA4+Тр!AA4+Ро!AA4+'Яч яр'!AA4+Ов!AA4+Зерноб!AA4+Гр!AA4+'Яч Оз'!AA4+Просо!AA4</f>
        <v>0</v>
      </c>
      <c r="AB4" s="169">
        <f>Пш!AB4+Тр!AB4+Ро!AB4+'Яч яр'!AB4+Ов!AB4+Зерноб!AB4+Гр!AB4+'Яч Оз'!AB4+Просо!AB4</f>
        <v>0</v>
      </c>
      <c r="AC4" s="170">
        <f>Пш!AC4+Тр!AC4+Ро!AC4+'Яч яр'!AC4+Ов!AC4+Зерноб!AC4+Гр!AC4+'Яч Оз'!AC4+Просо!AC4</f>
        <v>0</v>
      </c>
      <c r="AD4" s="171">
        <f>Пш!AD4+Тр!AD4+Ро!AD4+'Яч яр'!AD4+Ов!AD4+Зерноб!AD4+Гр!AD4+'Яч Оз'!AD4+Просо!AD4</f>
        <v>0</v>
      </c>
      <c r="AE4" s="169">
        <f>Пш!AE4+Тр!AE4+Ро!AE4+'Яч яр'!AE4+Ов!AE4+Зерноб!AE4+Гр!AE4+'Яч Оз'!AE4+Просо!AE4</f>
        <v>0</v>
      </c>
      <c r="AF4" s="170">
        <f>Пш!AF4+Тр!AF4+Ро!AF4+'Яч яр'!AF4+Ов!AF4+Зерноб!AF4+Гр!AF4+'Яч Оз'!AF4+Просо!AF4</f>
        <v>0</v>
      </c>
      <c r="AG4" s="168">
        <f>Пш!AG4+Тр!AG4+Ро!AG4+'Яч яр'!AG4+Ов!AG4+Зерноб!AG4+Гр!AG4+'Яч Оз'!AG4+Просо!AG4</f>
        <v>0</v>
      </c>
      <c r="AH4" s="169">
        <f>Пш!AH4+Тр!AH4+Ро!AH4+'Яч яр'!AH4+Ов!AH4+Зерноб!AH4+Гр!AH4+'Яч Оз'!AH4+Просо!AH4</f>
        <v>0</v>
      </c>
      <c r="AI4" s="170">
        <f>Пш!AI4+Тр!AI4+Ро!AI4+'Яч яр'!AI4+Ов!AI4+Зерноб!AI4+Гр!AI4+'Яч Оз'!AI4+Просо!AI4</f>
        <v>0</v>
      </c>
      <c r="AJ4" s="171">
        <f>Пш!AJ4+Тр!AJ4+Ро!AJ4+'Яч яр'!AJ4+Ов!AJ4+Зерноб!AJ4+Гр!AJ4+'Яч Оз'!AJ4+Просо!AJ4</f>
        <v>0</v>
      </c>
      <c r="AK4" s="169">
        <f>Пш!AK4+Тр!AK4+Ро!AK4+'Яч яр'!AK4+Ов!AK4+Зерноб!AK4+Гр!AK4+'Яч Оз'!AK4+Просо!AK4</f>
        <v>0</v>
      </c>
      <c r="AL4" s="170">
        <f>Пш!AL4+Тр!AL4+Ро!AL4+'Яч яр'!AL4+Ов!AL4+Зерноб!AL4+Гр!AL4+'Яч Оз'!AL4+Просо!AL4</f>
        <v>0</v>
      </c>
      <c r="AM4" s="168">
        <f>Пш!AM4+Тр!AM4+Ро!AM4+'Яч яр'!AM4+Ов!AM4+Зерноб!AM4+Гр!AM4+'Яч Оз'!AM4+Просо!AM4</f>
        <v>0</v>
      </c>
      <c r="AN4" s="169">
        <f>Пш!AN4+Тр!AN4+Ро!AN4+'Яч яр'!AN4+Ов!AN4+Зерноб!AN4+Гр!AN4+'Яч Оз'!AN4+Просо!AN4</f>
        <v>0</v>
      </c>
      <c r="AO4" s="170">
        <f>Пш!AO4+Тр!AO4+Ро!AO4+'Яч яр'!AO4+Ов!AO4+Зерноб!AO4+Гр!AO4+'Яч Оз'!AO4+Просо!AO4</f>
        <v>0</v>
      </c>
      <c r="AP4" s="171">
        <f>Пш!AP4+Тр!AP4+Ро!AP4+'Яч яр'!AP4+Ов!AP4+Зерноб!AP4+Гр!AP4+'Яч Оз'!AP4+Просо!AP4</f>
        <v>0</v>
      </c>
      <c r="AQ4" s="169">
        <f>Пш!AQ4+Тр!AQ4+Ро!AQ4+'Яч яр'!AQ4+Ов!AQ4+Зерноб!AQ4+Гр!AQ4+'Яч Оз'!AQ4+Просо!AQ4</f>
        <v>0</v>
      </c>
      <c r="AR4" s="170">
        <f>Пш!AR4+Тр!AR4+Ро!AR4+'Яч яр'!AR4+Ов!AR4+Зерноб!AR4+Гр!AR4+'Яч Оз'!AR4+Просо!AR4</f>
        <v>0</v>
      </c>
      <c r="AS4" s="168">
        <f>Пш!AS4+Тр!AS4+Ро!AS4+'Яч яр'!AS4+Ов!AS4+Зерноб!AS4+Гр!AS4+'Яч Оз'!AS4+Просо!AS4</f>
        <v>0</v>
      </c>
      <c r="AT4" s="169">
        <f>Пш!AT4+Тр!AT4+Ро!AT4+'Яч яр'!AT4+Ов!AT4+Зерноб!AT4+Гр!AT4+'Яч Оз'!AT4+Просо!AT4</f>
        <v>0</v>
      </c>
      <c r="AU4" s="170">
        <f>Пш!AU4+Тр!AU4+Ро!AU4+'Яч яр'!AU4+Ов!AU4+Зерноб!AU4+Гр!AU4+'Яч Оз'!AU4+Просо!AU4</f>
        <v>0</v>
      </c>
      <c r="AV4" s="171">
        <f>Пш!AV4+Тр!AV4+Ро!AV4+'Яч яр'!AV4+Ов!AV4+Зерноб!AV4+Гр!AV4+'Яч Оз'!AV4+Просо!AV4</f>
        <v>0</v>
      </c>
      <c r="AW4" s="169">
        <f>Пш!AW4+Тр!AW4+Ро!AW4+'Яч яр'!AW4+Ов!AW4+Зерноб!AW4+Гр!AW4+'Яч Оз'!AW4+Просо!AW4</f>
        <v>0</v>
      </c>
      <c r="AX4" s="170">
        <f>Пш!AX4+Тр!AX4+Ро!AX4+'Яч яр'!AX4+Ов!AX4+Зерноб!AX4+Гр!AX4+'Яч Оз'!AX4+Просо!AX4</f>
        <v>0</v>
      </c>
      <c r="AY4" s="168">
        <f>Пш!AY4+Тр!AY4+Ро!AY4+'Яч яр'!AY4+Ов!AY4+Зерноб!AY4+Гр!AY4+'Яч Оз'!AY4+Просо!AY4</f>
        <v>0</v>
      </c>
      <c r="AZ4" s="169">
        <f>Пш!AZ4+Тр!AZ4+Ро!AZ4+'Яч яр'!AZ4+Ов!AZ4+Зерноб!AZ4+Гр!AZ4+'Яч Оз'!AZ4+Просо!AZ4</f>
        <v>0</v>
      </c>
      <c r="BA4" s="170">
        <f>Пш!BA4+Тр!BA4+Ро!BA4+'Яч яр'!BA4+Ов!BA4+Зерноб!BA4+Гр!BA4+'Яч Оз'!BA4+Просо!BA4</f>
        <v>0</v>
      </c>
      <c r="BB4" s="171">
        <f>Пш!BB4+Тр!BB4+Ро!BB4+'Яч яр'!BB4+Ов!BB4+Зерноб!BB4+Гр!BB4+'Яч Оз'!BB4+Просо!BB4</f>
        <v>0</v>
      </c>
      <c r="BC4" s="169">
        <f>Пш!BC4+Тр!BC4+Ро!BC4+'Яч яр'!BC4+Ов!BC4+Зерноб!BC4+Гр!BC4+'Яч Оз'!BC4+Просо!BC4</f>
        <v>0</v>
      </c>
      <c r="BD4" s="170">
        <f>Пш!BD4+Тр!BD4+Ро!BD4+'Яч яр'!BD4+Ов!BD4+Зерноб!BD4+Гр!BD4+'Яч Оз'!BD4+Просо!BD4</f>
        <v>0</v>
      </c>
      <c r="BE4" s="168">
        <f>Пш!BE4+Тр!BE4+Ро!BE4+'Яч яр'!BE4+Ов!BE4+Зерноб!BE4+Гр!BE4+'Яч Оз'!BE4+Просо!BE4</f>
        <v>24.1</v>
      </c>
      <c r="BF4" s="169">
        <f>Пш!BF4+Тр!BF4+Ро!BF4+'Яч яр'!BF4+Ов!BF4+Зерноб!BF4+Гр!BF4+'Яч Оз'!BF4+Просо!BF4</f>
        <v>13.5</v>
      </c>
      <c r="BG4" s="170">
        <f>Пш!BG4+Тр!BG4+Ро!BG4+'Яч яр'!BG4+Ов!BG4+Зерноб!BG4+Гр!BG4+'Яч Оз'!BG4+Просо!BG4</f>
        <v>0</v>
      </c>
      <c r="BH4" s="171">
        <f>Пш!BH4+Тр!BH4+Ро!BH4+'Яч яр'!BH4+Ов!BH4+Зерноб!BH4+Гр!BH4+'Яч Оз'!BH4+Просо!BH4</f>
        <v>8.6</v>
      </c>
      <c r="BI4" s="169">
        <f>Пш!BI4+Тр!BI4+Ро!BI4+'Яч яр'!BI4+Ов!BI4+Зерноб!BI4+Гр!BI4+'Яч Оз'!BI4+Просо!BI4</f>
        <v>0</v>
      </c>
      <c r="BJ4" s="170">
        <f>Пш!BJ4+Тр!BJ4+Ро!BJ4+'Яч яр'!BJ4+Ов!BJ4+Зерноб!BJ4+Гр!BJ4+'Яч Оз'!BJ4+Просо!BJ4</f>
        <v>0</v>
      </c>
      <c r="BK4" s="168">
        <f>Пш!BK4+Тр!BK4+Ро!BK4+'Яч яр'!BK4+Ов!BK4+Зерноб!BK4+Гр!BK4+'Яч Оз'!BK4+Просо!BK4</f>
        <v>0</v>
      </c>
      <c r="BL4" s="169">
        <f>Пш!BL4+Тр!BL4+Ро!BL4+'Яч яр'!BL4+Ов!BL4+Зерноб!BL4+Гр!BL4+'Яч Оз'!BL4+Просо!BL4</f>
        <v>0</v>
      </c>
      <c r="BM4" s="170">
        <f>Пш!BM4+Тр!BM4+Ро!BM4+'Яч яр'!BM4+Ов!BM4+Зерноб!BM4+Гр!BM4+'Яч Оз'!BM4+Просо!BM4</f>
        <v>0</v>
      </c>
      <c r="BN4" s="171">
        <f>Пш!BN4+Тр!BN4+Ро!BN4+'Яч яр'!BN4+Ов!BN4+Зерноб!BN4+Гр!BN4+'Яч Оз'!BN4+Просо!BN4</f>
        <v>49.5</v>
      </c>
      <c r="BO4" s="169">
        <f>Пш!BO4+Тр!BO4+Ро!BO4+'Яч яр'!BO4+Ов!BO4+Зерноб!BO4+Гр!BO4+'Яч Оз'!BO4+Просо!BO4</f>
        <v>21.5</v>
      </c>
      <c r="BP4" s="170">
        <f>Пш!BP4+Тр!BP4+Ро!BP4+'Яч яр'!BP4+Ов!BP4+Зерноб!BP4+Гр!BP4+'Яч Оз'!BP4+Просо!BP4</f>
        <v>0</v>
      </c>
      <c r="BQ4" s="168">
        <f>Пш!BQ4+Тр!BQ4+Ро!BQ4+'Яч яр'!BQ4+Ов!BQ4+Зерноб!BQ4+Гр!BQ4+'Яч Оз'!BQ4+Просо!BQ4</f>
        <v>52.6</v>
      </c>
      <c r="BR4" s="169">
        <f>Пш!BR4+Тр!BR4+Ро!BR4+'Яч яр'!BR4+Ов!BR4+Зерноб!BR4+Гр!BR4+'Яч Оз'!BR4+Просо!BR4</f>
        <v>0</v>
      </c>
      <c r="BS4" s="170">
        <f>Пш!BS4+Тр!BS4+Ро!BS4+'Яч яр'!BS4+Ов!BS4+Зерноб!BS4+Гр!BS4+'Яч Оз'!BS4+Просо!BS4</f>
        <v>6.8</v>
      </c>
      <c r="BT4" s="171">
        <f>Пш!BT4+Тр!BT4+Ро!BT4+'Яч яр'!BT4+Ов!BT4+Зерноб!BT4+Гр!BT4+'Яч Оз'!BT4+Просо!BT4</f>
        <v>0</v>
      </c>
      <c r="BU4" s="169">
        <f>Пш!BU4+Тр!BU4+Ро!BU4+'Яч яр'!BU4+Ов!BU4+Зерноб!BU4+Гр!BU4+'Яч Оз'!BU4+Просо!BU4</f>
        <v>0</v>
      </c>
      <c r="BV4" s="170">
        <f>Пш!BV4+Тр!BV4+Ро!BV4+'Яч яр'!BV4+Ов!BV4+Зерноб!BV4+Гр!BV4+'Яч Оз'!BV4+Просо!BV4</f>
        <v>21.2</v>
      </c>
      <c r="BW4" s="168">
        <f>Пш!BW4+Тр!BW4+Ро!BW4+'Яч яр'!BW4+Ов!BW4+Зерноб!BW4+Гр!BW4+'Яч Оз'!BW4+Просо!BW4</f>
        <v>14.8</v>
      </c>
      <c r="BX4" s="169">
        <f>Пш!BX4+Тр!BX4+Ро!BX4+'Яч яр'!BX4+Ов!BX4+Зерноб!BX4+Гр!BX4+'Яч Оз'!BX4+Просо!BX4</f>
        <v>29.4</v>
      </c>
      <c r="BY4" s="170">
        <f>Пш!BY4+Тр!BY4+Ро!BY4+'Яч яр'!BY4+Ов!BY4+Зерноб!BY4+Гр!BY4+'Яч Оз'!BY4+Просо!BY4</f>
        <v>0</v>
      </c>
      <c r="BZ4" s="171">
        <f>Пш!BZ4+Тр!BZ4+Ро!BZ4+'Яч яр'!BZ4+Ов!BZ4+Зерноб!BZ4+Гр!BZ4+'Яч Оз'!BZ4+Просо!BZ4</f>
        <v>69.2</v>
      </c>
      <c r="CA4" s="169">
        <f>Пш!CA4+Тр!CA4+Ро!CA4+'Яч яр'!CA4+Ов!CA4+Зерноб!CA4+Гр!CA4+'Яч Оз'!CA4+Просо!CA4</f>
        <v>0</v>
      </c>
      <c r="CB4" s="170">
        <f>Пш!CB4+Тр!CB4+Ро!CB4+'Яч яр'!CB4+Ов!CB4+Зерноб!CB4+Гр!CB4+'Яч Оз'!CB4+Просо!CB4</f>
        <v>0</v>
      </c>
      <c r="CC4" s="168">
        <f>Пш!CC4+Тр!CC4+Ро!CC4+'Яч яр'!CC4+Ов!CC4+Зерноб!CC4+Гр!CC4+'Яч Оз'!CC4+Просо!CC4</f>
        <v>25.5</v>
      </c>
      <c r="CD4" s="169">
        <f>Пш!CD4+Тр!CD4+Ро!CD4+'Яч яр'!CD4+Ов!CD4+Зерноб!CD4+Гр!CD4+'Яч Оз'!CD4+Просо!CD4</f>
        <v>0</v>
      </c>
      <c r="CE4" s="170">
        <f>Пш!CE4+Тр!CE4+Ро!CE4+'Яч яр'!CE4+Ов!CE4+Зерноб!CE4+Гр!CE4+'Яч Оз'!CE4+Просо!CE4</f>
        <v>0</v>
      </c>
      <c r="CF4" s="171">
        <f>Пш!CF4+Тр!CF4+Ро!CF4+'Яч яр'!CF4+Ов!CF4+Зерноб!CF4+Гр!CF4+'Яч Оз'!CF4+Просо!CF4</f>
        <v>24.5</v>
      </c>
      <c r="CG4" s="169">
        <f>Пш!CG4+Тр!CG4+Ро!CG4+'Яч яр'!CG4+Ов!CG4+Зерноб!CG4+Гр!CG4+'Яч Оз'!CG4+Просо!CG4</f>
        <v>23.3</v>
      </c>
      <c r="CH4" s="170">
        <f>Пш!CH4+Тр!CH4+Ро!CH4+'Яч яр'!CH4+Ов!CH4+Зерноб!CH4+Гр!CH4+'Яч Оз'!CH4+Просо!CH4</f>
        <v>15.8</v>
      </c>
      <c r="CI4" s="168">
        <f>Пш!CI4+Тр!CI4+Ро!CI4+'Яч яр'!CI4+Ов!CI4+Зерноб!CI4+Гр!CI4+'Яч Оз'!CI4+Просо!CI4</f>
        <v>13.1</v>
      </c>
      <c r="CJ4" s="169">
        <f>Пш!CJ4+Тр!CJ4+Ро!CJ4+'Яч яр'!CJ4+Ов!CJ4+Зерноб!CJ4+Гр!CJ4+'Яч Оз'!CJ4+Просо!CJ4</f>
        <v>30</v>
      </c>
      <c r="CK4" s="170">
        <f>Пш!CK4+Тр!CK4+Ро!CK4+'Яч яр'!CK4+Ов!CK4+Зерноб!CK4+Гр!CK4+'Яч Оз'!CK4+Просо!CK4</f>
        <v>0</v>
      </c>
      <c r="CL4" s="171">
        <f>Пш!CL4+Тр!CL4+Ро!CL4+'Яч яр'!CL4+Ов!CL4+Зерноб!CL4+Гр!CL4+'Яч Оз'!CL4+Просо!CL4</f>
        <v>19.3</v>
      </c>
      <c r="CM4" s="169">
        <f>Пш!CM4+Тр!CM4+Ро!CM4+'Яч яр'!CM4+Ов!CM4+Зерноб!CM4+Гр!CM4+'Яч Оз'!CM4+Просо!CM4</f>
        <v>21.5</v>
      </c>
      <c r="CN4" s="170">
        <f>Пш!CN4+Тр!CN4+Ро!CN4+'Яч яр'!CN4+Ов!CN4+Зерноб!CN4+Гр!CN4+'Яч Оз'!CN4+Просо!CN4</f>
        <v>0</v>
      </c>
      <c r="CO4" s="168">
        <f>Пш!CO4+Тр!CO4+Ро!CO4+'Яч яр'!CO4+Ов!CO4+Зерноб!CO4+Гр!CO4+'Яч Оз'!CO4+Просо!CO4</f>
        <v>0</v>
      </c>
      <c r="CP4" s="169">
        <f>Пш!CP4+Тр!CP4+Ро!CP4+'Яч яр'!CP4+Ов!CP4+Зерноб!CP4+Гр!CP4+'Яч Оз'!CP4+Просо!CP4</f>
        <v>0</v>
      </c>
      <c r="CQ4" s="170">
        <f>Пш!CQ4+Тр!CQ4+Ро!CQ4+'Яч яр'!CQ4+Ов!CQ4+Зерноб!CQ4+Гр!CQ4+'Яч Оз'!CQ4+Просо!CQ4</f>
        <v>0</v>
      </c>
      <c r="CR4" s="171">
        <f>Пш!CR4+Тр!CR4+Ро!CR4+'Яч яр'!CR4+Ов!CR4+Зерноб!CR4+Гр!CR4+'Яч Оз'!CR4+Просо!CR4</f>
        <v>1.2</v>
      </c>
      <c r="CS4" s="169">
        <f>Пш!CS4+Тр!CS4+Ро!CS4+'Яч яр'!CS4+Ов!CS4+Зерноб!CS4+Гр!CS4+'Яч Оз'!CS4+Просо!CS4</f>
        <v>0</v>
      </c>
      <c r="CT4" s="170">
        <f>Пш!CT4+Тр!CT4+Ро!CT4+'Яч яр'!CT4+Ов!CT4+Зерноб!CT4+Гр!CT4+'Яч Оз'!CT4+Просо!CT4</f>
        <v>0</v>
      </c>
      <c r="CU4" s="168">
        <f>Пш!CU4+Тр!CU4+Ро!CU4+'Яч яр'!CU4+Ов!CU4+Зерноб!CU4+Гр!CU4+'Яч Оз'!CU4+Просо!CU4</f>
        <v>0</v>
      </c>
      <c r="CV4" s="169">
        <f>Пш!CV4+Тр!CV4+Ро!CV4+'Яч яр'!CV4+Ов!CV4+Зерноб!CV4+Гр!CV4+'Яч Оз'!CV4+Просо!CV4</f>
        <v>0</v>
      </c>
      <c r="CW4" s="170">
        <f>Пш!CW4+Тр!CW4+Ро!CW4+'Яч яр'!CW4+Ов!CW4+Зерноб!CW4+Гр!CW4+'Яч Оз'!CW4+Просо!CW4</f>
        <v>0</v>
      </c>
      <c r="CX4" s="171">
        <f>Пш!CX4+Тр!CX4+Ро!CX4+'Яч яр'!CX4+Ов!CX4+Зерноб!CX4+Гр!CX4+'Яч Оз'!CX4+Просо!CX4</f>
        <v>46.7</v>
      </c>
      <c r="CY4" s="169">
        <f>Пш!CY4+Тр!CY4+Ро!CY4+'Яч яр'!CY4+Ов!CY4+Зерноб!CY4+Гр!CY4+'Яч Оз'!CY4+Просо!CY4</f>
        <v>0</v>
      </c>
      <c r="CZ4" s="170">
        <f>Пш!CZ4+Тр!CZ4+Ро!CZ4+'Яч яр'!CZ4+Ов!CZ4+Зерноб!CZ4+Гр!CZ4+'Яч Оз'!CZ4+Просо!CZ4</f>
        <v>0</v>
      </c>
      <c r="DA4" s="168">
        <f>Пш!DA4+Тр!DA4+Ро!DA4+'Яч яр'!DA4+Ов!DA4+Зерноб!DA4+Гр!DA4+'Яч Оз'!DA4+Просо!DA4</f>
        <v>36.4</v>
      </c>
      <c r="DB4" s="169">
        <f>Пш!DB4+Тр!DB4+Ро!DB4+'Яч яр'!DB4+Ов!DB4+Зерноб!DB4+Гр!DB4+'Яч Оз'!DB4+Просо!DB4</f>
        <v>0</v>
      </c>
      <c r="DC4" s="170">
        <f>Пш!DC4+Тр!DC4+Ро!DC4+'Яч яр'!DC4+Ов!DC4+Зерноб!DC4+Гр!DC4+'Яч Оз'!DC4+Просо!DC4</f>
        <v>0</v>
      </c>
      <c r="DD4" s="171">
        <f>Пш!DD4+Тр!DD4+Ро!DD4+'Яч яр'!DD4+Ов!DD4+Зерноб!DD4+Гр!DD4+'Яч Оз'!DD4+Просо!DD4</f>
        <v>21.9</v>
      </c>
      <c r="DE4" s="169">
        <f>Пш!DE4+Тр!DE4+Ро!DE4+'Яч яр'!DE4+Ов!DE4+Зерноб!DE4+Гр!DE4+'Яч Оз'!DE4+Просо!DE4</f>
        <v>0</v>
      </c>
      <c r="DF4" s="170">
        <f>Пш!DF4+Тр!DF4+Ро!DF4+'Яч яр'!DF4+Ов!DF4+Зерноб!DF4+Гр!DF4+'Яч Оз'!DF4+Просо!DF4</f>
        <v>0</v>
      </c>
      <c r="DG4" s="168">
        <f>Пш!DG4+Тр!DG4+Ро!DG4+'Яч яр'!DG4+Ов!DG4+Зерноб!DG4+Гр!DG4+'Яч Оз'!DG4+Просо!DG4</f>
        <v>33</v>
      </c>
      <c r="DH4" s="169">
        <f>Пш!DH4+Тр!DH4+Ро!DH4+'Яч яр'!DH4+Ов!DH4+Зерноб!DH4+Гр!DH4+'Яч Оз'!DH4+Просо!DH4</f>
        <v>0</v>
      </c>
      <c r="DI4" s="170">
        <f>Пш!DI4+Тр!DI4+Ро!DI4+'Яч яр'!DI4+Ов!DI4+Зерноб!DI4+Гр!DI4+'Яч Оз'!DI4+Просо!DI4</f>
        <v>0</v>
      </c>
      <c r="DJ4" s="171">
        <f>Пш!DJ4+Тр!DJ4+Ро!DJ4+'Яч яр'!DJ4+Ов!DJ4+Зерноб!DJ4+Гр!DJ4+'Яч Оз'!DJ4+Просо!DJ4</f>
        <v>49.9</v>
      </c>
      <c r="DK4" s="169">
        <f>Пш!DK4+Тр!DK4+Ро!DK4+'Яч яр'!DK4+Ов!DK4+Зерноб!DK4+Гр!DK4+'Яч Оз'!DK4+Просо!DK4</f>
        <v>0</v>
      </c>
      <c r="DL4" s="170">
        <f>Пш!DL4+Тр!DL4+Ро!DL4+'Яч яр'!DL4+Ов!DL4+Зерноб!DL4+Гр!DL4+'Яч Оз'!DL4+Просо!DL4</f>
        <v>0</v>
      </c>
      <c r="DM4" s="168">
        <f>Пш!DM4+Тр!DM4+Ро!DM4+'Яч яр'!DM4+Ов!DM4+Зерноб!DM4+Гр!DM4+'Яч Оз'!DM4+Просо!DM4</f>
        <v>25.5</v>
      </c>
      <c r="DN4" s="169">
        <f>Пш!DN4+Тр!DN4+Ро!DN4+'Яч яр'!DN4+Ов!DN4+Зерноб!DN4+Гр!DN4+'Яч Оз'!DN4+Просо!DN4</f>
        <v>0</v>
      </c>
      <c r="DO4" s="170">
        <f>Пш!DO4+Тр!DO4+Ро!DO4+'Яч яр'!DO4+Ов!DO4+Зерноб!DO4+Гр!DO4+'Яч Оз'!DO4+Просо!DO4</f>
        <v>0</v>
      </c>
      <c r="DP4" s="171">
        <f>Пш!DP4+Тр!DP4+Ро!DP4+'Яч яр'!DP4+Ов!DP4+Зерноб!DP4+Гр!DP4+'Яч Оз'!DP4+Просо!DP4</f>
        <v>0</v>
      </c>
      <c r="DQ4" s="169">
        <f>Пш!DQ4+Тр!DQ4+Ро!DQ4+'Яч яр'!DQ4+Ов!DQ4+Зерноб!DQ4+Гр!DQ4+'Яч Оз'!DQ4+Просо!DQ4</f>
        <v>0</v>
      </c>
      <c r="DR4" s="170">
        <f>Пш!DR4+Тр!DR4+Ро!DR4+'Яч яр'!DR4+Ов!DR4+Зерноб!DR4+Гр!DR4+'Яч Оз'!DR4+Просо!DR4</f>
        <v>0</v>
      </c>
      <c r="DS4" s="168">
        <f>Пш!DS4+Тр!DS4+Ро!DS4+'Яч яр'!DS4+Ов!DS4+Зерноб!DS4+Гр!DS4+'Яч Оз'!DS4+Просо!DS4</f>
        <v>34.6</v>
      </c>
      <c r="DT4" s="169">
        <f>Пш!DT4+Тр!DT4+Ро!DT4+'Яч яр'!DT4+Ов!DT4+Зерноб!DT4+Гр!DT4+'Яч Оз'!DT4+Просо!DT4</f>
        <v>0</v>
      </c>
      <c r="DU4" s="170">
        <f>Пш!DU4+Тр!DU4+Ро!DU4+'Яч яр'!DU4+Ов!DU4+Зерноб!DU4+Гр!DU4+'Яч Оз'!DU4+Просо!DU4</f>
        <v>0</v>
      </c>
      <c r="DV4" s="171">
        <f>Пш!DV4+Тр!DV4+Ро!DV4+'Яч яр'!DV4+Ов!DV4+Зерноб!DV4+Гр!DV4+'Яч Оз'!DV4+Просо!DV4</f>
        <v>19.100000000000001</v>
      </c>
      <c r="DW4" s="169">
        <f>Пш!DW4+Тр!DW4+Ро!DW4+'Яч яр'!DW4+Ов!DW4+Зерноб!DW4+Гр!DW4+'Яч Оз'!DW4+Просо!DW4</f>
        <v>31.2</v>
      </c>
      <c r="DX4" s="170">
        <f>Пш!DX4+Тр!DX4+Ро!DX4+'Яч яр'!DX4+Ов!DX4+Зерноб!DX4+Гр!DX4+'Яч Оз'!DX4+Просо!DX4</f>
        <v>0</v>
      </c>
      <c r="DY4" s="168">
        <f>Пш!DY4+Тр!DY4+Ро!DY4+'Яч яр'!DY4+Ов!DY4+Зерноб!DY4+Гр!DY4+'Яч Оз'!DY4+Просо!DY4</f>
        <v>26.3</v>
      </c>
      <c r="DZ4" s="169">
        <f>Пш!DZ4+Тр!DZ4+Ро!DZ4+'Яч яр'!DZ4+Ов!DZ4+Зерноб!DZ4+Гр!DZ4+'Яч Оз'!DZ4+Просо!DZ4</f>
        <v>0</v>
      </c>
      <c r="EA4" s="170">
        <f>Пш!EA4+Тр!EA4+Ро!EA4+'Яч яр'!EA4+Ов!EA4+Зерноб!EA4+Гр!EA4+'Яч Оз'!EA4+Просо!EA4</f>
        <v>0</v>
      </c>
      <c r="EB4" s="171">
        <f>Пш!EB4+Тр!EB4+Ро!EB4+'Яч яр'!EB4+Ов!EB4+Зерноб!EB4+Гр!EB4+'Яч Оз'!EB4+Просо!EB4</f>
        <v>29.8</v>
      </c>
      <c r="EC4" s="169">
        <f>Пш!EC4+Тр!EC4+Ро!EC4+'Яч яр'!EC4+Ов!EC4+Зерноб!EC4+Гр!EC4+'Яч Оз'!EC4+Просо!EC4</f>
        <v>0</v>
      </c>
      <c r="ED4" s="170">
        <f>Пш!ED4+Тр!ED4+Ро!ED4+'Яч яр'!ED4+Ов!ED4+Зерноб!ED4+Гр!ED4+'Яч Оз'!ED4+Просо!ED4</f>
        <v>0</v>
      </c>
      <c r="EE4" s="168">
        <f>Пш!EE4+Тр!EE4+Ро!EE4+'Яч яр'!EE4+Ов!EE4+Зерноб!EE4+Гр!EE4+'Яч Оз'!EE4+Просо!EE4</f>
        <v>18</v>
      </c>
      <c r="EF4" s="169">
        <f>Пш!EF4+Тр!EF4+Ро!EF4+'Яч яр'!EF4+Ов!EF4+Зерноб!EF4+Гр!EF4+'Яч Оз'!EF4+Просо!EF4</f>
        <v>0</v>
      </c>
      <c r="EG4" s="170">
        <f>Пш!EG4+Тр!EG4+Ро!EG4+'Яч яр'!EG4+Ов!EG4+Зерноб!EG4+Гр!EG4+'Яч Оз'!EG4+Просо!EG4</f>
        <v>0</v>
      </c>
      <c r="EH4" s="171">
        <f>Пш!EH4+Тр!EH4+Ро!EH4+'Яч яр'!EH4+Ов!EH4+Зерноб!EH4+Гр!EH4+'Яч Оз'!EH4+Просо!EH4</f>
        <v>23.7</v>
      </c>
      <c r="EI4" s="169">
        <f>Пш!EI4+Тр!EI4+Ро!EI4+'Яч яр'!EI4+Ов!EI4+Зерноб!EI4+Гр!EI4+'Яч Оз'!EI4+Просо!EI4</f>
        <v>0</v>
      </c>
      <c r="EJ4" s="170">
        <f>Пш!EJ4+Тр!EJ4+Ро!EJ4+'Яч яр'!EJ4+Ов!EJ4+Зерноб!EJ4+Гр!EJ4+'Яч Оз'!EJ4+Просо!EJ4</f>
        <v>0</v>
      </c>
      <c r="EK4" s="168">
        <f>Пш!EK4+Тр!EK4+Ро!EK4+'Яч яр'!EK4+Ов!EK4+Зерноб!EK4+Гр!EK4+'Яч Оз'!EK4+Просо!EK4</f>
        <v>0</v>
      </c>
      <c r="EL4" s="169">
        <f>Пш!EL4+Тр!EL4+Ро!EL4+'Яч яр'!EL4+Ов!EL4+Зерноб!EL4+Гр!EL4+'Яч Оз'!EL4+Просо!EL4</f>
        <v>0</v>
      </c>
      <c r="EM4" s="170">
        <f>Пш!EM4+Тр!EM4+Ро!EM4+'Яч яр'!EM4+Ов!EM4+Зерноб!EM4+Гр!EM4+'Яч Оз'!EM4+Просо!EM4</f>
        <v>0</v>
      </c>
      <c r="EN4" s="171">
        <f>Пш!EN4+Тр!EN4+Ро!EN4+'Яч яр'!EN4+Ов!EN4+Зерноб!EN4+Гр!EN4+'Яч Оз'!EN4+Просо!EN4</f>
        <v>0</v>
      </c>
      <c r="EO4" s="169">
        <f>Пш!EO4+Тр!EO4+Ро!EO4+'Яч яр'!EO4+Ов!EO4+Зерноб!EO4+Гр!EO4+'Яч Оз'!EO4+Просо!EO4</f>
        <v>0</v>
      </c>
      <c r="EP4" s="170">
        <f>Пш!EP4+Тр!EP4+Ро!EP4+'Яч яр'!EP4+Ов!EP4+Зерноб!EP4+Гр!EP4+'Яч Оз'!EP4+Просо!EP4</f>
        <v>0</v>
      </c>
      <c r="EQ4" s="168">
        <f>Пш!EQ4+Тр!EQ4+Ро!EQ4+'Яч яр'!EQ4+Ов!EQ4+Зерноб!EQ4+Гр!EQ4+'Яч Оз'!EQ4+Просо!EQ4</f>
        <v>0</v>
      </c>
      <c r="ER4" s="169">
        <f>Пш!ER4+Тр!ER4+Ро!ER4+'Яч яр'!ER4+Ов!ER4+Зерноб!ER4+Гр!ER4+'Яч Оз'!ER4+Просо!ER4</f>
        <v>0</v>
      </c>
      <c r="ES4" s="170">
        <f>Пш!ES4+Тр!ES4+Ро!ES4+'Яч яр'!ES4+Ов!ES4+Зерноб!ES4+Гр!ES4+'Яч Оз'!ES4+Просо!ES4</f>
        <v>0</v>
      </c>
      <c r="ET4" s="171">
        <f>Пш!ET4+Тр!ET4+Ро!ET4+'Яч яр'!ET4+Ов!ET4+Зерноб!ET4+Гр!ET4+'Яч Оз'!ET4+Просо!ET4</f>
        <v>0</v>
      </c>
      <c r="EU4" s="169">
        <f>Пш!EU4+Тр!EU4+Ро!EU4+'Яч яр'!EU4+Ов!EU4+Зерноб!EU4+Гр!EU4+'Яч Оз'!EU4+Просо!EU4</f>
        <v>0</v>
      </c>
      <c r="EV4" s="170">
        <f>Пш!EV4+Тр!EV4+Ро!EV4+'Яч яр'!EV4+Ов!EV4+Зерноб!EV4+Гр!EV4+'Яч Оз'!EV4+Просо!EV4</f>
        <v>0</v>
      </c>
      <c r="EW4" s="168">
        <f>Пш!EW4+Тр!EW4+Ро!EW4+'Яч яр'!EW4+Ов!EW4+Зерноб!EW4+Гр!EW4+'Яч Оз'!EW4+Просо!EW4</f>
        <v>0</v>
      </c>
      <c r="EX4" s="169">
        <f>Пш!EX4+Тр!EX4+Ро!EX4+'Яч яр'!EX4+Ов!EX4+Зерноб!EX4+Гр!EX4+'Яч Оз'!EX4+Просо!EX4</f>
        <v>0</v>
      </c>
      <c r="EY4" s="170">
        <f>Пш!EY4+Тр!EY4+Ро!EY4+'Яч яр'!EY4+Ов!EY4+Зерноб!EY4+Гр!EY4+'Яч Оз'!EY4+Просо!EY4</f>
        <v>0</v>
      </c>
      <c r="EZ4" s="171">
        <f>Пш!EZ4+Тр!EZ4+Ро!EZ4+'Яч яр'!EZ4+Ов!EZ4+Зерноб!EZ4+Гр!EZ4+'Яч Оз'!EZ4+Просо!EZ4</f>
        <v>0</v>
      </c>
      <c r="FA4" s="169">
        <f>Пш!FA4+Тр!FA4+Ро!FA4+'Яч яр'!FA4+Ов!FA4+Зерноб!FA4+Гр!FA4+'Яч Оз'!FA4+Просо!FA4</f>
        <v>0</v>
      </c>
      <c r="FB4" s="170">
        <f>Пш!FB4+Тр!FB4+Ро!FB4+'Яч яр'!FB4+Ов!FB4+Зерноб!FB4+Гр!FB4+'Яч Оз'!FB4+Просо!FB4</f>
        <v>0</v>
      </c>
      <c r="FC4" s="168">
        <f>Пш!FC4+Тр!FC4+Ро!FC4+'Яч яр'!FC4+Ов!FC4+Зерноб!FC4+Гр!FC4+'Яч Оз'!FC4+Просо!FC4</f>
        <v>4.5999999999999996</v>
      </c>
      <c r="FD4" s="169">
        <f>Пш!FD4+Тр!FD4+Ро!FD4+'Яч яр'!FD4+Ов!FD4+Зерноб!FD4+Гр!FD4+'Яч Оз'!FD4+Просо!FD4</f>
        <v>0</v>
      </c>
      <c r="FE4" s="170">
        <f>Пш!FE4+Тр!FE4+Ро!FE4+'Яч яр'!FE4+Ов!FE4+Зерноб!FE4+Гр!FE4+'Яч Оз'!FE4+Просо!FE4</f>
        <v>0</v>
      </c>
      <c r="FF4" s="171">
        <f>Пш!FF4+Тр!FF4+Ро!FF4+'Яч яр'!FF4+Ов!FF4+Зерноб!FF4+Гр!FF4+'Яч Оз'!FF4+Просо!FF4</f>
        <v>14.6</v>
      </c>
      <c r="FG4" s="169">
        <f>Пш!FG4+Тр!FG4+Ро!FG4+'Яч яр'!FG4+Ов!FG4+Зерноб!FG4+Гр!FG4+'Яч Оз'!FG4+Просо!FG4</f>
        <v>0</v>
      </c>
      <c r="FH4" s="170">
        <f>Пш!FH4+Тр!FH4+Ро!FH4+'Яч яр'!FH4+Ов!FH4+Зерноб!FH4+Гр!FH4+'Яч Оз'!FH4+Просо!FH4</f>
        <v>0</v>
      </c>
      <c r="FI4" s="168">
        <f>Пш!FI4+Тр!FI4+Ро!FI4+'Яч яр'!FI4+Ов!FI4+Зерноб!FI4+Гр!FI4+'Яч Оз'!FI4+Просо!FI4</f>
        <v>7.7</v>
      </c>
      <c r="FJ4" s="169">
        <f>Пш!FJ4+Тр!FJ4+Ро!FJ4+'Яч яр'!FJ4+Ов!FJ4+Зерноб!FJ4+Гр!FJ4+'Яч Оз'!FJ4+Просо!FJ4</f>
        <v>0</v>
      </c>
      <c r="FK4" s="170">
        <f>Пш!FK4+Тр!FK4+Ро!FK4+'Яч яр'!FK4+Ов!FK4+Зерноб!FK4+Гр!FK4+'Яч Оз'!FK4+Просо!FK4</f>
        <v>0</v>
      </c>
      <c r="FL4" s="171">
        <f>Пш!FL4+Тр!FL4+Ро!FL4+'Яч яр'!FL4+Ов!FL4+Зерноб!FL4+Гр!FL4+'Яч Оз'!FL4+Просо!FL4</f>
        <v>0</v>
      </c>
      <c r="FM4" s="169">
        <f>Пш!FM4+Тр!FM4+Ро!FM4+'Яч яр'!FM4+Ов!FM4+Зерноб!FM4+Гр!FM4+'Яч Оз'!FM4+Просо!FM4</f>
        <v>0</v>
      </c>
      <c r="FN4" s="170">
        <f>Пш!FN4+Тр!FN4+Ро!FN4+'Яч яр'!FN4+Ов!FN4+Зерноб!FN4+Гр!FN4+'Яч Оз'!FN4+Просо!FN4</f>
        <v>0</v>
      </c>
      <c r="FO4" s="168">
        <f>Пш!FO4+Тр!FO4+Ро!FO4+'Яч яр'!FO4+Ов!FO4+Зерноб!FO4+Гр!FO4+'Яч Оз'!FO4+Просо!FO4</f>
        <v>0</v>
      </c>
      <c r="FP4" s="169">
        <f>Пш!FP4+Тр!FP4+Ро!FP4+'Яч яр'!FP4+Ов!FP4+Зерноб!FP4+Гр!FP4+'Яч Оз'!FP4+Просо!FP4</f>
        <v>0</v>
      </c>
      <c r="FQ4" s="170">
        <f>Пш!FQ4+Тр!FQ4+Ро!FQ4+'Яч яр'!FQ4+Ов!FQ4+Зерноб!FQ4+Гр!FQ4+'Яч Оз'!FQ4+Просо!FQ4</f>
        <v>0</v>
      </c>
      <c r="FR4" s="171">
        <f>Пш!FR4+Тр!FR4+Ро!FR4+'Яч яр'!FR4+Ов!FR4+Зерноб!FR4+Гр!FR4+'Яч Оз'!FR4+Просо!FR4</f>
        <v>0</v>
      </c>
      <c r="FS4" s="169">
        <f>Пш!FS4+Тр!FS4+Ро!FS4+'Яч яр'!FS4+Ов!FS4+Зерноб!FS4+Гр!FS4+'Яч Оз'!FS4+Просо!FS4</f>
        <v>0</v>
      </c>
      <c r="FT4" s="170">
        <f>Пш!FT4+Тр!FT4+Ро!FT4+'Яч яр'!FT4+Ов!FT4+Зерноб!FT4+Гр!FT4+'Яч Оз'!FT4+Просо!FT4</f>
        <v>0</v>
      </c>
      <c r="FU4" s="168">
        <f>Пш!FU4+Тр!FU4+Ро!FU4+'Яч яр'!FU4+Ов!FU4+Зерноб!FU4+Гр!FU4+'Яч Оз'!FU4+Просо!FU4</f>
        <v>0</v>
      </c>
      <c r="FV4" s="169">
        <f>Пш!FV4+Тр!FV4+Ро!FV4+'Яч яр'!FV4+Ов!FV4+Зерноб!FV4+Гр!FV4+'Яч Оз'!FV4+Просо!FV4</f>
        <v>0</v>
      </c>
      <c r="FW4" s="170">
        <f>Пш!FW4+Тр!FW4+Ро!FW4+'Яч яр'!FW4+Ов!FW4+Зерноб!FW4+Гр!FW4+'Яч Оз'!FW4+Просо!FW4</f>
        <v>0</v>
      </c>
      <c r="FX4" s="171">
        <f>Пш!FX4+Тр!FX4+Ро!FX4+'Яч яр'!FX4+Ов!FX4+Зерноб!FX4+Гр!FX4+'Яч Оз'!FX4+Просо!FX4</f>
        <v>0</v>
      </c>
      <c r="FY4" s="169">
        <f>Пш!FY4+Тр!FY4+Ро!FY4+'Яч яр'!FY4+Ов!FY4+Зерноб!FY4+Гр!FY4+'Яч Оз'!FY4+Просо!FY4</f>
        <v>0</v>
      </c>
      <c r="FZ4" s="170">
        <f>Пш!FZ4+Тр!FZ4+Ро!FZ4+'Яч яр'!FZ4+Ов!FZ4+Зерноб!FZ4+Гр!FZ4+'Яч Оз'!FZ4+Просо!FZ4</f>
        <v>0</v>
      </c>
      <c r="GA4" s="168">
        <f>Пш!GA4+Тр!GA4+Ро!GA4+'Яч яр'!GA4+Ов!GA4+Зерноб!GA4+Гр!GA4+'Яч Оз'!GA4+Просо!GA4</f>
        <v>0</v>
      </c>
      <c r="GB4" s="169">
        <f>Пш!GB4+Тр!GB4+Ро!GB4+'Яч яр'!GB4+Ов!GB4+Зерноб!GB4+Гр!GB4+'Яч Оз'!GB4+Просо!GB4</f>
        <v>0</v>
      </c>
      <c r="GC4" s="170">
        <f>Пш!GC4+Тр!GC4+Ро!GC4+'Яч яр'!GC4+Ов!GC4+Зерноб!GC4+Гр!GC4+'Яч Оз'!GC4+Просо!GC4</f>
        <v>0</v>
      </c>
      <c r="GD4" s="171">
        <f>Пш!GD4+Тр!GD4+Ро!GD4+'Яч яр'!GD4+Ов!GD4+Зерноб!GD4+Гр!GD4+'Яч Оз'!GD4+Просо!GD4</f>
        <v>0</v>
      </c>
      <c r="GE4" s="169">
        <f>Пш!GE4+Тр!GE4+Ро!GE4+'Яч яр'!GE4+Ов!GE4+Зерноб!GE4+Гр!GE4+'Яч Оз'!GE4+Просо!GE4</f>
        <v>0</v>
      </c>
      <c r="GF4" s="170">
        <f>Пш!GF4+Тр!GF4+Ро!GF4+'Яч яр'!GF4+Ов!GF4+Зерноб!GF4+Гр!GF4+'Яч Оз'!GF4+Просо!GF4</f>
        <v>0</v>
      </c>
      <c r="GG4" s="168">
        <f>Пш!GG4+Тр!GG4+Ро!GG4+'Яч яр'!GG4+Ов!GG4+Зерноб!GG4+Гр!GG4+'Яч Оз'!GG4+Просо!GG4</f>
        <v>0</v>
      </c>
      <c r="GH4" s="169">
        <f>Пш!GH4+Тр!GH4+Ро!GH4+'Яч яр'!GH4+Ов!GH4+Зерноб!GH4+Гр!GH4+'Яч Оз'!GH4+Просо!GH4</f>
        <v>0</v>
      </c>
      <c r="GI4" s="170">
        <f>Пш!GI4+Тр!GI4+Ро!GI4+'Яч яр'!GI4+Ов!GI4+Зерноб!GI4+Гр!GI4+'Яч Оз'!GI4+Просо!GI4</f>
        <v>0</v>
      </c>
      <c r="GJ4" s="171">
        <f>Пш!GJ4+Тр!GJ4+Ро!GJ4+'Яч яр'!GJ4+Ов!GJ4+Зерноб!GJ4+Гр!GJ4+'Яч Оз'!GJ4+Просо!GJ4</f>
        <v>0</v>
      </c>
      <c r="GK4" s="169">
        <f>Пш!GK4+Тр!GK4+Ро!GK4+'Яч яр'!GK4+Ов!GK4+Зерноб!GK4+Гр!GK4+'Яч Оз'!GK4+Просо!GK4</f>
        <v>0</v>
      </c>
      <c r="GL4" s="170">
        <f>Пш!GL4+Тр!GL4+Ро!GL4+'Яч яр'!GL4+Ов!GL4+Зерноб!GL4+Гр!GL4+'Яч Оз'!GL4+Просо!GL4</f>
        <v>0</v>
      </c>
      <c r="GM4" s="168">
        <f>Пш!GM4+Тр!GM4+Ро!GM4+'Яч яр'!GM4+Ов!GM4+Зерноб!GM4+Гр!GM4+'Яч Оз'!GM4+Просо!GM4</f>
        <v>0</v>
      </c>
      <c r="GN4" s="169">
        <f>Пш!GN4+Тр!GN4+Ро!GN4+'Яч яр'!GN4+Ов!GN4+Зерноб!GN4+Гр!GN4+'Яч Оз'!GN4+Просо!GN4</f>
        <v>0</v>
      </c>
      <c r="GO4" s="170">
        <f>Пш!GO4+Тр!GO4+Ро!GO4+'Яч яр'!GO4+Ов!GO4+Зерноб!GO4+Гр!GO4+'Яч Оз'!GO4+Просо!GO4</f>
        <v>0</v>
      </c>
      <c r="GP4" s="171">
        <f>Пш!GP4+Тр!GP4+Ро!GP4+'Яч яр'!GP4+Ов!GP4+Зерноб!GP4+Гр!GP4+'Яч Оз'!GP4+Просо!GP4</f>
        <v>0</v>
      </c>
      <c r="GQ4" s="169">
        <f>Пш!GQ4+Тр!GQ4+Ро!GQ4+'Яч яр'!GQ4+Ов!GQ4+Зерноб!GQ4+Гр!GQ4+'Яч Оз'!GQ4+Просо!GQ4</f>
        <v>0</v>
      </c>
      <c r="GR4" s="170">
        <f>Пш!GR4+Тр!GR4+Ро!GR4+'Яч яр'!GR4+Ов!GR4+Зерноб!GR4+Гр!GR4+'Яч Оз'!GR4+Просо!GR4</f>
        <v>0</v>
      </c>
      <c r="GS4" s="168">
        <f>Пш!GS4+Тр!GS4+Ро!GS4+'Яч яр'!GS4+Ов!GS4+Зерноб!GS4+Гр!GS4+'Яч Оз'!GS4+Просо!GS4</f>
        <v>0</v>
      </c>
      <c r="GT4" s="169">
        <f>Пш!GT4+Тр!GT4+Ро!GT4+'Яч яр'!GT4+Ов!GT4+Зерноб!GT4+Гр!GT4+'Яч Оз'!GT4+Просо!GT4</f>
        <v>0</v>
      </c>
      <c r="GU4" s="170">
        <f>Пш!GU4+Тр!GU4+Ро!GU4+'Яч яр'!GU4+Ов!GU4+Зерноб!GU4+Гр!GU4+'Яч Оз'!GU4+Просо!GU4</f>
        <v>0</v>
      </c>
      <c r="GV4" s="171">
        <f>Пш!GV4+Тр!GV4+Ро!GV4+'Яч яр'!GV4+Ов!GV4+Зерноб!GV4+Гр!GV4+'Яч Оз'!GV4+Просо!GV4</f>
        <v>0</v>
      </c>
      <c r="GW4" s="169">
        <f>Пш!GW4+Тр!GW4+Ро!GW4+'Яч яр'!GW4+Ов!GW4+Зерноб!GW4+Гр!GW4+'Яч Оз'!GW4+Просо!GW4</f>
        <v>0</v>
      </c>
      <c r="GX4" s="170">
        <f>Пш!GX4+Тр!GX4+Ро!GX4+'Яч яр'!GX4+Ов!GX4+Зерноб!GX4+Гр!GX4+'Яч Оз'!GX4+Просо!GX4</f>
        <v>0</v>
      </c>
      <c r="GY4" s="168">
        <f>Пш!GY4+Тр!GY4+Ро!GY4+'Яч яр'!GY4+Ов!GY4+Зерноб!GY4+Гр!GY4+'Яч Оз'!GY4+Просо!GY4</f>
        <v>0</v>
      </c>
      <c r="GZ4" s="169">
        <f>Пш!GZ4+Тр!GZ4+Ро!GZ4+'Яч яр'!GZ4+Ов!GZ4+Зерноб!GZ4+Гр!GZ4+'Яч Оз'!GZ4+Просо!GZ4</f>
        <v>0</v>
      </c>
      <c r="HA4" s="170">
        <f>Пш!HA4+Тр!HA4+Ро!HA4+'Яч яр'!HA4+Ов!HA4+Зерноб!HA4+Гр!HA4+'Яч Оз'!HA4+Просо!HA4</f>
        <v>0</v>
      </c>
      <c r="HB4" s="171">
        <f>Пш!HB4+Тр!HB4+Ро!HB4+'Яч яр'!HB4+Ов!HB4+Зерноб!HB4+Гр!HB4+'Яч Оз'!HB4+Просо!HB4</f>
        <v>0</v>
      </c>
      <c r="HC4" s="169">
        <f>Пш!HC4+Тр!HC4+Ро!HC4+'Яч яр'!HC4+Ов!HC4+Зерноб!HC4+Гр!HC4+'Яч Оз'!HC4+Просо!HC4</f>
        <v>0</v>
      </c>
      <c r="HD4" s="170">
        <f>Пш!HD4+Тр!HD4+Ро!HD4+'Яч яр'!HD4+Ов!HD4+Зерноб!HD4+Гр!HD4+'Яч Оз'!HD4+Просо!HD4</f>
        <v>0</v>
      </c>
      <c r="HE4" s="168">
        <f>Пш!HE4+Тр!HE4+Ро!HE4+'Яч яр'!HE4+Ов!HE4+Зерноб!HE4+Гр!HE4+'Яч Оз'!HE4+Просо!HE4</f>
        <v>0</v>
      </c>
      <c r="HF4" s="169">
        <f>Пш!HF4+Тр!HF4+Ро!HF4+'Яч яр'!HF4+Ов!HF4+Зерноб!HF4+Гр!HF4+'Яч Оз'!HF4+Просо!HF4</f>
        <v>0</v>
      </c>
      <c r="HG4" s="170">
        <f>Пш!HG4+Тр!HG4+Ро!HG4+'Яч яр'!HG4+Ов!HG4+Зерноб!HG4+Гр!HG4+'Яч Оз'!HG4+Просо!HG4</f>
        <v>0</v>
      </c>
      <c r="HH4" s="171">
        <f>Пш!HH4+Тр!HH4+Ро!HH4+'Яч яр'!HH4+Ов!HH4+Зерноб!HH4+Гр!HH4+'Яч Оз'!HH4+Просо!HH4</f>
        <v>0</v>
      </c>
      <c r="HI4" s="169">
        <f>Пш!HI4+Тр!HI4+Ро!HI4+'Яч яр'!HI4+Ов!HI4+Зерноб!HI4+Гр!HI4+'Яч Оз'!HI4+Просо!HI4</f>
        <v>0</v>
      </c>
      <c r="HJ4" s="170">
        <f>Пш!HJ4+Тр!HJ4+Ро!HJ4+'Яч яр'!HJ4+Ов!HJ4+Зерноб!HJ4+Гр!HJ4+'Яч Оз'!HJ4+Просо!HJ4</f>
        <v>0</v>
      </c>
      <c r="HK4" s="168">
        <f>Пш!HK4+Тр!HK4+Ро!HK4+'Яч яр'!HK4+Ов!HK4+Зерноб!HK4+Гр!HK4+'Яч Оз'!HK4+Просо!HK4</f>
        <v>0</v>
      </c>
      <c r="HL4" s="169">
        <f>Пш!HL4+Тр!HL4+Ро!HL4+'Яч яр'!HL4+Ов!HL4+Зерноб!HL4+Гр!HL4+'Яч Оз'!HL4+Просо!HL4</f>
        <v>0</v>
      </c>
      <c r="HM4" s="170">
        <f>Пш!HM4+Тр!HM4+Ро!HM4+'Яч яр'!HM4+Ов!HM4+Зерноб!HM4+Гр!HM4+'Яч Оз'!HM4+Просо!HM4</f>
        <v>0</v>
      </c>
      <c r="HN4" s="171">
        <f>Пш!HN4+Тр!HN4+Ро!HN4+'Яч яр'!HN4+Ов!HN4+Зерноб!HN4+Гр!HN4+'Яч Оз'!HN4+Просо!HN4</f>
        <v>0</v>
      </c>
      <c r="HO4" s="169">
        <f>Пш!HO4+Тр!HO4+Ро!HO4+'Яч яр'!HO4+Ов!HO4+Зерноб!HO4+Гр!HO4+'Яч Оз'!HO4+Просо!HO4</f>
        <v>0</v>
      </c>
      <c r="HP4" s="170">
        <f>Пш!HP4+Тр!HP4+Ро!HP4+'Яч яр'!HP4+Ов!HP4+Зерноб!HP4+Гр!HP4+'Яч Оз'!HP4+Просо!HP4</f>
        <v>0</v>
      </c>
      <c r="HQ4" s="168">
        <f>Пш!HQ4+Тр!HQ4+Ро!HQ4+'Яч яр'!HQ4+Ов!HQ4+Зерноб!HQ4+Гр!HQ4+'Яч Оз'!HQ4+Просо!HQ4</f>
        <v>0</v>
      </c>
      <c r="HR4" s="169">
        <f>Пш!HR4+Тр!HR4+Ро!HR4+'Яч яр'!HR4+Ов!HR4+Зерноб!HR4+Гр!HR4+'Яч Оз'!HR4+Просо!HR4</f>
        <v>0</v>
      </c>
      <c r="HS4" s="170">
        <f>Пш!HS4+Тр!HS4+Ро!HS4+'Яч яр'!HS4+Ов!HS4+Зерноб!HS4+Гр!HS4+'Яч Оз'!HS4+Просо!HS4</f>
        <v>0</v>
      </c>
      <c r="HT4" s="171">
        <f>Пш!HT4+Тр!HT4+Ро!HT4+'Яч яр'!HT4+Ов!HT4+Зерноб!HT4+Гр!HT4+'Яч Оз'!HT4+Просо!HT4</f>
        <v>0</v>
      </c>
      <c r="HU4" s="169">
        <f>Пш!HU4+Тр!HU4+Ро!HU4+'Яч яр'!HU4+Ов!HU4+Зерноб!HU4+Гр!HU4+'Яч Оз'!HU4+Просо!HU4</f>
        <v>0</v>
      </c>
      <c r="HV4" s="170">
        <f>Пш!HV4+Тр!HV4+Ро!HV4+'Яч яр'!HV4+Ов!HV4+Зерноб!HV4+Гр!HV4+'Яч Оз'!HV4+Просо!HV4</f>
        <v>0</v>
      </c>
      <c r="HW4" s="168">
        <f>Пш!HW4+Тр!HW4+Ро!HW4+'Яч яр'!HW4+Ов!HW4+Зерноб!HW4+Гр!HW4+'Яч Оз'!HW4+Просо!HW4</f>
        <v>0</v>
      </c>
      <c r="HX4" s="169">
        <f>Пш!HX4+Тр!HX4+Ро!HX4+'Яч яр'!HX4+Ов!HX4+Зерноб!HX4+Гр!HX4+'Яч Оз'!HX4+Просо!HX4</f>
        <v>0</v>
      </c>
      <c r="HY4" s="170">
        <f>Пш!HY4+Тр!HY4+Ро!HY4+'Яч яр'!HY4+Ов!HY4+Зерноб!HY4+Гр!HY4+'Яч Оз'!HY4+Просо!HY4</f>
        <v>0</v>
      </c>
      <c r="HZ4" s="171">
        <f>Пш!HZ4+Тр!HZ4+Ро!HZ4+'Яч яр'!HZ4+Ов!HZ4+Зерноб!HZ4+Гр!HZ4+'Яч Оз'!HZ4+Просо!HZ4</f>
        <v>0</v>
      </c>
      <c r="IA4" s="169">
        <f>Пш!IA4+Тр!IA4+Ро!IA4+'Яч яр'!IA4+Ов!IA4+Зерноб!IA4+Гр!IA4+'Яч Оз'!IA4+Просо!IA4</f>
        <v>0</v>
      </c>
      <c r="IB4" s="170">
        <f>Пш!IB4+Тр!IB4+Ро!IB4+'Яч яр'!IB4+Ов!IB4+Зерноб!IB4+Гр!IB4+'Яч Оз'!IB4+Просо!IB4</f>
        <v>0</v>
      </c>
      <c r="IC4" s="168">
        <f>Пш!IC4+Тр!IC4+Ро!IC4+'Яч яр'!IC4+Ов!IC4+Зерноб!IC4+Гр!IC4+'Яч Оз'!IC4+Просо!IC4</f>
        <v>0</v>
      </c>
      <c r="ID4" s="169">
        <f>Пш!ID4+Тр!ID4+Ро!ID4+'Яч яр'!ID4+Ов!ID4+Зерноб!ID4+Гр!ID4+'Яч Оз'!ID4+Просо!ID4</f>
        <v>0</v>
      </c>
      <c r="IE4" s="170">
        <f>Пш!IE4+Тр!IE4+Ро!IE4+'Яч яр'!IE4+Ов!IE4+Зерноб!IE4+Гр!IE4+'Яч Оз'!IE4+Просо!IE4</f>
        <v>0</v>
      </c>
      <c r="IF4" s="171">
        <f>Пш!IF4+Тр!IF4+Ро!IF4+'Яч яр'!IF4+Ов!IF4+Зерноб!IF4+Гр!IF4+'Яч Оз'!IF4+Просо!IF4</f>
        <v>0</v>
      </c>
      <c r="IG4" s="169">
        <f>Пш!IG4+Тр!IG4+Ро!IG4+'Яч яр'!IG4+Ов!IG4+Зерноб!IG4+Гр!IG4+'Яч Оз'!IG4+Просо!IG4</f>
        <v>0</v>
      </c>
      <c r="IH4" s="170">
        <f>Пш!IH4+Тр!IH4+Ро!IH4+'Яч яр'!IH4+Ов!IH4+Зерноб!IH4+Гр!IH4+'Яч Оз'!IH4+Просо!IH4</f>
        <v>0</v>
      </c>
      <c r="II4" s="168">
        <f>Пш!II4+Тр!II4+Ро!II4+'Яч яр'!II4+Ов!II4+Зерноб!II4+Гр!II4+'Яч Оз'!II4+Просо!II4</f>
        <v>0</v>
      </c>
      <c r="IJ4" s="169">
        <f>Пш!IJ4+Тр!IJ4+Ро!IJ4+'Яч яр'!IJ4+Ов!IJ4+Зерноб!IJ4+Гр!IJ4+'Яч Оз'!IJ4+Просо!IJ4</f>
        <v>0</v>
      </c>
      <c r="IK4" s="170">
        <f>Пш!IK4+Тр!IK4+Ро!IK4+'Яч яр'!IK4+Ов!IK4+Зерноб!IK4+Гр!IK4+'Яч Оз'!IK4+Просо!IK4</f>
        <v>0</v>
      </c>
      <c r="IL4" s="171">
        <f>Пш!IL4+Тр!IL4+Ро!IL4+'Яч яр'!IL4+Ов!IL4+Зерноб!IL4+Гр!IL4+'Яч Оз'!IL4+Просо!IL4</f>
        <v>0</v>
      </c>
      <c r="IM4" s="169">
        <f>Пш!IM4+Тр!IM4+Ро!IM4+'Яч яр'!IM4+Ов!IM4+Зерноб!IM4+Гр!IM4+'Яч Оз'!IM4+Просо!IM4</f>
        <v>0</v>
      </c>
      <c r="IN4" s="170">
        <f>Пш!IN4+Тр!IN4+Ро!IN4+'Яч яр'!IN4+Ов!IN4+Зерноб!IN4+Гр!IN4+'Яч Оз'!IN4+Просо!IN4</f>
        <v>0</v>
      </c>
      <c r="IO4" s="168">
        <f>Пш!IO4+Тр!IO4+Ро!IO4+'Яч яр'!IO4+Ов!IO4+Зерноб!IO4+Гр!IO4+'Яч Оз'!IO4+Просо!IO4</f>
        <v>0</v>
      </c>
      <c r="IP4" s="169">
        <f>Пш!IP4+Тр!IP4+Ро!IP4+'Яч яр'!IP4+Ов!IP4+Зерноб!IP4+Гр!IP4+'Яч Оз'!IP4+Просо!IP4</f>
        <v>0</v>
      </c>
      <c r="IQ4" s="170">
        <f>Пш!IQ4+Тр!IQ4+Ро!IQ4+'Яч яр'!IQ4+Ов!IQ4+Зерноб!IQ4+Гр!IQ4+'Яч Оз'!IQ4+Просо!IQ4</f>
        <v>0</v>
      </c>
      <c r="IR4" s="171">
        <f>Пш!IR4+Тр!IR4+Ро!IR4+'Яч яр'!IR4+Ов!IR4+Зерноб!IR4+Гр!IR4+'Яч Оз'!IR4+Просо!IR4</f>
        <v>0</v>
      </c>
      <c r="IS4" s="169">
        <f>Пш!IS4+Тр!IS4+Ро!IS4+'Яч яр'!IS4+Ов!IS4+Зерноб!IS4+Гр!IS4+'Яч Оз'!IS4+Просо!IS4</f>
        <v>0</v>
      </c>
      <c r="IT4" s="170">
        <f>Пш!IT4+Тр!IT4+Ро!IT4+'Яч яр'!IT4+Ов!IT4+Зерноб!IT4+Гр!IT4+'Яч Оз'!IT4+Просо!IT4</f>
        <v>0</v>
      </c>
      <c r="IU4" s="168">
        <f>Пш!IU4+Тр!IU4+Ро!IU4+'Яч яр'!IU4+Ов!IU4+Зерноб!IU4+Гр!IU4+'Яч Оз'!IU4+Просо!IU4</f>
        <v>0</v>
      </c>
      <c r="IV4" s="169">
        <f>Пш!IV4+Тр!IV4+Ро!IV4+'Яч яр'!IV4+Ов!IV4+Зерноб!IV4+Гр!IV4+'Яч Оз'!IV4+Просо!IV4</f>
        <v>0</v>
      </c>
      <c r="IW4" s="170">
        <f>Пш!IW4+Тр!IW4+Ро!IW4+'Яч яр'!IW4+Ов!IW4+Зерноб!IW4+Гр!IW4+'Яч Оз'!IW4+Просо!IW4</f>
        <v>0</v>
      </c>
      <c r="IX4" s="171">
        <f>Пш!IX4+Тр!IX4+Ро!IX4+'Яч яр'!IX4+Ов!IX4+Зерноб!IX4+Гр!IX4+'Яч Оз'!IX4+Просо!IX4</f>
        <v>0</v>
      </c>
      <c r="IY4" s="169">
        <f>Пш!IY4+Тр!IY4+Ро!IY4+'Яч яр'!IY4+Ов!IY4+Зерноб!IY4+Гр!IY4+'Яч Оз'!IY4+Просо!IY4</f>
        <v>0</v>
      </c>
      <c r="IZ4" s="170">
        <f>Пш!IZ4+Тр!IZ4+Ро!IZ4+'Яч яр'!IZ4+Ов!IZ4+Зерноб!IZ4+Гр!IZ4+'Яч Оз'!IZ4+Просо!IZ4</f>
        <v>0</v>
      </c>
      <c r="JA4" s="168">
        <f>Пш!JA4+Тр!JA4+Ро!JA4+'Яч яр'!JA4+Ов!JA4+Зерноб!JA4+Гр!JA4+'Яч Оз'!JA4+Просо!JA4</f>
        <v>0</v>
      </c>
      <c r="JB4" s="169">
        <f>Пш!JB4+Тр!JB4+Ро!JB4+'Яч яр'!JB4+Ов!JB4+Зерноб!JB4+Гр!JB4+'Яч Оз'!JB4+Просо!JB4</f>
        <v>0</v>
      </c>
      <c r="JC4" s="170">
        <f>Пш!JC4+Тр!JC4+Ро!JC4+'Яч яр'!JC4+Ов!JC4+Зерноб!JC4+Гр!JC4+'Яч Оз'!JC4+Просо!JC4</f>
        <v>0</v>
      </c>
      <c r="JD4" s="171">
        <f>Пш!JD4+Тр!JD4+Ро!JD4+'Яч яр'!JD4+Ов!JD4+Зерноб!JD4+Гр!JD4+'Яч Оз'!JD4+Просо!JD4</f>
        <v>0</v>
      </c>
      <c r="JE4" s="169">
        <f>Пш!JE4+Тр!JE4+Ро!JE4+'Яч яр'!JE4+Ов!JE4+Зерноб!JE4+Гр!JE4+'Яч Оз'!JE4+Просо!JE4</f>
        <v>0</v>
      </c>
      <c r="JF4" s="170">
        <f>Пш!JF4+Тр!JF4+Ро!JF4+'Яч яр'!JF4+Ов!JF4+Зерноб!JF4+Гр!JF4+'Яч Оз'!JF4+Просо!JF4</f>
        <v>0</v>
      </c>
      <c r="JG4" s="168">
        <f>Пш!JG4+Тр!JG4+Ро!JG4+'Яч яр'!JG4+Ов!JG4+Зерноб!JG4+Гр!JG4+'Яч Оз'!JG4+Просо!JG4</f>
        <v>0</v>
      </c>
      <c r="JH4" s="169">
        <f>Пш!JH4+Тр!JH4+Ро!JH4+'Яч яр'!JH4+Ов!JH4+Зерноб!JH4+Гр!JH4+'Яч Оз'!JH4+Просо!JH4</f>
        <v>0</v>
      </c>
      <c r="JI4" s="170">
        <f>Пш!JI4+Тр!JI4+Ро!JI4+'Яч яр'!JI4+Ов!JI4+Зерноб!JI4+Гр!JI4+'Яч Оз'!JI4+Просо!JI4</f>
        <v>0</v>
      </c>
      <c r="JJ4" s="171">
        <f>Пш!JJ4+Тр!JJ4+Ро!JJ4+'Яч яр'!JJ4+Ов!JJ4+Зерноб!JJ4+Гр!JJ4+'Яч Оз'!JJ4+Просо!JJ4</f>
        <v>0</v>
      </c>
      <c r="JK4" s="169">
        <f>Пш!JK4+Тр!JK4+Ро!JK4+'Яч яр'!JK4+Ов!JK4+Зерноб!JK4+Гр!JK4+'Яч Оз'!JK4+Просо!JK4</f>
        <v>0</v>
      </c>
      <c r="JL4" s="170">
        <f>Пш!JL4+Тр!JL4+Ро!JL4+'Яч яр'!JL4+Ов!JL4+Зерноб!JL4+Гр!JL4+'Яч Оз'!JL4+Просо!JL4</f>
        <v>0</v>
      </c>
      <c r="JM4" s="168">
        <f>Пш!JM4+Тр!JM4+Ро!JM4+'Яч яр'!JM4+Ов!JM4+Зерноб!JM4+Гр!JM4+'Яч Оз'!JM4+Просо!JM4</f>
        <v>0</v>
      </c>
      <c r="JN4" s="169">
        <f>Пш!JN4+Тр!JN4+Ро!JN4+'Яч яр'!JN4+Ов!JN4+Зерноб!JN4+Гр!JN4+'Яч Оз'!JN4+Просо!JN4</f>
        <v>0</v>
      </c>
      <c r="JO4" s="170">
        <f>Пш!JO4+Тр!JO4+Ро!JO4+'Яч яр'!JO4+Ов!JO4+Зерноб!JO4+Гр!JO4+'Яч Оз'!JO4+Просо!JO4</f>
        <v>0</v>
      </c>
      <c r="JP4" s="171">
        <f>Пш!JP4+Тр!JP4+Ро!JP4+'Яч яр'!JP4+Ов!JP4+Зерноб!JP4+Гр!JP4+'Яч Оз'!JP4+Просо!JP4</f>
        <v>0</v>
      </c>
      <c r="JQ4" s="169">
        <f>Пш!JQ4+Тр!JQ4+Ро!JQ4+'Яч яр'!JQ4+Ов!JQ4+Зерноб!JQ4+Гр!JQ4+'Яч Оз'!JQ4+Просо!JQ4</f>
        <v>0</v>
      </c>
      <c r="JR4" s="170">
        <f>Пш!JR4+Тр!JR4+Ро!JR4+'Яч яр'!JR4+Ов!JR4+Зерноб!JR4+Гр!JR4+'Яч Оз'!JR4+Просо!JR4</f>
        <v>0</v>
      </c>
      <c r="JS4" s="168">
        <f>Пш!JS4+Тр!JS4+Ро!JS4+'Яч яр'!JS4+Ов!JS4+Зерноб!JS4+Гр!JS4+'Яч Оз'!JS4+Просо!JS4</f>
        <v>0</v>
      </c>
      <c r="JT4" s="169">
        <f>Пш!JT4+Тр!JT4+Ро!JT4+'Яч яр'!JT4+Ов!JT4+Зерноб!JT4+Гр!JT4+'Яч Оз'!JT4+Просо!JT4</f>
        <v>0</v>
      </c>
      <c r="JU4" s="170">
        <f>Пш!JU4+Тр!JU4+Ро!JU4+'Яч яр'!JU4+Ов!JU4+Зерноб!JU4+Гр!JU4+'Яч Оз'!JU4+Просо!JU4</f>
        <v>0</v>
      </c>
      <c r="JV4" s="171">
        <f>Пш!JV4+Тр!JV4+Ро!JV4+'Яч яр'!JV4+Ов!JV4+Зерноб!JV4+Гр!JV4+'Яч Оз'!JV4+Просо!JV4</f>
        <v>0</v>
      </c>
      <c r="JW4" s="169">
        <f>Пш!JW4+Тр!JW4+Ро!JW4+'Яч яр'!JW4+Ов!JW4+Зерноб!JW4+Гр!JW4+'Яч Оз'!JW4+Просо!JW4</f>
        <v>0</v>
      </c>
      <c r="JX4" s="170">
        <f>Пш!JX4+Тр!JX4+Ро!JX4+'Яч яр'!JX4+Ов!JX4+Зерноб!JX4+Гр!JX4+'Яч Оз'!JX4+Просо!JX4</f>
        <v>0</v>
      </c>
    </row>
    <row r="5" spans="1:284" ht="15.75" customHeight="1" thickBot="1" x14ac:dyDescent="0.3">
      <c r="A5" s="1011"/>
      <c r="B5" s="1013"/>
      <c r="C5" s="527">
        <f>SUM(F4:H4)/(SUM(F4:H4)+0.001)+SUM(I4:K4)/(SUM(I4:K4)+0.001)+SUM(L4:N4)/(SUM(L4:N4)+0.001)+SUM(O4:Q4)/(SUM(O4:Q4)+0.001)</f>
        <v>0</v>
      </c>
      <c r="D5" s="50" t="s">
        <v>39</v>
      </c>
      <c r="E5" s="123">
        <f>SUM(F5:JX5)</f>
        <v>353.20000000000005</v>
      </c>
      <c r="F5" s="172">
        <f>Пш!F5+Тр!F5+Ро!F5+'Яч яр'!F5+Ов!F5+Зерноб!F5+Гр!F5+'Яч Оз'!F5+Просо!F5</f>
        <v>0</v>
      </c>
      <c r="G5" s="173">
        <f>Пш!G5+Тр!G5+Ро!G5+'Яч яр'!G5+Ов!G5+Зерноб!G5+Гр!G5+'Яч Оз'!G5+Просо!G5</f>
        <v>0</v>
      </c>
      <c r="H5" s="174">
        <f>Пш!H5+Тр!H5+Ро!H5+'Яч яр'!H5+Ов!H5+Зерноб!H5+Гр!H5+'Яч Оз'!H5+Просо!H5</f>
        <v>0</v>
      </c>
      <c r="I5" s="175">
        <f>Пш!I5+Тр!I5+Ро!I5+'Яч яр'!I5+Ов!I5+Зерноб!I5+Гр!I5+'Яч Оз'!I5+Просо!I5</f>
        <v>0</v>
      </c>
      <c r="J5" s="176">
        <f>Пш!J5+Тр!J5+Ро!J5+'Яч яр'!J5+Ов!J5+Зерноб!J5+Гр!J5+'Яч Оз'!J5+Просо!J5</f>
        <v>0</v>
      </c>
      <c r="K5" s="177">
        <f>Пш!K5+Тр!K5+Ро!K5+'Яч яр'!K5+Ов!K5+Зерноб!K5+Гр!K5+'Яч Оз'!K5+Просо!K5</f>
        <v>0</v>
      </c>
      <c r="L5" s="178">
        <f>Пш!L5+Тр!L5+Ро!L5+'Яч яр'!L5+Ов!L5+Зерноб!L5+Гр!L5+'Яч Оз'!L5+Просо!L5</f>
        <v>0</v>
      </c>
      <c r="M5" s="176">
        <f>Пш!M5+Тр!M5+Ро!M5+'Яч яр'!M5+Ов!M5+Зерноб!M5+Гр!M5+'Яч Оз'!M5+Просо!M5</f>
        <v>0</v>
      </c>
      <c r="N5" s="177">
        <f>Пш!N5+Тр!N5+Ро!N5+'Яч яр'!N5+Ов!N5+Зерноб!N5+Гр!N5+'Яч Оз'!N5+Просо!N5</f>
        <v>0</v>
      </c>
      <c r="O5" s="175">
        <f>Пш!O5+Тр!O5+Ро!O5+'Яч яр'!O5+Ов!O5+Зерноб!O5+Гр!O5+'Яч Оз'!O5+Просо!O5</f>
        <v>0</v>
      </c>
      <c r="P5" s="176">
        <f>Пш!P5+Тр!P5+Ро!P5+'Яч яр'!P5+Ов!P5+Зерноб!P5+Гр!P5+'Яч Оз'!P5+Просо!P5</f>
        <v>0</v>
      </c>
      <c r="Q5" s="177">
        <f>Пш!Q5+Тр!Q5+Ро!Q5+'Яч яр'!Q5+Ов!Q5+Зерноб!Q5+Гр!Q5+'Яч Оз'!Q5+Просо!Q5</f>
        <v>0</v>
      </c>
      <c r="R5" s="178">
        <f>Пш!R5+Тр!R5+Ро!R5+'Яч яр'!R5+Ов!R5+Зерноб!R5+Гр!R5+'Яч Оз'!R5+Просо!R5</f>
        <v>0</v>
      </c>
      <c r="S5" s="176">
        <f>Пш!S5+Тр!S5+Ро!S5+'Яч яр'!S5+Ов!S5+Зерноб!S5+Гр!S5+'Яч Оз'!S5+Просо!S5</f>
        <v>0</v>
      </c>
      <c r="T5" s="177">
        <f>Пш!T5+Тр!T5+Ро!T5+'Яч яр'!T5+Ов!T5+Зерноб!T5+Гр!T5+'Яч Оз'!T5+Просо!T5</f>
        <v>0</v>
      </c>
      <c r="U5" s="175">
        <f>Пш!U5+Тр!U5+Ро!U5+'Яч яр'!U5+Ов!U5+Зерноб!U5+Гр!U5+'Яч Оз'!U5+Просо!U5</f>
        <v>0</v>
      </c>
      <c r="V5" s="176">
        <f>Пш!V5+Тр!V5+Ро!V5+'Яч яр'!V5+Ов!V5+Зерноб!V5+Гр!V5+'Яч Оз'!V5+Просо!V5</f>
        <v>0</v>
      </c>
      <c r="W5" s="177">
        <f>Пш!W5+Тр!W5+Ро!W5+'Яч яр'!W5+Ов!W5+Зерноб!W5+Гр!W5+'Яч Оз'!W5+Просо!W5</f>
        <v>0</v>
      </c>
      <c r="X5" s="178">
        <f>Пш!X5+Тр!X5+Ро!X5+'Яч яр'!X5+Ов!X5+Зерноб!X5+Гр!X5+'Яч Оз'!X5+Просо!X5</f>
        <v>0</v>
      </c>
      <c r="Y5" s="176">
        <f>Пш!Y5+Тр!Y5+Ро!Y5+'Яч яр'!Y5+Ов!Y5+Зерноб!Y5+Гр!Y5+'Яч Оз'!Y5+Просо!Y5</f>
        <v>0</v>
      </c>
      <c r="Z5" s="177">
        <f>Пш!Z5+Тр!Z5+Ро!Z5+'Яч яр'!Z5+Ов!Z5+Зерноб!Z5+Гр!Z5+'Яч Оз'!Z5+Просо!Z5</f>
        <v>0</v>
      </c>
      <c r="AA5" s="175">
        <f>Пш!AA5+Тр!AA5+Ро!AA5+'Яч яр'!AA5+Ов!AA5+Зерноб!AA5+Гр!AA5+'Яч Оз'!AA5+Просо!AA5</f>
        <v>0</v>
      </c>
      <c r="AB5" s="176">
        <f>Пш!AB5+Тр!AB5+Ро!AB5+'Яч яр'!AB5+Ов!AB5+Зерноб!AB5+Гр!AB5+'Яч Оз'!AB5+Просо!AB5</f>
        <v>0</v>
      </c>
      <c r="AC5" s="177">
        <f>Пш!AC5+Тр!AC5+Ро!AC5+'Яч яр'!AC5+Ов!AC5+Зерноб!AC5+Гр!AC5+'Яч Оз'!AC5+Просо!AC5</f>
        <v>0</v>
      </c>
      <c r="AD5" s="178">
        <f>Пш!AD5+Тр!AD5+Ро!AD5+'Яч яр'!AD5+Ов!AD5+Зерноб!AD5+Гр!AD5+'Яч Оз'!AD5+Просо!AD5</f>
        <v>0</v>
      </c>
      <c r="AE5" s="176">
        <f>Пш!AE5+Тр!AE5+Ро!AE5+'Яч яр'!AE5+Ов!AE5+Зерноб!AE5+Гр!AE5+'Яч Оз'!AE5+Просо!AE5</f>
        <v>0</v>
      </c>
      <c r="AF5" s="177">
        <f>Пш!AF5+Тр!AF5+Ро!AF5+'Яч яр'!AF5+Ов!AF5+Зерноб!AF5+Гр!AF5+'Яч Оз'!AF5+Просо!AF5</f>
        <v>0</v>
      </c>
      <c r="AG5" s="175">
        <f>Пш!AG5+Тр!AG5+Ро!AG5+'Яч яр'!AG5+Ов!AG5+Зерноб!AG5+Гр!AG5+'Яч Оз'!AG5+Просо!AG5</f>
        <v>0</v>
      </c>
      <c r="AH5" s="176">
        <f>Пш!AH5+Тр!AH5+Ро!AH5+'Яч яр'!AH5+Ов!AH5+Зерноб!AH5+Гр!AH5+'Яч Оз'!AH5+Просо!AH5</f>
        <v>0</v>
      </c>
      <c r="AI5" s="177">
        <f>Пш!AI5+Тр!AI5+Ро!AI5+'Яч яр'!AI5+Ов!AI5+Зерноб!AI5+Гр!AI5+'Яч Оз'!AI5+Просо!AI5</f>
        <v>0</v>
      </c>
      <c r="AJ5" s="178">
        <f>Пш!AJ5+Тр!AJ5+Ро!AJ5+'Яч яр'!AJ5+Ов!AJ5+Зерноб!AJ5+Гр!AJ5+'Яч Оз'!AJ5+Просо!AJ5</f>
        <v>0</v>
      </c>
      <c r="AK5" s="176">
        <f>Пш!AK5+Тр!AK5+Ро!AK5+'Яч яр'!AK5+Ов!AK5+Зерноб!AK5+Гр!AK5+'Яч Оз'!AK5+Просо!AK5</f>
        <v>0</v>
      </c>
      <c r="AL5" s="177">
        <f>Пш!AL5+Тр!AL5+Ро!AL5+'Яч яр'!AL5+Ов!AL5+Зерноб!AL5+Гр!AL5+'Яч Оз'!AL5+Просо!AL5</f>
        <v>0</v>
      </c>
      <c r="AM5" s="175">
        <f>Пш!AM5+Тр!AM5+Ро!AM5+'Яч яр'!AM5+Ов!AM5+Зерноб!AM5+Гр!AM5+'Яч Оз'!AM5+Просо!AM5</f>
        <v>0</v>
      </c>
      <c r="AN5" s="176">
        <f>Пш!AN5+Тр!AN5+Ро!AN5+'Яч яр'!AN5+Ов!AN5+Зерноб!AN5+Гр!AN5+'Яч Оз'!AN5+Просо!AN5</f>
        <v>0</v>
      </c>
      <c r="AO5" s="177">
        <f>Пш!AO5+Тр!AO5+Ро!AO5+'Яч яр'!AO5+Ов!AO5+Зерноб!AO5+Гр!AO5+'Яч Оз'!AO5+Просо!AO5</f>
        <v>0</v>
      </c>
      <c r="AP5" s="178">
        <f>Пш!AP5+Тр!AP5+Ро!AP5+'Яч яр'!AP5+Ов!AP5+Зерноб!AP5+Гр!AP5+'Яч Оз'!AP5+Просо!AP5</f>
        <v>0</v>
      </c>
      <c r="AQ5" s="176">
        <f>Пш!AQ5+Тр!AQ5+Ро!AQ5+'Яч яр'!AQ5+Ов!AQ5+Зерноб!AQ5+Гр!AQ5+'Яч Оз'!AQ5+Просо!AQ5</f>
        <v>0</v>
      </c>
      <c r="AR5" s="177">
        <f>Пш!AR5+Тр!AR5+Ро!AR5+'Яч яр'!AR5+Ов!AR5+Зерноб!AR5+Гр!AR5+'Яч Оз'!AR5+Просо!AR5</f>
        <v>0</v>
      </c>
      <c r="AS5" s="175">
        <f>Пш!AS5+Тр!AS5+Ро!AS5+'Яч яр'!AS5+Ов!AS5+Зерноб!AS5+Гр!AS5+'Яч Оз'!AS5+Просо!AS5</f>
        <v>0</v>
      </c>
      <c r="AT5" s="176">
        <f>Пш!AT5+Тр!AT5+Ро!AT5+'Яч яр'!AT5+Ов!AT5+Зерноб!AT5+Гр!AT5+'Яч Оз'!AT5+Просо!AT5</f>
        <v>0</v>
      </c>
      <c r="AU5" s="177">
        <f>Пш!AU5+Тр!AU5+Ро!AU5+'Яч яр'!AU5+Ов!AU5+Зерноб!AU5+Гр!AU5+'Яч Оз'!AU5+Просо!AU5</f>
        <v>0</v>
      </c>
      <c r="AV5" s="178">
        <f>Пш!AV5+Тр!AV5+Ро!AV5+'Яч яр'!AV5+Ов!AV5+Зерноб!AV5+Гр!AV5+'Яч Оз'!AV5+Просо!AV5</f>
        <v>0</v>
      </c>
      <c r="AW5" s="176">
        <f>Пш!AW5+Тр!AW5+Ро!AW5+'Яч яр'!AW5+Ов!AW5+Зерноб!AW5+Гр!AW5+'Яч Оз'!AW5+Просо!AW5</f>
        <v>0</v>
      </c>
      <c r="AX5" s="177">
        <f>Пш!AX5+Тр!AX5+Ро!AX5+'Яч яр'!AX5+Ов!AX5+Зерноб!AX5+Гр!AX5+'Яч Оз'!AX5+Просо!AX5</f>
        <v>0</v>
      </c>
      <c r="AY5" s="175">
        <f>Пш!AY5+Тр!AY5+Ро!AY5+'Яч яр'!AY5+Ов!AY5+Зерноб!AY5+Гр!AY5+'Яч Оз'!AY5+Просо!AY5</f>
        <v>0</v>
      </c>
      <c r="AZ5" s="176">
        <f>Пш!AZ5+Тр!AZ5+Ро!AZ5+'Яч яр'!AZ5+Ов!AZ5+Зерноб!AZ5+Гр!AZ5+'Яч Оз'!AZ5+Просо!AZ5</f>
        <v>0</v>
      </c>
      <c r="BA5" s="177">
        <f>Пш!BA5+Тр!BA5+Ро!BA5+'Яч яр'!BA5+Ов!BA5+Зерноб!BA5+Гр!BA5+'Яч Оз'!BA5+Просо!BA5</f>
        <v>0</v>
      </c>
      <c r="BB5" s="178">
        <f>Пш!BB5+Тр!BB5+Ро!BB5+'Яч яр'!BB5+Ов!BB5+Зерноб!BB5+Гр!BB5+'Яч Оз'!BB5+Просо!BB5</f>
        <v>0</v>
      </c>
      <c r="BC5" s="176">
        <f>Пш!BC5+Тр!BC5+Ро!BC5+'Яч яр'!BC5+Ов!BC5+Зерноб!BC5+Гр!BC5+'Яч Оз'!BC5+Просо!BC5</f>
        <v>0</v>
      </c>
      <c r="BD5" s="177">
        <f>Пш!BD5+Тр!BD5+Ро!BD5+'Яч яр'!BD5+Ов!BD5+Зерноб!BD5+Гр!BD5+'Яч Оз'!BD5+Просо!BD5</f>
        <v>0</v>
      </c>
      <c r="BE5" s="175">
        <f>Пш!BE5+Тр!BE5+Ро!BE5+'Яч яр'!BE5+Ов!BE5+Зерноб!BE5+Гр!BE5+'Яч Оз'!BE5+Просо!BE5</f>
        <v>8.5</v>
      </c>
      <c r="BF5" s="176">
        <f>Пш!BF5+Тр!BF5+Ро!BF5+'Яч яр'!BF5+Ов!BF5+Зерноб!BF5+Гр!BF5+'Яч Оз'!BF5+Просо!BF5</f>
        <v>5</v>
      </c>
      <c r="BG5" s="177">
        <f>Пш!BG5+Тр!BG5+Ро!BG5+'Яч яр'!BG5+Ов!BG5+Зерноб!BG5+Гр!BG5+'Яч Оз'!BG5+Просо!BG5</f>
        <v>0</v>
      </c>
      <c r="BH5" s="178">
        <f>Пш!BH5+Тр!BH5+Ро!BH5+'Яч яр'!BH5+Ов!BH5+Зерноб!BH5+Гр!BH5+'Яч Оз'!BH5+Просо!BH5</f>
        <v>2.2000000000000002</v>
      </c>
      <c r="BI5" s="176">
        <f>Пш!BI5+Тр!BI5+Ро!BI5+'Яч яр'!BI5+Ов!BI5+Зерноб!BI5+Гр!BI5+'Яч Оз'!BI5+Просо!BI5</f>
        <v>0</v>
      </c>
      <c r="BJ5" s="177">
        <f>Пш!BJ5+Тр!BJ5+Ро!BJ5+'Яч яр'!BJ5+Ов!BJ5+Зерноб!BJ5+Гр!BJ5+'Яч Оз'!BJ5+Просо!BJ5</f>
        <v>0</v>
      </c>
      <c r="BK5" s="175">
        <f>Пш!BK5+Тр!BK5+Ро!BK5+'Яч яр'!BK5+Ов!BK5+Зерноб!BK5+Гр!BK5+'Яч Оз'!BK5+Просо!BK5</f>
        <v>0</v>
      </c>
      <c r="BL5" s="176">
        <f>Пш!BL5+Тр!BL5+Ро!BL5+'Яч яр'!BL5+Ов!BL5+Зерноб!BL5+Гр!BL5+'Яч Оз'!BL5+Просо!BL5</f>
        <v>0</v>
      </c>
      <c r="BM5" s="177">
        <f>Пш!BM5+Тр!BM5+Ро!BM5+'Яч яр'!BM5+Ов!BM5+Зерноб!BM5+Гр!BM5+'Яч Оз'!BM5+Просо!BM5</f>
        <v>0</v>
      </c>
      <c r="BN5" s="178">
        <f>Пш!BN5+Тр!BN5+Ро!BN5+'Яч яр'!BN5+Ов!BN5+Зерноб!BN5+Гр!BN5+'Яч Оз'!BN5+Просо!BN5</f>
        <v>21</v>
      </c>
      <c r="BO5" s="176">
        <f>Пш!BO5+Тр!BO5+Ро!BO5+'Яч яр'!BO5+Ов!BO5+Зерноб!BO5+Гр!BO5+'Яч Оз'!BO5+Просо!BO5</f>
        <v>4</v>
      </c>
      <c r="BP5" s="177">
        <f>Пш!BP5+Тр!BP5+Ро!BP5+'Яч яр'!BP5+Ов!BP5+Зерноб!BP5+Гр!BP5+'Яч Оз'!BP5+Просо!BP5</f>
        <v>0</v>
      </c>
      <c r="BQ5" s="175">
        <f>Пш!BQ5+Тр!BQ5+Ро!BQ5+'Яч яр'!BQ5+Ов!BQ5+Зерноб!BQ5+Гр!BQ5+'Яч Оз'!BQ5+Просо!BQ5</f>
        <v>19</v>
      </c>
      <c r="BR5" s="176">
        <f>Пш!BR5+Тр!BR5+Ро!BR5+'Яч яр'!BR5+Ов!BR5+Зерноб!BR5+Гр!BR5+'Яч Оз'!BR5+Просо!BR5</f>
        <v>0</v>
      </c>
      <c r="BS5" s="177">
        <f>Пш!BS5+Тр!BS5+Ро!BS5+'Яч яр'!BS5+Ов!BS5+Зерноб!BS5+Гр!BS5+'Яч Оз'!BS5+Просо!BS5</f>
        <v>3</v>
      </c>
      <c r="BT5" s="178">
        <f>Пш!BT5+Тр!BT5+Ро!BT5+'Яч яр'!BT5+Ов!BT5+Зерноб!BT5+Гр!BT5+'Яч Оз'!BT5+Просо!BT5</f>
        <v>0</v>
      </c>
      <c r="BU5" s="176">
        <f>Пш!BU5+Тр!BU5+Ро!BU5+'Яч яр'!BU5+Ов!BU5+Зерноб!BU5+Гр!BU5+'Яч Оз'!BU5+Просо!BU5</f>
        <v>0</v>
      </c>
      <c r="BV5" s="177">
        <f>Пш!BV5+Тр!BV5+Ро!BV5+'Яч яр'!BV5+Ов!BV5+Зерноб!BV5+Гр!BV5+'Яч Оз'!BV5+Просо!BV5</f>
        <v>9</v>
      </c>
      <c r="BW5" s="175">
        <f>Пш!BW5+Тр!BW5+Ро!BW5+'Яч яр'!BW5+Ов!BW5+Зерноб!BW5+Гр!BW5+'Яч Оз'!BW5+Просо!BW5</f>
        <v>6.2</v>
      </c>
      <c r="BX5" s="176">
        <f>Пш!BX5+Тр!BX5+Ро!BX5+'Яч яр'!BX5+Ов!BX5+Зерноб!BX5+Гр!BX5+'Яч Оз'!BX5+Просо!BX5</f>
        <v>12</v>
      </c>
      <c r="BY5" s="177">
        <f>Пш!BY5+Тр!BY5+Ро!BY5+'Яч яр'!BY5+Ов!BY5+Зерноб!BY5+Гр!BY5+'Яч Оз'!BY5+Просо!BY5</f>
        <v>0</v>
      </c>
      <c r="BZ5" s="178">
        <f>Пш!BZ5+Тр!BZ5+Ро!BZ5+'Яч яр'!BZ5+Ов!BZ5+Зерноб!BZ5+Гр!BZ5+'Яч Оз'!BZ5+Просо!BZ5</f>
        <v>29</v>
      </c>
      <c r="CA5" s="176">
        <f>Пш!CA5+Тр!CA5+Ро!CA5+'Яч яр'!CA5+Ов!CA5+Зерноб!CA5+Гр!CA5+'Яч Оз'!CA5+Просо!CA5</f>
        <v>0</v>
      </c>
      <c r="CB5" s="177">
        <f>Пш!CB5+Тр!CB5+Ро!CB5+'Яч яр'!CB5+Ов!CB5+Зерноб!CB5+Гр!CB5+'Яч Оз'!CB5+Просо!CB5</f>
        <v>0</v>
      </c>
      <c r="CC5" s="175">
        <f>Пш!CC5+Тр!CC5+Ро!CC5+'Яч яр'!CC5+Ов!CC5+Зерноб!CC5+Гр!CC5+'Яч Оз'!CC5+Просо!CC5</f>
        <v>9</v>
      </c>
      <c r="CD5" s="176">
        <f>Пш!CD5+Тр!CD5+Ро!CD5+'Яч яр'!CD5+Ов!CD5+Зерноб!CD5+Гр!CD5+'Яч Оз'!CD5+Просо!CD5</f>
        <v>0</v>
      </c>
      <c r="CE5" s="177">
        <f>Пш!CE5+Тр!CE5+Ро!CE5+'Яч яр'!CE5+Ов!CE5+Зерноб!CE5+Гр!CE5+'Яч Оз'!CE5+Просо!CE5</f>
        <v>0</v>
      </c>
      <c r="CF5" s="178">
        <f>Пш!CF5+Тр!CF5+Ро!CF5+'Яч яр'!CF5+Ов!CF5+Зерноб!CF5+Гр!CF5+'Яч Оз'!CF5+Просо!CF5</f>
        <v>8</v>
      </c>
      <c r="CG5" s="176">
        <f>Пш!CG5+Тр!CG5+Ро!CG5+'Яч яр'!CG5+Ов!CG5+Зерноб!CG5+Гр!CG5+'Яч Оз'!CG5+Просо!CG5</f>
        <v>6</v>
      </c>
      <c r="CH5" s="177">
        <f>Пш!CH5+Тр!CH5+Ро!CH5+'Яч яр'!CH5+Ов!CH5+Зерноб!CH5+Гр!CH5+'Яч Оз'!CH5+Просо!CH5</f>
        <v>4</v>
      </c>
      <c r="CI5" s="175">
        <f>Пш!CI5+Тр!CI5+Ро!CI5+'Яч яр'!CI5+Ов!CI5+Зерноб!CI5+Гр!CI5+'Яч Оз'!CI5+Просо!CI5</f>
        <v>4.5</v>
      </c>
      <c r="CJ5" s="176">
        <f>Пш!CJ5+Тр!CJ5+Ро!CJ5+'Яч яр'!CJ5+Ов!CJ5+Зерноб!CJ5+Гр!CJ5+'Яч Оз'!CJ5+Просо!CJ5</f>
        <v>14.5</v>
      </c>
      <c r="CK5" s="177">
        <f>Пш!CK5+Тр!CK5+Ро!CK5+'Яч яр'!CK5+Ов!CK5+Зерноб!CK5+Гр!CK5+'Яч Оз'!CK5+Просо!CK5</f>
        <v>0</v>
      </c>
      <c r="CL5" s="178">
        <f>Пш!CL5+Тр!CL5+Ро!CL5+'Яч яр'!CL5+Ов!CL5+Зерноб!CL5+Гр!CL5+'Яч Оз'!CL5+Просо!CL5</f>
        <v>6</v>
      </c>
      <c r="CM5" s="176">
        <f>Пш!CM5+Тр!CM5+Ро!CM5+'Яч яр'!CM5+Ов!CM5+Зерноб!CM5+Гр!CM5+'Яч Оз'!CM5+Просо!CM5</f>
        <v>7.5</v>
      </c>
      <c r="CN5" s="177">
        <f>Пш!CN5+Тр!CN5+Ро!CN5+'Яч яр'!CN5+Ов!CN5+Зерноб!CN5+Гр!CN5+'Яч Оз'!CN5+Просо!CN5</f>
        <v>0</v>
      </c>
      <c r="CO5" s="175">
        <f>Пш!CO5+Тр!CO5+Ро!CO5+'Яч яр'!CO5+Ов!CO5+Зерноб!CO5+Гр!CO5+'Яч Оз'!CO5+Просо!CO5</f>
        <v>0</v>
      </c>
      <c r="CP5" s="176">
        <f>Пш!CP5+Тр!CP5+Ро!CP5+'Яч яр'!CP5+Ов!CP5+Зерноб!CP5+Гр!CP5+'Яч Оз'!CP5+Просо!CP5</f>
        <v>0</v>
      </c>
      <c r="CQ5" s="177">
        <f>Пш!CQ5+Тр!CQ5+Ро!CQ5+'Яч яр'!CQ5+Ов!CQ5+Зерноб!CQ5+Гр!CQ5+'Яч Оз'!CQ5+Просо!CQ5</f>
        <v>0</v>
      </c>
      <c r="CR5" s="178">
        <f>Пш!CR5+Тр!CR5+Ро!CR5+'Яч яр'!CR5+Ов!CR5+Зерноб!CR5+Гр!CR5+'Яч Оз'!CR5+Просо!CR5</f>
        <v>0.4</v>
      </c>
      <c r="CS5" s="176">
        <f>Пш!CS5+Тр!CS5+Ро!CS5+'Яч яр'!CS5+Ов!CS5+Зерноб!CS5+Гр!CS5+'Яч Оз'!CS5+Просо!CS5</f>
        <v>0</v>
      </c>
      <c r="CT5" s="177">
        <f>Пш!CT5+Тр!CT5+Ро!CT5+'Яч яр'!CT5+Ов!CT5+Зерноб!CT5+Гр!CT5+'Яч Оз'!CT5+Просо!CT5</f>
        <v>0</v>
      </c>
      <c r="CU5" s="175">
        <f>Пш!CU5+Тр!CU5+Ро!CU5+'Яч яр'!CU5+Ов!CU5+Зерноб!CU5+Гр!CU5+'Яч Оз'!CU5+Просо!CU5</f>
        <v>0</v>
      </c>
      <c r="CV5" s="176">
        <f>Пш!CV5+Тр!CV5+Ро!CV5+'Яч яр'!CV5+Ов!CV5+Зерноб!CV5+Гр!CV5+'Яч Оз'!CV5+Просо!CV5</f>
        <v>0</v>
      </c>
      <c r="CW5" s="177">
        <f>Пш!CW5+Тр!CW5+Ро!CW5+'Яч яр'!CW5+Ов!CW5+Зерноб!CW5+Гр!CW5+'Яч Оз'!CW5+Просо!CW5</f>
        <v>0</v>
      </c>
      <c r="CX5" s="178">
        <f>Пш!CX5+Тр!CX5+Ро!CX5+'Яч яр'!CX5+Ов!CX5+Зерноб!CX5+Гр!CX5+'Яч Оз'!CX5+Просо!CX5</f>
        <v>16.5</v>
      </c>
      <c r="CY5" s="176">
        <f>Пш!CY5+Тр!CY5+Ро!CY5+'Яч яр'!CY5+Ов!CY5+Зерноб!CY5+Гр!CY5+'Яч Оз'!CY5+Просо!CY5</f>
        <v>0</v>
      </c>
      <c r="CZ5" s="177">
        <f>Пш!CZ5+Тр!CZ5+Ро!CZ5+'Яч яр'!CZ5+Ов!CZ5+Зерноб!CZ5+Гр!CZ5+'Яч Оз'!CZ5+Просо!CZ5</f>
        <v>0</v>
      </c>
      <c r="DA5" s="175">
        <f>Пш!DA5+Тр!DA5+Ро!DA5+'Яч яр'!DA5+Ов!DA5+Зерноб!DA5+Гр!DA5+'Яч Оз'!DA5+Просо!DA5</f>
        <v>13.5</v>
      </c>
      <c r="DB5" s="176">
        <f>Пш!DB5+Тр!DB5+Ро!DB5+'Яч яр'!DB5+Ов!DB5+Зерноб!DB5+Гр!DB5+'Яч Оз'!DB5+Просо!DB5</f>
        <v>0</v>
      </c>
      <c r="DC5" s="177">
        <f>Пш!DC5+Тр!DC5+Ро!DC5+'Яч яр'!DC5+Ов!DC5+Зерноб!DC5+Гр!DC5+'Яч Оз'!DC5+Просо!DC5</f>
        <v>0</v>
      </c>
      <c r="DD5" s="178">
        <f>Пш!DD5+Тр!DD5+Ро!DD5+'Яч яр'!DD5+Ов!DD5+Зерноб!DD5+Гр!DD5+'Яч Оз'!DD5+Просо!DD5</f>
        <v>9</v>
      </c>
      <c r="DE5" s="176">
        <f>Пш!DE5+Тр!DE5+Ро!DE5+'Яч яр'!DE5+Ов!DE5+Зерноб!DE5+Гр!DE5+'Яч Оз'!DE5+Просо!DE5</f>
        <v>0</v>
      </c>
      <c r="DF5" s="177">
        <f>Пш!DF5+Тр!DF5+Ро!DF5+'Яч яр'!DF5+Ов!DF5+Зерноб!DF5+Гр!DF5+'Яч Оз'!DF5+Просо!DF5</f>
        <v>0</v>
      </c>
      <c r="DG5" s="175">
        <f>Пш!DG5+Тр!DG5+Ро!DG5+'Яч яр'!DG5+Ов!DG5+Зерноб!DG5+Гр!DG5+'Яч Оз'!DG5+Просо!DG5</f>
        <v>12.5</v>
      </c>
      <c r="DH5" s="176">
        <f>Пш!DH5+Тр!DH5+Ро!DH5+'Яч яр'!DH5+Ов!DH5+Зерноб!DH5+Гр!DH5+'Яч Оз'!DH5+Просо!DH5</f>
        <v>0</v>
      </c>
      <c r="DI5" s="177">
        <f>Пш!DI5+Тр!DI5+Ро!DI5+'Яч яр'!DI5+Ов!DI5+Зерноб!DI5+Гр!DI5+'Яч Оз'!DI5+Просо!DI5</f>
        <v>0</v>
      </c>
      <c r="DJ5" s="178">
        <f>Пш!DJ5+Тр!DJ5+Ро!DJ5+'Яч яр'!DJ5+Ов!DJ5+Зерноб!DJ5+Гр!DJ5+'Яч Оз'!DJ5+Просо!DJ5</f>
        <v>18</v>
      </c>
      <c r="DK5" s="176">
        <f>Пш!DK5+Тр!DK5+Ро!DK5+'Яч яр'!DK5+Ов!DK5+Зерноб!DK5+Гр!DK5+'Яч Оз'!DK5+Просо!DK5</f>
        <v>0</v>
      </c>
      <c r="DL5" s="177">
        <f>Пш!DL5+Тр!DL5+Ро!DL5+'Яч яр'!DL5+Ов!DL5+Зерноб!DL5+Гр!DL5+'Яч Оз'!DL5+Просо!DL5</f>
        <v>0</v>
      </c>
      <c r="DM5" s="175">
        <f>Пш!DM5+Тр!DM5+Ро!DM5+'Яч яр'!DM5+Ов!DM5+Зерноб!DM5+Гр!DM5+'Яч Оз'!DM5+Просо!DM5</f>
        <v>9</v>
      </c>
      <c r="DN5" s="176">
        <f>Пш!DN5+Тр!DN5+Ро!DN5+'Яч яр'!DN5+Ов!DN5+Зерноб!DN5+Гр!DN5+'Яч Оз'!DN5+Просо!DN5</f>
        <v>0</v>
      </c>
      <c r="DO5" s="177">
        <f>Пш!DO5+Тр!DO5+Ро!DO5+'Яч яр'!DO5+Ов!DO5+Зерноб!DO5+Гр!DO5+'Яч Оз'!DO5+Просо!DO5</f>
        <v>0</v>
      </c>
      <c r="DP5" s="178">
        <f>Пш!DP5+Тр!DP5+Ро!DP5+'Яч яр'!DP5+Ов!DP5+Зерноб!DP5+Гр!DP5+'Яч Оз'!DP5+Просо!DP5</f>
        <v>0</v>
      </c>
      <c r="DQ5" s="176">
        <f>Пш!DQ5+Тр!DQ5+Ро!DQ5+'Яч яр'!DQ5+Ов!DQ5+Зерноб!DQ5+Гр!DQ5+'Яч Оз'!DQ5+Просо!DQ5</f>
        <v>0</v>
      </c>
      <c r="DR5" s="177">
        <f>Пш!DR5+Тр!DR5+Ро!DR5+'Яч яр'!DR5+Ов!DR5+Зерноб!DR5+Гр!DR5+'Яч Оз'!DR5+Просо!DR5</f>
        <v>0</v>
      </c>
      <c r="DS5" s="175">
        <f>Пш!DS5+Тр!DS5+Ро!DS5+'Яч яр'!DS5+Ов!DS5+Зерноб!DS5+Гр!DS5+'Яч Оз'!DS5+Просо!DS5</f>
        <v>17.5</v>
      </c>
      <c r="DT5" s="176">
        <f>Пш!DT5+Тр!DT5+Ро!DT5+'Яч яр'!DT5+Ов!DT5+Зерноб!DT5+Гр!DT5+'Яч Оз'!DT5+Просо!DT5</f>
        <v>0</v>
      </c>
      <c r="DU5" s="177">
        <f>Пш!DU5+Тр!DU5+Ро!DU5+'Яч яр'!DU5+Ов!DU5+Зерноб!DU5+Гр!DU5+'Яч Оз'!DU5+Просо!DU5</f>
        <v>0</v>
      </c>
      <c r="DV5" s="178">
        <f>Пш!DV5+Тр!DV5+Ро!DV5+'Яч яр'!DV5+Ов!DV5+Зерноб!DV5+Гр!DV5+'Яч Оз'!DV5+Просо!DV5</f>
        <v>9</v>
      </c>
      <c r="DW5" s="176">
        <f>Пш!DW5+Тр!DW5+Ро!DW5+'Яч яр'!DW5+Ов!DW5+Зерноб!DW5+Гр!DW5+'Яч Оз'!DW5+Просо!DW5</f>
        <v>16.5</v>
      </c>
      <c r="DX5" s="177">
        <f>Пш!DX5+Тр!DX5+Ро!DX5+'Яч яр'!DX5+Ов!DX5+Зерноб!DX5+Гр!DX5+'Яч Оз'!DX5+Просо!DX5</f>
        <v>0</v>
      </c>
      <c r="DY5" s="175">
        <f>Пш!DY5+Тр!DY5+Ро!DY5+'Яч яр'!DY5+Ов!DY5+Зерноб!DY5+Гр!DY5+'Яч Оз'!DY5+Просо!DY5</f>
        <v>10.8</v>
      </c>
      <c r="DZ5" s="176">
        <f>Пш!DZ5+Тр!DZ5+Ро!DZ5+'Яч яр'!DZ5+Ов!DZ5+Зерноб!DZ5+Гр!DZ5+'Яч Оз'!DZ5+Просо!DZ5</f>
        <v>0</v>
      </c>
      <c r="EA5" s="177">
        <f>Пш!EA5+Тр!EA5+Ро!EA5+'Яч яр'!EA5+Ов!EA5+Зерноб!EA5+Гр!EA5+'Яч Оз'!EA5+Просо!EA5</f>
        <v>0</v>
      </c>
      <c r="EB5" s="178">
        <f>Пш!EB5+Тр!EB5+Ро!EB5+'Яч яр'!EB5+Ов!EB5+Зерноб!EB5+Гр!EB5+'Яч Оз'!EB5+Просо!EB5</f>
        <v>6.8</v>
      </c>
      <c r="EC5" s="176">
        <f>Пш!EC5+Тр!EC5+Ро!EC5+'Яч яр'!EC5+Ов!EC5+Зерноб!EC5+Гр!EC5+'Яч Оз'!EC5+Просо!EC5</f>
        <v>0</v>
      </c>
      <c r="ED5" s="177">
        <f>Пш!ED5+Тр!ED5+Ро!ED5+'Яч яр'!ED5+Ов!ED5+Зерноб!ED5+Гр!ED5+'Яч Оз'!ED5+Просо!ED5</f>
        <v>0</v>
      </c>
      <c r="EE5" s="175">
        <f>Пш!EE5+Тр!EE5+Ро!EE5+'Яч яр'!EE5+Ов!EE5+Зерноб!EE5+Гр!EE5+'Яч Оз'!EE5+Просо!EE5</f>
        <v>8.6</v>
      </c>
      <c r="EF5" s="176">
        <f>Пш!EF5+Тр!EF5+Ро!EF5+'Яч яр'!EF5+Ов!EF5+Зерноб!EF5+Гр!EF5+'Яч Оз'!EF5+Просо!EF5</f>
        <v>0</v>
      </c>
      <c r="EG5" s="177">
        <f>Пш!EG5+Тр!EG5+Ро!EG5+'Яч яр'!EG5+Ов!EG5+Зерноб!EG5+Гр!EG5+'Яч Оз'!EG5+Просо!EG5</f>
        <v>0</v>
      </c>
      <c r="EH5" s="178">
        <f>Пш!EH5+Тр!EH5+Ро!EH5+'Яч яр'!EH5+Ов!EH5+Зерноб!EH5+Гр!EH5+'Яч Оз'!EH5+Просо!EH5</f>
        <v>6.5</v>
      </c>
      <c r="EI5" s="176">
        <f>Пш!EI5+Тр!EI5+Ро!EI5+'Яч яр'!EI5+Ов!EI5+Зерноб!EI5+Гр!EI5+'Яч Оз'!EI5+Просо!EI5</f>
        <v>0</v>
      </c>
      <c r="EJ5" s="177">
        <f>Пш!EJ5+Тр!EJ5+Ро!EJ5+'Яч яр'!EJ5+Ов!EJ5+Зерноб!EJ5+Гр!EJ5+'Яч Оз'!EJ5+Просо!EJ5</f>
        <v>0</v>
      </c>
      <c r="EK5" s="175">
        <f>Пш!EK5+Тр!EK5+Ро!EK5+'Яч яр'!EK5+Ов!EK5+Зерноб!EK5+Гр!EK5+'Яч Оз'!EK5+Просо!EK5</f>
        <v>0</v>
      </c>
      <c r="EL5" s="176">
        <f>Пш!EL5+Тр!EL5+Ро!EL5+'Яч яр'!EL5+Ов!EL5+Зерноб!EL5+Гр!EL5+'Яч Оз'!EL5+Просо!EL5</f>
        <v>0</v>
      </c>
      <c r="EM5" s="177">
        <f>Пш!EM5+Тр!EM5+Ро!EM5+'Яч яр'!EM5+Ов!EM5+Зерноб!EM5+Гр!EM5+'Яч Оз'!EM5+Просо!EM5</f>
        <v>0</v>
      </c>
      <c r="EN5" s="178">
        <f>Пш!EN5+Тр!EN5+Ро!EN5+'Яч яр'!EN5+Ов!EN5+Зерноб!EN5+Гр!EN5+'Яч Оз'!EN5+Просо!EN5</f>
        <v>0</v>
      </c>
      <c r="EO5" s="176">
        <f>Пш!EO5+Тр!EO5+Ро!EO5+'Яч яр'!EO5+Ов!EO5+Зерноб!EO5+Гр!EO5+'Яч Оз'!EO5+Просо!EO5</f>
        <v>0</v>
      </c>
      <c r="EP5" s="177">
        <f>Пш!EP5+Тр!EP5+Ро!EP5+'Яч яр'!EP5+Ов!EP5+Зерноб!EP5+Гр!EP5+'Яч Оз'!EP5+Просо!EP5</f>
        <v>0</v>
      </c>
      <c r="EQ5" s="175">
        <f>Пш!EQ5+Тр!EQ5+Ро!EQ5+'Яч яр'!EQ5+Ов!EQ5+Зерноб!EQ5+Гр!EQ5+'Яч Оз'!EQ5+Просо!EQ5</f>
        <v>0</v>
      </c>
      <c r="ER5" s="176">
        <f>Пш!ER5+Тр!ER5+Ро!ER5+'Яч яр'!ER5+Ов!ER5+Зерноб!ER5+Гр!ER5+'Яч Оз'!ER5+Просо!ER5</f>
        <v>0</v>
      </c>
      <c r="ES5" s="177">
        <f>Пш!ES5+Тр!ES5+Ро!ES5+'Яч яр'!ES5+Ов!ES5+Зерноб!ES5+Гр!ES5+'Яч Оз'!ES5+Просо!ES5</f>
        <v>0</v>
      </c>
      <c r="ET5" s="178">
        <f>Пш!ET5+Тр!ET5+Ро!ET5+'Яч яр'!ET5+Ов!ET5+Зерноб!ET5+Гр!ET5+'Яч Оз'!ET5+Просо!ET5</f>
        <v>0</v>
      </c>
      <c r="EU5" s="176">
        <f>Пш!EU5+Тр!EU5+Ро!EU5+'Яч яр'!EU5+Ов!EU5+Зерноб!EU5+Гр!EU5+'Яч Оз'!EU5+Просо!EU5</f>
        <v>0</v>
      </c>
      <c r="EV5" s="177">
        <f>Пш!EV5+Тр!EV5+Ро!EV5+'Яч яр'!EV5+Ов!EV5+Зерноб!EV5+Гр!EV5+'Яч Оз'!EV5+Просо!EV5</f>
        <v>0</v>
      </c>
      <c r="EW5" s="175">
        <f>Пш!EW5+Тр!EW5+Ро!EW5+'Яч яр'!EW5+Ов!EW5+Зерноб!EW5+Гр!EW5+'Яч Оз'!EW5+Просо!EW5</f>
        <v>0</v>
      </c>
      <c r="EX5" s="176">
        <f>Пш!EX5+Тр!EX5+Ро!EX5+'Яч яр'!EX5+Ов!EX5+Зерноб!EX5+Гр!EX5+'Яч Оз'!EX5+Просо!EX5</f>
        <v>0</v>
      </c>
      <c r="EY5" s="177">
        <f>Пш!EY5+Тр!EY5+Ро!EY5+'Яч яр'!EY5+Ов!EY5+Зерноб!EY5+Гр!EY5+'Яч Оз'!EY5+Просо!EY5</f>
        <v>0</v>
      </c>
      <c r="EZ5" s="178">
        <f>Пш!EZ5+Тр!EZ5+Ро!EZ5+'Яч яр'!EZ5+Ов!EZ5+Зерноб!EZ5+Гр!EZ5+'Яч Оз'!EZ5+Просо!EZ5</f>
        <v>0</v>
      </c>
      <c r="FA5" s="176">
        <f>Пш!FA5+Тр!FA5+Ро!FA5+'Яч яр'!FA5+Ов!FA5+Зерноб!FA5+Гр!FA5+'Яч Оз'!FA5+Просо!FA5</f>
        <v>0</v>
      </c>
      <c r="FB5" s="177">
        <f>Пш!FB5+Тр!FB5+Ро!FB5+'Яч яр'!FB5+Ов!FB5+Зерноб!FB5+Гр!FB5+'Яч Оз'!FB5+Просо!FB5</f>
        <v>0</v>
      </c>
      <c r="FC5" s="175">
        <f>Пш!FC5+Тр!FC5+Ро!FC5+'Яч яр'!FC5+Ов!FC5+Зерноб!FC5+Гр!FC5+'Яч Оз'!FC5+Просо!FC5</f>
        <v>7</v>
      </c>
      <c r="FD5" s="176">
        <f>Пш!FD5+Тр!FD5+Ро!FD5+'Яч яр'!FD5+Ов!FD5+Зерноб!FD5+Гр!FD5+'Яч Оз'!FD5+Просо!FD5</f>
        <v>0</v>
      </c>
      <c r="FE5" s="177">
        <f>Пш!FE5+Тр!FE5+Ро!FE5+'Яч яр'!FE5+Ов!FE5+Зерноб!FE5+Гр!FE5+'Яч Оз'!FE5+Просо!FE5</f>
        <v>0</v>
      </c>
      <c r="FF5" s="178">
        <f>Пш!FF5+Тр!FF5+Ро!FF5+'Яч яр'!FF5+Ов!FF5+Зерноб!FF5+Гр!FF5+'Яч Оз'!FF5+Просо!FF5</f>
        <v>8.1999999999999993</v>
      </c>
      <c r="FG5" s="176">
        <f>Пш!FG5+Тр!FG5+Ро!FG5+'Яч яр'!FG5+Ов!FG5+Зерноб!FG5+Гр!FG5+'Яч Оз'!FG5+Просо!FG5</f>
        <v>0</v>
      </c>
      <c r="FH5" s="177">
        <f>Пш!FH5+Тр!FH5+Ро!FH5+'Яч яр'!FH5+Ов!FH5+Зерноб!FH5+Гр!FH5+'Яч Оз'!FH5+Просо!FH5</f>
        <v>0</v>
      </c>
      <c r="FI5" s="175">
        <f>Пш!FI5+Тр!FI5+Ро!FI5+'Яч яр'!FI5+Ов!FI5+Зерноб!FI5+Гр!FI5+'Яч Оз'!FI5+Просо!FI5</f>
        <v>5</v>
      </c>
      <c r="FJ5" s="176">
        <f>Пш!FJ5+Тр!FJ5+Ро!FJ5+'Яч яр'!FJ5+Ов!FJ5+Зерноб!FJ5+Гр!FJ5+'Яч Оз'!FJ5+Просо!FJ5</f>
        <v>0</v>
      </c>
      <c r="FK5" s="177">
        <f>Пш!FK5+Тр!FK5+Ро!FK5+'Яч яр'!FK5+Ов!FK5+Зерноб!FK5+Гр!FK5+'Яч Оз'!FK5+Просо!FK5</f>
        <v>0</v>
      </c>
      <c r="FL5" s="178">
        <f>Пш!FL5+Тр!FL5+Ро!FL5+'Яч яр'!FL5+Ов!FL5+Зерноб!FL5+Гр!FL5+'Яч Оз'!FL5+Просо!FL5</f>
        <v>0</v>
      </c>
      <c r="FM5" s="176">
        <f>Пш!FM5+Тр!FM5+Ро!FM5+'Яч яр'!FM5+Ов!FM5+Зерноб!FM5+Гр!FM5+'Яч Оз'!FM5+Просо!FM5</f>
        <v>0</v>
      </c>
      <c r="FN5" s="177">
        <f>Пш!FN5+Тр!FN5+Ро!FN5+'Яч яр'!FN5+Ов!FN5+Зерноб!FN5+Гр!FN5+'Яч Оз'!FN5+Просо!FN5</f>
        <v>0</v>
      </c>
      <c r="FO5" s="175">
        <f>Пш!FO5+Тр!FO5+Ро!FO5+'Яч яр'!FO5+Ов!FO5+Зерноб!FO5+Гр!FO5+'Яч Оз'!FO5+Просо!FO5</f>
        <v>0</v>
      </c>
      <c r="FP5" s="176">
        <f>Пш!FP5+Тр!FP5+Ро!FP5+'Яч яр'!FP5+Ов!FP5+Зерноб!FP5+Гр!FP5+'Яч Оз'!FP5+Просо!FP5</f>
        <v>0</v>
      </c>
      <c r="FQ5" s="177">
        <f>Пш!FQ5+Тр!FQ5+Ро!FQ5+'Яч яр'!FQ5+Ов!FQ5+Зерноб!FQ5+Гр!FQ5+'Яч Оз'!FQ5+Просо!FQ5</f>
        <v>0</v>
      </c>
      <c r="FR5" s="178">
        <f>Пш!FR5+Тр!FR5+Ро!FR5+'Яч яр'!FR5+Ов!FR5+Зерноб!FR5+Гр!FR5+'Яч Оз'!FR5+Просо!FR5</f>
        <v>0</v>
      </c>
      <c r="FS5" s="176">
        <f>Пш!FS5+Тр!FS5+Ро!FS5+'Яч яр'!FS5+Ов!FS5+Зерноб!FS5+Гр!FS5+'Яч Оз'!FS5+Просо!FS5</f>
        <v>0</v>
      </c>
      <c r="FT5" s="177">
        <f>Пш!FT5+Тр!FT5+Ро!FT5+'Яч яр'!FT5+Ов!FT5+Зерноб!FT5+Гр!FT5+'Яч Оз'!FT5+Просо!FT5</f>
        <v>0</v>
      </c>
      <c r="FU5" s="175">
        <f>Пш!FU5+Тр!FU5+Ро!FU5+'Яч яр'!FU5+Ов!FU5+Зерноб!FU5+Гр!FU5+'Яч Оз'!FU5+Просо!FU5</f>
        <v>0</v>
      </c>
      <c r="FV5" s="176">
        <f>Пш!FV5+Тр!FV5+Ро!FV5+'Яч яр'!FV5+Ов!FV5+Зерноб!FV5+Гр!FV5+'Яч Оз'!FV5+Просо!FV5</f>
        <v>0</v>
      </c>
      <c r="FW5" s="177">
        <f>Пш!FW5+Тр!FW5+Ро!FW5+'Яч яр'!FW5+Ов!FW5+Зерноб!FW5+Гр!FW5+'Яч Оз'!FW5+Просо!FW5</f>
        <v>0</v>
      </c>
      <c r="FX5" s="178">
        <f>Пш!FX5+Тр!FX5+Ро!FX5+'Яч яр'!FX5+Ов!FX5+Зерноб!FX5+Гр!FX5+'Яч Оз'!FX5+Просо!FX5</f>
        <v>0</v>
      </c>
      <c r="FY5" s="176">
        <f>Пш!FY5+Тр!FY5+Ро!FY5+'Яч яр'!FY5+Ов!FY5+Зерноб!FY5+Гр!FY5+'Яч Оз'!FY5+Просо!FY5</f>
        <v>0</v>
      </c>
      <c r="FZ5" s="177">
        <f>Пш!FZ5+Тр!FZ5+Ро!FZ5+'Яч яр'!FZ5+Ов!FZ5+Зерноб!FZ5+Гр!FZ5+'Яч Оз'!FZ5+Просо!FZ5</f>
        <v>0</v>
      </c>
      <c r="GA5" s="175">
        <f>Пш!GA5+Тр!GA5+Ро!GA5+'Яч яр'!GA5+Ов!GA5+Зерноб!GA5+Гр!GA5+'Яч Оз'!GA5+Просо!GA5</f>
        <v>0</v>
      </c>
      <c r="GB5" s="176">
        <f>Пш!GB5+Тр!GB5+Ро!GB5+'Яч яр'!GB5+Ов!GB5+Зерноб!GB5+Гр!GB5+'Яч Оз'!GB5+Просо!GB5</f>
        <v>0</v>
      </c>
      <c r="GC5" s="177">
        <f>Пш!GC5+Тр!GC5+Ро!GC5+'Яч яр'!GC5+Ов!GC5+Зерноб!GC5+Гр!GC5+'Яч Оз'!GC5+Просо!GC5</f>
        <v>0</v>
      </c>
      <c r="GD5" s="178">
        <f>Пш!GD5+Тр!GD5+Ро!GD5+'Яч яр'!GD5+Ов!GD5+Зерноб!GD5+Гр!GD5+'Яч Оз'!GD5+Просо!GD5</f>
        <v>0</v>
      </c>
      <c r="GE5" s="176">
        <f>Пш!GE5+Тр!GE5+Ро!GE5+'Яч яр'!GE5+Ов!GE5+Зерноб!GE5+Гр!GE5+'Яч Оз'!GE5+Просо!GE5</f>
        <v>0</v>
      </c>
      <c r="GF5" s="177">
        <f>Пш!GF5+Тр!GF5+Ро!GF5+'Яч яр'!GF5+Ов!GF5+Зерноб!GF5+Гр!GF5+'Яч Оз'!GF5+Просо!GF5</f>
        <v>0</v>
      </c>
      <c r="GG5" s="175">
        <f>Пш!GG5+Тр!GG5+Ро!GG5+'Яч яр'!GG5+Ов!GG5+Зерноб!GG5+Гр!GG5+'Яч Оз'!GG5+Просо!GG5</f>
        <v>0</v>
      </c>
      <c r="GH5" s="176">
        <f>Пш!GH5+Тр!GH5+Ро!GH5+'Яч яр'!GH5+Ов!GH5+Зерноб!GH5+Гр!GH5+'Яч Оз'!GH5+Просо!GH5</f>
        <v>0</v>
      </c>
      <c r="GI5" s="177">
        <f>Пш!GI5+Тр!GI5+Ро!GI5+'Яч яр'!GI5+Ов!GI5+Зерноб!GI5+Гр!GI5+'Яч Оз'!GI5+Просо!GI5</f>
        <v>0</v>
      </c>
      <c r="GJ5" s="178">
        <f>Пш!GJ5+Тр!GJ5+Ро!GJ5+'Яч яр'!GJ5+Ов!GJ5+Зерноб!GJ5+Гр!GJ5+'Яч Оз'!GJ5+Просо!GJ5</f>
        <v>0</v>
      </c>
      <c r="GK5" s="176">
        <f>Пш!GK5+Тр!GK5+Ро!GK5+'Яч яр'!GK5+Ов!GK5+Зерноб!GK5+Гр!GK5+'Яч Оз'!GK5+Просо!GK5</f>
        <v>0</v>
      </c>
      <c r="GL5" s="177">
        <f>Пш!GL5+Тр!GL5+Ро!GL5+'Яч яр'!GL5+Ов!GL5+Зерноб!GL5+Гр!GL5+'Яч Оз'!GL5+Просо!GL5</f>
        <v>0</v>
      </c>
      <c r="GM5" s="175">
        <f>Пш!GM5+Тр!GM5+Ро!GM5+'Яч яр'!GM5+Ов!GM5+Зерноб!GM5+Гр!GM5+'Яч Оз'!GM5+Просо!GM5</f>
        <v>0</v>
      </c>
      <c r="GN5" s="176">
        <f>Пш!GN5+Тр!GN5+Ро!GN5+'Яч яр'!GN5+Ов!GN5+Зерноб!GN5+Гр!GN5+'Яч Оз'!GN5+Просо!GN5</f>
        <v>0</v>
      </c>
      <c r="GO5" s="177">
        <f>Пш!GO5+Тр!GO5+Ро!GO5+'Яч яр'!GO5+Ов!GO5+Зерноб!GO5+Гр!GO5+'Яч Оз'!GO5+Просо!GO5</f>
        <v>0</v>
      </c>
      <c r="GP5" s="178">
        <f>Пш!GP5+Тр!GP5+Ро!GP5+'Яч яр'!GP5+Ов!GP5+Зерноб!GP5+Гр!GP5+'Яч Оз'!GP5+Просо!GP5</f>
        <v>0</v>
      </c>
      <c r="GQ5" s="176">
        <f>Пш!GQ5+Тр!GQ5+Ро!GQ5+'Яч яр'!GQ5+Ов!GQ5+Зерноб!GQ5+Гр!GQ5+'Яч Оз'!GQ5+Просо!GQ5</f>
        <v>0</v>
      </c>
      <c r="GR5" s="177">
        <f>Пш!GR5+Тр!GR5+Ро!GR5+'Яч яр'!GR5+Ов!GR5+Зерноб!GR5+Гр!GR5+'Яч Оз'!GR5+Просо!GR5</f>
        <v>0</v>
      </c>
      <c r="GS5" s="175">
        <f>Пш!GS5+Тр!GS5+Ро!GS5+'Яч яр'!GS5+Ов!GS5+Зерноб!GS5+Гр!GS5+'Яч Оз'!GS5+Просо!GS5</f>
        <v>0</v>
      </c>
      <c r="GT5" s="176">
        <f>Пш!GT5+Тр!GT5+Ро!GT5+'Яч яр'!GT5+Ов!GT5+Зерноб!GT5+Гр!GT5+'Яч Оз'!GT5+Просо!GT5</f>
        <v>0</v>
      </c>
      <c r="GU5" s="177">
        <f>Пш!GU5+Тр!GU5+Ро!GU5+'Яч яр'!GU5+Ов!GU5+Зерноб!GU5+Гр!GU5+'Яч Оз'!GU5+Просо!GU5</f>
        <v>0</v>
      </c>
      <c r="GV5" s="178">
        <f>Пш!GV5+Тр!GV5+Ро!GV5+'Яч яр'!GV5+Ов!GV5+Зерноб!GV5+Гр!GV5+'Яч Оз'!GV5+Просо!GV5</f>
        <v>0</v>
      </c>
      <c r="GW5" s="176">
        <f>Пш!GW5+Тр!GW5+Ро!GW5+'Яч яр'!GW5+Ов!GW5+Зерноб!GW5+Гр!GW5+'Яч Оз'!GW5+Просо!GW5</f>
        <v>0</v>
      </c>
      <c r="GX5" s="177">
        <f>Пш!GX5+Тр!GX5+Ро!GX5+'Яч яр'!GX5+Ов!GX5+Зерноб!GX5+Гр!GX5+'Яч Оз'!GX5+Просо!GX5</f>
        <v>0</v>
      </c>
      <c r="GY5" s="175">
        <f>Пш!GY5+Тр!GY5+Ро!GY5+'Яч яр'!GY5+Ов!GY5+Зерноб!GY5+Гр!GY5+'Яч Оз'!GY5+Просо!GY5</f>
        <v>0</v>
      </c>
      <c r="GZ5" s="176">
        <f>Пш!GZ5+Тр!GZ5+Ро!GZ5+'Яч яр'!GZ5+Ов!GZ5+Зерноб!GZ5+Гр!GZ5+'Яч Оз'!GZ5+Просо!GZ5</f>
        <v>0</v>
      </c>
      <c r="HA5" s="177">
        <f>Пш!HA5+Тр!HA5+Ро!HA5+'Яч яр'!HA5+Ов!HA5+Зерноб!HA5+Гр!HA5+'Яч Оз'!HA5+Просо!HA5</f>
        <v>0</v>
      </c>
      <c r="HB5" s="178">
        <f>Пш!HB5+Тр!HB5+Ро!HB5+'Яч яр'!HB5+Ов!HB5+Зерноб!HB5+Гр!HB5+'Яч Оз'!HB5+Просо!HB5</f>
        <v>0</v>
      </c>
      <c r="HC5" s="176">
        <f>Пш!HC5+Тр!HC5+Ро!HC5+'Яч яр'!HC5+Ов!HC5+Зерноб!HC5+Гр!HC5+'Яч Оз'!HC5+Просо!HC5</f>
        <v>0</v>
      </c>
      <c r="HD5" s="177">
        <f>Пш!HD5+Тр!HD5+Ро!HD5+'Яч яр'!HD5+Ов!HD5+Зерноб!HD5+Гр!HD5+'Яч Оз'!HD5+Просо!HD5</f>
        <v>0</v>
      </c>
      <c r="HE5" s="175">
        <f>Пш!HE5+Тр!HE5+Ро!HE5+'Яч яр'!HE5+Ов!HE5+Зерноб!HE5+Гр!HE5+'Яч Оз'!HE5+Просо!HE5</f>
        <v>0</v>
      </c>
      <c r="HF5" s="176">
        <f>Пш!HF5+Тр!HF5+Ро!HF5+'Яч яр'!HF5+Ов!HF5+Зерноб!HF5+Гр!HF5+'Яч Оз'!HF5+Просо!HF5</f>
        <v>0</v>
      </c>
      <c r="HG5" s="177">
        <f>Пш!HG5+Тр!HG5+Ро!HG5+'Яч яр'!HG5+Ов!HG5+Зерноб!HG5+Гр!HG5+'Яч Оз'!HG5+Просо!HG5</f>
        <v>0</v>
      </c>
      <c r="HH5" s="178">
        <f>Пш!HH5+Тр!HH5+Ро!HH5+'Яч яр'!HH5+Ов!HH5+Зерноб!HH5+Гр!HH5+'Яч Оз'!HH5+Просо!HH5</f>
        <v>0</v>
      </c>
      <c r="HI5" s="176">
        <f>Пш!HI5+Тр!HI5+Ро!HI5+'Яч яр'!HI5+Ов!HI5+Зерноб!HI5+Гр!HI5+'Яч Оз'!HI5+Просо!HI5</f>
        <v>0</v>
      </c>
      <c r="HJ5" s="177">
        <f>Пш!HJ5+Тр!HJ5+Ро!HJ5+'Яч яр'!HJ5+Ов!HJ5+Зерноб!HJ5+Гр!HJ5+'Яч Оз'!HJ5+Просо!HJ5</f>
        <v>0</v>
      </c>
      <c r="HK5" s="175">
        <f>Пш!HK5+Тр!HK5+Ро!HK5+'Яч яр'!HK5+Ов!HK5+Зерноб!HK5+Гр!HK5+'Яч Оз'!HK5+Просо!HK5</f>
        <v>0</v>
      </c>
      <c r="HL5" s="176">
        <f>Пш!HL5+Тр!HL5+Ро!HL5+'Яч яр'!HL5+Ов!HL5+Зерноб!HL5+Гр!HL5+'Яч Оз'!HL5+Просо!HL5</f>
        <v>0</v>
      </c>
      <c r="HM5" s="177">
        <f>Пш!HM5+Тр!HM5+Ро!HM5+'Яч яр'!HM5+Ов!HM5+Зерноб!HM5+Гр!HM5+'Яч Оз'!HM5+Просо!HM5</f>
        <v>0</v>
      </c>
      <c r="HN5" s="178">
        <f>Пш!HN5+Тр!HN5+Ро!HN5+'Яч яр'!HN5+Ов!HN5+Зерноб!HN5+Гр!HN5+'Яч Оз'!HN5+Просо!HN5</f>
        <v>0</v>
      </c>
      <c r="HO5" s="176">
        <f>Пш!HO5+Тр!HO5+Ро!HO5+'Яч яр'!HO5+Ов!HO5+Зерноб!HO5+Гр!HO5+'Яч Оз'!HO5+Просо!HO5</f>
        <v>0</v>
      </c>
      <c r="HP5" s="177">
        <f>Пш!HP5+Тр!HP5+Ро!HP5+'Яч яр'!HP5+Ов!HP5+Зерноб!HP5+Гр!HP5+'Яч Оз'!HP5+Просо!HP5</f>
        <v>0</v>
      </c>
      <c r="HQ5" s="175">
        <f>Пш!HQ5+Тр!HQ5+Ро!HQ5+'Яч яр'!HQ5+Ов!HQ5+Зерноб!HQ5+Гр!HQ5+'Яч Оз'!HQ5+Просо!HQ5</f>
        <v>0</v>
      </c>
      <c r="HR5" s="176">
        <f>Пш!HR5+Тр!HR5+Ро!HR5+'Яч яр'!HR5+Ов!HR5+Зерноб!HR5+Гр!HR5+'Яч Оз'!HR5+Просо!HR5</f>
        <v>0</v>
      </c>
      <c r="HS5" s="177">
        <f>Пш!HS5+Тр!HS5+Ро!HS5+'Яч яр'!HS5+Ов!HS5+Зерноб!HS5+Гр!HS5+'Яч Оз'!HS5+Просо!HS5</f>
        <v>0</v>
      </c>
      <c r="HT5" s="178">
        <f>Пш!HT5+Тр!HT5+Ро!HT5+'Яч яр'!HT5+Ов!HT5+Зерноб!HT5+Гр!HT5+'Яч Оз'!HT5+Просо!HT5</f>
        <v>0</v>
      </c>
      <c r="HU5" s="176">
        <f>Пш!HU5+Тр!HU5+Ро!HU5+'Яч яр'!HU5+Ов!HU5+Зерноб!HU5+Гр!HU5+'Яч Оз'!HU5+Просо!HU5</f>
        <v>0</v>
      </c>
      <c r="HV5" s="177">
        <f>Пш!HV5+Тр!HV5+Ро!HV5+'Яч яр'!HV5+Ов!HV5+Зерноб!HV5+Гр!HV5+'Яч Оз'!HV5+Просо!HV5</f>
        <v>0</v>
      </c>
      <c r="HW5" s="175">
        <f>Пш!HW5+Тр!HW5+Ро!HW5+'Яч яр'!HW5+Ов!HW5+Зерноб!HW5+Гр!HW5+'Яч Оз'!HW5+Просо!HW5</f>
        <v>0</v>
      </c>
      <c r="HX5" s="176">
        <f>Пш!HX5+Тр!HX5+Ро!HX5+'Яч яр'!HX5+Ов!HX5+Зерноб!HX5+Гр!HX5+'Яч Оз'!HX5+Просо!HX5</f>
        <v>0</v>
      </c>
      <c r="HY5" s="177">
        <f>Пш!HY5+Тр!HY5+Ро!HY5+'Яч яр'!HY5+Ов!HY5+Зерноб!HY5+Гр!HY5+'Яч Оз'!HY5+Просо!HY5</f>
        <v>0</v>
      </c>
      <c r="HZ5" s="178">
        <f>Пш!HZ5+Тр!HZ5+Ро!HZ5+'Яч яр'!HZ5+Ов!HZ5+Зерноб!HZ5+Гр!HZ5+'Яч Оз'!HZ5+Просо!HZ5</f>
        <v>0</v>
      </c>
      <c r="IA5" s="176">
        <f>Пш!IA5+Тр!IA5+Ро!IA5+'Яч яр'!IA5+Ов!IA5+Зерноб!IA5+Гр!IA5+'Яч Оз'!IA5+Просо!IA5</f>
        <v>0</v>
      </c>
      <c r="IB5" s="177">
        <f>Пш!IB5+Тр!IB5+Ро!IB5+'Яч яр'!IB5+Ов!IB5+Зерноб!IB5+Гр!IB5+'Яч Оз'!IB5+Просо!IB5</f>
        <v>0</v>
      </c>
      <c r="IC5" s="175">
        <f>Пш!IC5+Тр!IC5+Ро!IC5+'Яч яр'!IC5+Ов!IC5+Зерноб!IC5+Гр!IC5+'Яч Оз'!IC5+Просо!IC5</f>
        <v>0</v>
      </c>
      <c r="ID5" s="176">
        <f>Пш!ID5+Тр!ID5+Ро!ID5+'Яч яр'!ID5+Ов!ID5+Зерноб!ID5+Гр!ID5+'Яч Оз'!ID5+Просо!ID5</f>
        <v>0</v>
      </c>
      <c r="IE5" s="177">
        <f>Пш!IE5+Тр!IE5+Ро!IE5+'Яч яр'!IE5+Ов!IE5+Зерноб!IE5+Гр!IE5+'Яч Оз'!IE5+Просо!IE5</f>
        <v>0</v>
      </c>
      <c r="IF5" s="178">
        <f>Пш!IF5+Тр!IF5+Ро!IF5+'Яч яр'!IF5+Ов!IF5+Зерноб!IF5+Гр!IF5+'Яч Оз'!IF5+Просо!IF5</f>
        <v>0</v>
      </c>
      <c r="IG5" s="176">
        <f>Пш!IG5+Тр!IG5+Ро!IG5+'Яч яр'!IG5+Ов!IG5+Зерноб!IG5+Гр!IG5+'Яч Оз'!IG5+Просо!IG5</f>
        <v>0</v>
      </c>
      <c r="IH5" s="177">
        <f>Пш!IH5+Тр!IH5+Ро!IH5+'Яч яр'!IH5+Ов!IH5+Зерноб!IH5+Гр!IH5+'Яч Оз'!IH5+Просо!IH5</f>
        <v>0</v>
      </c>
      <c r="II5" s="175">
        <f>Пш!II5+Тр!II5+Ро!II5+'Яч яр'!II5+Ов!II5+Зерноб!II5+Гр!II5+'Яч Оз'!II5+Просо!II5</f>
        <v>0</v>
      </c>
      <c r="IJ5" s="176">
        <f>Пш!IJ5+Тр!IJ5+Ро!IJ5+'Яч яр'!IJ5+Ов!IJ5+Зерноб!IJ5+Гр!IJ5+'Яч Оз'!IJ5+Просо!IJ5</f>
        <v>0</v>
      </c>
      <c r="IK5" s="177">
        <f>Пш!IK5+Тр!IK5+Ро!IK5+'Яч яр'!IK5+Ов!IK5+Зерноб!IK5+Гр!IK5+'Яч Оз'!IK5+Просо!IK5</f>
        <v>0</v>
      </c>
      <c r="IL5" s="178">
        <f>Пш!IL5+Тр!IL5+Ро!IL5+'Яч яр'!IL5+Ов!IL5+Зерноб!IL5+Гр!IL5+'Яч Оз'!IL5+Просо!IL5</f>
        <v>0</v>
      </c>
      <c r="IM5" s="176">
        <f>Пш!IM5+Тр!IM5+Ро!IM5+'Яч яр'!IM5+Ов!IM5+Зерноб!IM5+Гр!IM5+'Яч Оз'!IM5+Просо!IM5</f>
        <v>0</v>
      </c>
      <c r="IN5" s="177">
        <f>Пш!IN5+Тр!IN5+Ро!IN5+'Яч яр'!IN5+Ов!IN5+Зерноб!IN5+Гр!IN5+'Яч Оз'!IN5+Просо!IN5</f>
        <v>0</v>
      </c>
      <c r="IO5" s="175">
        <f>Пш!IO5+Тр!IO5+Ро!IO5+'Яч яр'!IO5+Ов!IO5+Зерноб!IO5+Гр!IO5+'Яч Оз'!IO5+Просо!IO5</f>
        <v>0</v>
      </c>
      <c r="IP5" s="176">
        <f>Пш!IP5+Тр!IP5+Ро!IP5+'Яч яр'!IP5+Ов!IP5+Зерноб!IP5+Гр!IP5+'Яч Оз'!IP5+Просо!IP5</f>
        <v>0</v>
      </c>
      <c r="IQ5" s="177">
        <f>Пш!IQ5+Тр!IQ5+Ро!IQ5+'Яч яр'!IQ5+Ов!IQ5+Зерноб!IQ5+Гр!IQ5+'Яч Оз'!IQ5+Просо!IQ5</f>
        <v>0</v>
      </c>
      <c r="IR5" s="178">
        <f>Пш!IR5+Тр!IR5+Ро!IR5+'Яч яр'!IR5+Ов!IR5+Зерноб!IR5+Гр!IR5+'Яч Оз'!IR5+Просо!IR5</f>
        <v>0</v>
      </c>
      <c r="IS5" s="176">
        <f>Пш!IS5+Тр!IS5+Ро!IS5+'Яч яр'!IS5+Ов!IS5+Зерноб!IS5+Гр!IS5+'Яч Оз'!IS5+Просо!IS5</f>
        <v>0</v>
      </c>
      <c r="IT5" s="177">
        <f>Пш!IT5+Тр!IT5+Ро!IT5+'Яч яр'!IT5+Ов!IT5+Зерноб!IT5+Гр!IT5+'Яч Оз'!IT5+Просо!IT5</f>
        <v>0</v>
      </c>
      <c r="IU5" s="175">
        <f>Пш!IU5+Тр!IU5+Ро!IU5+'Яч яр'!IU5+Ов!IU5+Зерноб!IU5+Гр!IU5+'Яч Оз'!IU5+Просо!IU5</f>
        <v>0</v>
      </c>
      <c r="IV5" s="176">
        <f>Пш!IV5+Тр!IV5+Ро!IV5+'Яч яр'!IV5+Ов!IV5+Зерноб!IV5+Гр!IV5+'Яч Оз'!IV5+Просо!IV5</f>
        <v>0</v>
      </c>
      <c r="IW5" s="177">
        <f>Пш!IW5+Тр!IW5+Ро!IW5+'Яч яр'!IW5+Ов!IW5+Зерноб!IW5+Гр!IW5+'Яч Оз'!IW5+Просо!IW5</f>
        <v>0</v>
      </c>
      <c r="IX5" s="178">
        <f>Пш!IX5+Тр!IX5+Ро!IX5+'Яч яр'!IX5+Ов!IX5+Зерноб!IX5+Гр!IX5+'Яч Оз'!IX5+Просо!IX5</f>
        <v>0</v>
      </c>
      <c r="IY5" s="176">
        <f>Пш!IY5+Тр!IY5+Ро!IY5+'Яч яр'!IY5+Ов!IY5+Зерноб!IY5+Гр!IY5+'Яч Оз'!IY5+Просо!IY5</f>
        <v>0</v>
      </c>
      <c r="IZ5" s="177">
        <f>Пш!IZ5+Тр!IZ5+Ро!IZ5+'Яч яр'!IZ5+Ов!IZ5+Зерноб!IZ5+Гр!IZ5+'Яч Оз'!IZ5+Просо!IZ5</f>
        <v>0</v>
      </c>
      <c r="JA5" s="175">
        <f>Пш!JA5+Тр!JA5+Ро!JA5+'Яч яр'!JA5+Ов!JA5+Зерноб!JA5+Гр!JA5+'Яч Оз'!JA5+Просо!JA5</f>
        <v>0</v>
      </c>
      <c r="JB5" s="176">
        <f>Пш!JB5+Тр!JB5+Ро!JB5+'Яч яр'!JB5+Ов!JB5+Зерноб!JB5+Гр!JB5+'Яч Оз'!JB5+Просо!JB5</f>
        <v>0</v>
      </c>
      <c r="JC5" s="177">
        <f>Пш!JC5+Тр!JC5+Ро!JC5+'Яч яр'!JC5+Ов!JC5+Зерноб!JC5+Гр!JC5+'Яч Оз'!JC5+Просо!JC5</f>
        <v>0</v>
      </c>
      <c r="JD5" s="178">
        <f>Пш!JD5+Тр!JD5+Ро!JD5+'Яч яр'!JD5+Ов!JD5+Зерноб!JD5+Гр!JD5+'Яч Оз'!JD5+Просо!JD5</f>
        <v>0</v>
      </c>
      <c r="JE5" s="176">
        <f>Пш!JE5+Тр!JE5+Ро!JE5+'Яч яр'!JE5+Ов!JE5+Зерноб!JE5+Гр!JE5+'Яч Оз'!JE5+Просо!JE5</f>
        <v>0</v>
      </c>
      <c r="JF5" s="177">
        <f>Пш!JF5+Тр!JF5+Ро!JF5+'Яч яр'!JF5+Ов!JF5+Зерноб!JF5+Гр!JF5+'Яч Оз'!JF5+Просо!JF5</f>
        <v>0</v>
      </c>
      <c r="JG5" s="175">
        <f>Пш!JG5+Тр!JG5+Ро!JG5+'Яч яр'!JG5+Ов!JG5+Зерноб!JG5+Гр!JG5+'Яч Оз'!JG5+Просо!JG5</f>
        <v>0</v>
      </c>
      <c r="JH5" s="176">
        <f>Пш!JH5+Тр!JH5+Ро!JH5+'Яч яр'!JH5+Ов!JH5+Зерноб!JH5+Гр!JH5+'Яч Оз'!JH5+Просо!JH5</f>
        <v>0</v>
      </c>
      <c r="JI5" s="177">
        <f>Пш!JI5+Тр!JI5+Ро!JI5+'Яч яр'!JI5+Ов!JI5+Зерноб!JI5+Гр!JI5+'Яч Оз'!JI5+Просо!JI5</f>
        <v>0</v>
      </c>
      <c r="JJ5" s="178">
        <f>Пш!JJ5+Тр!JJ5+Ро!JJ5+'Яч яр'!JJ5+Ов!JJ5+Зерноб!JJ5+Гр!JJ5+'Яч Оз'!JJ5+Просо!JJ5</f>
        <v>0</v>
      </c>
      <c r="JK5" s="176">
        <f>Пш!JK5+Тр!JK5+Ро!JK5+'Яч яр'!JK5+Ов!JK5+Зерноб!JK5+Гр!JK5+'Яч Оз'!JK5+Просо!JK5</f>
        <v>0</v>
      </c>
      <c r="JL5" s="177">
        <f>Пш!JL5+Тр!JL5+Ро!JL5+'Яч яр'!JL5+Ов!JL5+Зерноб!JL5+Гр!JL5+'Яч Оз'!JL5+Просо!JL5</f>
        <v>0</v>
      </c>
      <c r="JM5" s="175">
        <f>Пш!JM5+Тр!JM5+Ро!JM5+'Яч яр'!JM5+Ов!JM5+Зерноб!JM5+Гр!JM5+'Яч Оз'!JM5+Просо!JM5</f>
        <v>0</v>
      </c>
      <c r="JN5" s="176">
        <f>Пш!JN5+Тр!JN5+Ро!JN5+'Яч яр'!JN5+Ов!JN5+Зерноб!JN5+Гр!JN5+'Яч Оз'!JN5+Просо!JN5</f>
        <v>0</v>
      </c>
      <c r="JO5" s="177">
        <f>Пш!JO5+Тр!JO5+Ро!JO5+'Яч яр'!JO5+Ов!JO5+Зерноб!JO5+Гр!JO5+'Яч Оз'!JO5+Просо!JO5</f>
        <v>0</v>
      </c>
      <c r="JP5" s="178">
        <f>Пш!JP5+Тр!JP5+Ро!JP5+'Яч яр'!JP5+Ов!JP5+Зерноб!JP5+Гр!JP5+'Яч Оз'!JP5+Просо!JP5</f>
        <v>0</v>
      </c>
      <c r="JQ5" s="176">
        <f>Пш!JQ5+Тр!JQ5+Ро!JQ5+'Яч яр'!JQ5+Ов!JQ5+Зерноб!JQ5+Гр!JQ5+'Яч Оз'!JQ5+Просо!JQ5</f>
        <v>0</v>
      </c>
      <c r="JR5" s="177">
        <f>Пш!JR5+Тр!JR5+Ро!JR5+'Яч яр'!JR5+Ов!JR5+Зерноб!JR5+Гр!JR5+'Яч Оз'!JR5+Просо!JR5</f>
        <v>0</v>
      </c>
      <c r="JS5" s="175">
        <f>Пш!JS5+Тр!JS5+Ро!JS5+'Яч яр'!JS5+Ов!JS5+Зерноб!JS5+Гр!JS5+'Яч Оз'!JS5+Просо!JS5</f>
        <v>0</v>
      </c>
      <c r="JT5" s="176">
        <f>Пш!JT5+Тр!JT5+Ро!JT5+'Яч яр'!JT5+Ов!JT5+Зерноб!JT5+Гр!JT5+'Яч Оз'!JT5+Просо!JT5</f>
        <v>0</v>
      </c>
      <c r="JU5" s="177">
        <f>Пш!JU5+Тр!JU5+Ро!JU5+'Яч яр'!JU5+Ов!JU5+Зерноб!JU5+Гр!JU5+'Яч Оз'!JU5+Просо!JU5</f>
        <v>0</v>
      </c>
      <c r="JV5" s="178">
        <f>Пш!JV5+Тр!JV5+Ро!JV5+'Яч яр'!JV5+Ов!JV5+Зерноб!JV5+Гр!JV5+'Яч Оз'!JV5+Просо!JV5</f>
        <v>0</v>
      </c>
      <c r="JW5" s="176">
        <f>Пш!JW5+Тр!JW5+Ро!JW5+'Яч яр'!JW5+Ов!JW5+Зерноб!JW5+Гр!JW5+'Яч Оз'!JW5+Просо!JW5</f>
        <v>0</v>
      </c>
      <c r="JX5" s="177">
        <f>Пш!JX5+Тр!JX5+Ро!JX5+'Яч яр'!JX5+Ов!JX5+Зерноб!JX5+Гр!JX5+'Яч Оз'!JX5+Просо!JX5</f>
        <v>0</v>
      </c>
    </row>
    <row r="6" spans="1:284" ht="15.75" customHeight="1" x14ac:dyDescent="0.25">
      <c r="A6" s="1010">
        <v>2</v>
      </c>
      <c r="B6" s="1012" t="s">
        <v>36</v>
      </c>
      <c r="C6" s="1014"/>
      <c r="D6" s="35" t="s">
        <v>45</v>
      </c>
      <c r="E6" s="120">
        <f t="shared" ref="E6:E21" si="0">SUM(F6:JX6)</f>
        <v>520.30000000000007</v>
      </c>
      <c r="F6" s="165">
        <f>Пш!F6+Тр!F6+Ро!F6+'Яч яр'!F6+Ов!F6+Зерноб!F6+Гр!F6+'Яч Оз'!F6+Просо!F6</f>
        <v>265.89999999999998</v>
      </c>
      <c r="G6" s="166">
        <f>Пш!G6+Тр!G6+Ро!G6+'Яч яр'!G6+Ов!G6+Зерноб!G6+Гр!G6+'Яч Оз'!G6+Просо!G6</f>
        <v>0</v>
      </c>
      <c r="H6" s="167">
        <f>Пш!H6+Тр!H6+Ро!H6+'Яч яр'!H6+Ов!H6+Зерноб!H6+Гр!H6+'Яч Оз'!H6+Просо!H6</f>
        <v>0</v>
      </c>
      <c r="I6" s="168">
        <f>Пш!I6+Тр!I6+Ро!I6+'Яч яр'!I6+Ов!I6+Зерноб!I6+Гр!I6+'Яч Оз'!I6+Просо!I6</f>
        <v>0</v>
      </c>
      <c r="J6" s="169">
        <f>Пш!J6+Тр!J6+Ро!J6+'Яч яр'!J6+Ов!J6+Зерноб!J6+Гр!J6+'Яч Оз'!J6+Просо!J6</f>
        <v>0</v>
      </c>
      <c r="K6" s="170">
        <f>Пш!K6+Тр!K6+Ро!K6+'Яч яр'!K6+Ов!K6+Зерноб!K6+Гр!K6+'Яч Оз'!K6+Просо!K6</f>
        <v>0</v>
      </c>
      <c r="L6" s="171">
        <f>Пш!L6+Тр!L6+Ро!L6+'Яч яр'!L6+Ов!L6+Зерноб!L6+Гр!L6+'Яч Оз'!L6+Просо!L6</f>
        <v>0</v>
      </c>
      <c r="M6" s="169">
        <f>Пш!M6+Тр!M6+Ро!M6+'Яч яр'!M6+Ов!M6+Зерноб!M6+Гр!M6+'Яч Оз'!M6+Просо!M6</f>
        <v>0</v>
      </c>
      <c r="N6" s="170">
        <f>Пш!N6+Тр!N6+Ро!N6+'Яч яр'!N6+Ов!N6+Зерноб!N6+Гр!N6+'Яч Оз'!N6+Просо!N6</f>
        <v>0</v>
      </c>
      <c r="O6" s="168">
        <f>Пш!O6+Тр!O6+Ро!O6+'Яч яр'!O6+Ов!O6+Зерноб!O6+Гр!O6+'Яч Оз'!O6+Просо!O6</f>
        <v>0</v>
      </c>
      <c r="P6" s="169">
        <f>Пш!P6+Тр!P6+Ро!P6+'Яч яр'!P6+Ов!P6+Зерноб!P6+Гр!P6+'Яч Оз'!P6+Просо!P6</f>
        <v>0</v>
      </c>
      <c r="Q6" s="170">
        <f>Пш!Q6+Тр!Q6+Ро!Q6+'Яч яр'!Q6+Ов!Q6+Зерноб!Q6+Гр!Q6+'Яч Оз'!Q6+Просо!Q6</f>
        <v>0</v>
      </c>
      <c r="R6" s="171">
        <f>Пш!R6+Тр!R6+Ро!R6+'Яч яр'!R6+Ов!R6+Зерноб!R6+Гр!R6+'Яч Оз'!R6+Просо!R6</f>
        <v>0</v>
      </c>
      <c r="S6" s="169">
        <f>Пш!S6+Тр!S6+Ро!S6+'Яч яр'!S6+Ов!S6+Зерноб!S6+Гр!S6+'Яч Оз'!S6+Просо!S6</f>
        <v>0</v>
      </c>
      <c r="T6" s="170">
        <f>Пш!T6+Тр!T6+Ро!T6+'Яч яр'!T6+Ов!T6+Зерноб!T6+Гр!T6+'Яч Оз'!T6+Просо!T6</f>
        <v>0</v>
      </c>
      <c r="U6" s="168">
        <f>Пш!U6+Тр!U6+Ро!U6+'Яч яр'!U6+Ов!U6+Зерноб!U6+Гр!U6+'Яч Оз'!U6+Просо!U6</f>
        <v>0</v>
      </c>
      <c r="V6" s="169">
        <f>Пш!V6+Тр!V6+Ро!V6+'Яч яр'!V6+Ов!V6+Зерноб!V6+Гр!V6+'Яч Оз'!V6+Просо!V6</f>
        <v>0</v>
      </c>
      <c r="W6" s="170">
        <f>Пш!W6+Тр!W6+Ро!W6+'Яч яр'!W6+Ов!W6+Зерноб!W6+Гр!W6+'Яч Оз'!W6+Просо!W6</f>
        <v>0</v>
      </c>
      <c r="X6" s="171">
        <f>Пш!X6+Тр!X6+Ро!X6+'Яч яр'!X6+Ов!X6+Зерноб!X6+Гр!X6+'Яч Оз'!X6+Просо!X6</f>
        <v>0</v>
      </c>
      <c r="Y6" s="169">
        <f>Пш!Y6+Тр!Y6+Ро!Y6+'Яч яр'!Y6+Ов!Y6+Зерноб!Y6+Гр!Y6+'Яч Оз'!Y6+Просо!Y6</f>
        <v>0</v>
      </c>
      <c r="Z6" s="170">
        <f>Пш!Z6+Тр!Z6+Ро!Z6+'Яч яр'!Z6+Ов!Z6+Зерноб!Z6+Гр!Z6+'Яч Оз'!Z6+Просо!Z6</f>
        <v>0</v>
      </c>
      <c r="AA6" s="168">
        <f>Пш!AA6+Тр!AA6+Ро!AA6+'Яч яр'!AA6+Ов!AA6+Зерноб!AA6+Гр!AA6+'Яч Оз'!AA6+Просо!AA6</f>
        <v>0</v>
      </c>
      <c r="AB6" s="169">
        <f>Пш!AB6+Тр!AB6+Ро!AB6+'Яч яр'!AB6+Ов!AB6+Зерноб!AB6+Гр!AB6+'Яч Оз'!AB6+Просо!AB6</f>
        <v>0</v>
      </c>
      <c r="AC6" s="170">
        <f>Пш!AC6+Тр!AC6+Ро!AC6+'Яч яр'!AC6+Ов!AC6+Зерноб!AC6+Гр!AC6+'Яч Оз'!AC6+Просо!AC6</f>
        <v>0</v>
      </c>
      <c r="AD6" s="171">
        <f>Пш!AD6+Тр!AD6+Ро!AD6+'Яч яр'!AD6+Ов!AD6+Зерноб!AD6+Гр!AD6+'Яч Оз'!AD6+Просо!AD6</f>
        <v>0</v>
      </c>
      <c r="AE6" s="169">
        <f>Пш!AE6+Тр!AE6+Ро!AE6+'Яч яр'!AE6+Ов!AE6+Зерноб!AE6+Гр!AE6+'Яч Оз'!AE6+Просо!AE6</f>
        <v>0</v>
      </c>
      <c r="AF6" s="170">
        <f>Пш!AF6+Тр!AF6+Ро!AF6+'Яч яр'!AF6+Ов!AF6+Зерноб!AF6+Гр!AF6+'Яч Оз'!AF6+Просо!AF6</f>
        <v>0</v>
      </c>
      <c r="AG6" s="168">
        <f>Пш!AG6+Тр!AG6+Ро!AG6+'Яч яр'!AG6+Ов!AG6+Зерноб!AG6+Гр!AG6+'Яч Оз'!AG6+Просо!AG6</f>
        <v>0</v>
      </c>
      <c r="AH6" s="169">
        <f>Пш!AH6+Тр!AH6+Ро!AH6+'Яч яр'!AH6+Ов!AH6+Зерноб!AH6+Гр!AH6+'Яч Оз'!AH6+Просо!AH6</f>
        <v>0</v>
      </c>
      <c r="AI6" s="170">
        <f>Пш!AI6+Тр!AI6+Ро!AI6+'Яч яр'!AI6+Ов!AI6+Зерноб!AI6+Гр!AI6+'Яч Оз'!AI6+Просо!AI6</f>
        <v>0</v>
      </c>
      <c r="AJ6" s="171">
        <f>Пш!AJ6+Тр!AJ6+Ро!AJ6+'Яч яр'!AJ6+Ов!AJ6+Зерноб!AJ6+Гр!AJ6+'Яч Оз'!AJ6+Просо!AJ6</f>
        <v>0</v>
      </c>
      <c r="AK6" s="169">
        <f>Пш!AK6+Тр!AK6+Ро!AK6+'Яч яр'!AK6+Ов!AK6+Зерноб!AK6+Гр!AK6+'Яч Оз'!AK6+Просо!AK6</f>
        <v>0</v>
      </c>
      <c r="AL6" s="170">
        <f>Пш!AL6+Тр!AL6+Ро!AL6+'Яч яр'!AL6+Ов!AL6+Зерноб!AL6+Гр!AL6+'Яч Оз'!AL6+Просо!AL6</f>
        <v>0</v>
      </c>
      <c r="AM6" s="168">
        <f>Пш!AM6+Тр!AM6+Ро!AM6+'Яч яр'!AM6+Ов!AM6+Зерноб!AM6+Гр!AM6+'Яч Оз'!AM6+Просо!AM6</f>
        <v>37.799999999999997</v>
      </c>
      <c r="AN6" s="169">
        <f>Пш!AN6+Тр!AN6+Ро!AN6+'Яч яр'!AN6+Ов!AN6+Зерноб!AN6+Гр!AN6+'Яч Оз'!AN6+Просо!AN6</f>
        <v>0</v>
      </c>
      <c r="AO6" s="170">
        <f>Пш!AO6+Тр!AO6+Ро!AO6+'Яч яр'!AO6+Ов!AO6+Зерноб!AO6+Гр!AO6+'Яч Оз'!AO6+Просо!AO6</f>
        <v>0</v>
      </c>
      <c r="AP6" s="171">
        <f>Пш!AP6+Тр!AP6+Ро!AP6+'Яч яр'!AP6+Ов!AP6+Зерноб!AP6+Гр!AP6+'Яч Оз'!AP6+Просо!AP6</f>
        <v>0</v>
      </c>
      <c r="AQ6" s="169">
        <f>Пш!AQ6+Тр!AQ6+Ро!AQ6+'Яч яр'!AQ6+Ов!AQ6+Зерноб!AQ6+Гр!AQ6+'Яч Оз'!AQ6+Просо!AQ6</f>
        <v>0</v>
      </c>
      <c r="AR6" s="170">
        <f>Пш!AR6+Тр!AR6+Ро!AR6+'Яч яр'!AR6+Ов!AR6+Зерноб!AR6+Гр!AR6+'Яч Оз'!AR6+Просо!AR6</f>
        <v>0</v>
      </c>
      <c r="AS6" s="168">
        <f>Пш!AS6+Тр!AS6+Ро!AS6+'Яч яр'!AS6+Ов!AS6+Зерноб!AS6+Гр!AS6+'Яч Оз'!AS6+Просо!AS6</f>
        <v>34.799999999999997</v>
      </c>
      <c r="AT6" s="169">
        <f>Пш!AT6+Тр!AT6+Ро!AT6+'Яч яр'!AT6+Ов!AT6+Зерноб!AT6+Гр!AT6+'Яч Оз'!AT6+Просо!AT6</f>
        <v>0</v>
      </c>
      <c r="AU6" s="170">
        <f>Пш!AU6+Тр!AU6+Ро!AU6+'Яч яр'!AU6+Ов!AU6+Зерноб!AU6+Гр!AU6+'Яч Оз'!AU6+Просо!AU6</f>
        <v>0</v>
      </c>
      <c r="AV6" s="171">
        <f>Пш!AV6+Тр!AV6+Ро!AV6+'Яч яр'!AV6+Ов!AV6+Зерноб!AV6+Гр!AV6+'Яч Оз'!AV6+Просо!AV6</f>
        <v>57.4</v>
      </c>
      <c r="AW6" s="169">
        <f>Пш!AW6+Тр!AW6+Ро!AW6+'Яч яр'!AW6+Ов!AW6+Зерноб!AW6+Гр!AW6+'Яч Оз'!AW6+Просо!AW6</f>
        <v>0</v>
      </c>
      <c r="AX6" s="170">
        <f>Пш!AX6+Тр!AX6+Ро!AX6+'Яч яр'!AX6+Ов!AX6+Зерноб!AX6+Гр!AX6+'Яч Оз'!AX6+Просо!AX6</f>
        <v>0</v>
      </c>
      <c r="AY6" s="168">
        <f>Пш!AY6+Тр!AY6+Ро!AY6+'Яч яр'!AY6+Ов!AY6+Зерноб!AY6+Гр!AY6+'Яч Оз'!AY6+Просо!AY6</f>
        <v>29.3</v>
      </c>
      <c r="AZ6" s="169">
        <f>Пш!AZ6+Тр!AZ6+Ро!AZ6+'Яч яр'!AZ6+Ов!AZ6+Зерноб!AZ6+Гр!AZ6+'Яч Оз'!AZ6+Просо!AZ6</f>
        <v>0</v>
      </c>
      <c r="BA6" s="170">
        <f>Пш!BA6+Тр!BA6+Ро!BA6+'Яч яр'!BA6+Ов!BA6+Зерноб!BA6+Гр!BA6+'Яч Оз'!BA6+Просо!BA6</f>
        <v>0</v>
      </c>
      <c r="BB6" s="171">
        <f>Пш!BB6+Тр!BB6+Ро!BB6+'Яч яр'!BB6+Ов!BB6+Зерноб!BB6+Гр!BB6+'Яч Оз'!BB6+Просо!BB6</f>
        <v>63.1</v>
      </c>
      <c r="BC6" s="169">
        <f>Пш!BC6+Тр!BC6+Ро!BC6+'Яч яр'!BC6+Ов!BC6+Зерноб!BC6+Гр!BC6+'Яч Оз'!BC6+Просо!BC6</f>
        <v>5.3</v>
      </c>
      <c r="BD6" s="170">
        <f>Пш!BD6+Тр!BD6+Ро!BD6+'Яч яр'!BD6+Ов!BD6+Зерноб!BD6+Гр!BD6+'Яч Оз'!BD6+Просо!BD6</f>
        <v>26.7</v>
      </c>
      <c r="BE6" s="168">
        <f>Пш!BE6+Тр!BE6+Ро!BE6+'Яч яр'!BE6+Ов!BE6+Зерноб!BE6+Гр!BE6+'Яч Оз'!BE6+Просо!BE6</f>
        <v>0</v>
      </c>
      <c r="BF6" s="169">
        <f>Пш!BF6+Тр!BF6+Ро!BF6+'Яч яр'!BF6+Ов!BF6+Зерноб!BF6+Гр!BF6+'Яч Оз'!BF6+Просо!BF6</f>
        <v>0</v>
      </c>
      <c r="BG6" s="170">
        <f>Пш!BG6+Тр!BG6+Ро!BG6+'Яч яр'!BG6+Ов!BG6+Зерноб!BG6+Гр!BG6+'Яч Оз'!BG6+Просо!BG6</f>
        <v>0</v>
      </c>
      <c r="BH6" s="171">
        <f>Пш!BH6+Тр!BH6+Ро!BH6+'Яч яр'!BH6+Ов!BH6+Зерноб!BH6+Гр!BH6+'Яч Оз'!BH6+Просо!BH6</f>
        <v>0</v>
      </c>
      <c r="BI6" s="169">
        <f>Пш!BI6+Тр!BI6+Ро!BI6+'Яч яр'!BI6+Ов!BI6+Зерноб!BI6+Гр!BI6+'Яч Оз'!BI6+Просо!BI6</f>
        <v>0</v>
      </c>
      <c r="BJ6" s="170">
        <f>Пш!BJ6+Тр!BJ6+Ро!BJ6+'Яч яр'!BJ6+Ов!BJ6+Зерноб!BJ6+Гр!BJ6+'Яч Оз'!BJ6+Просо!BJ6</f>
        <v>0</v>
      </c>
      <c r="BK6" s="168">
        <f>Пш!BK6+Тр!BK6+Ро!BK6+'Яч яр'!BK6+Ов!BK6+Зерноб!BK6+Гр!BK6+'Яч Оз'!BK6+Просо!BK6</f>
        <v>0</v>
      </c>
      <c r="BL6" s="169">
        <f>Пш!BL6+Тр!BL6+Ро!BL6+'Яч яр'!BL6+Ов!BL6+Зерноб!BL6+Гр!BL6+'Яч Оз'!BL6+Просо!BL6</f>
        <v>0</v>
      </c>
      <c r="BM6" s="170">
        <f>Пш!BM6+Тр!BM6+Ро!BM6+'Яч яр'!BM6+Ов!BM6+Зерноб!BM6+Гр!BM6+'Яч Оз'!BM6+Просо!BM6</f>
        <v>0</v>
      </c>
      <c r="BN6" s="171">
        <f>Пш!BN6+Тр!BN6+Ро!BN6+'Яч яр'!BN6+Ов!BN6+Зерноб!BN6+Гр!BN6+'Яч Оз'!BN6+Просо!BN6</f>
        <v>0</v>
      </c>
      <c r="BO6" s="169">
        <f>Пш!BO6+Тр!BO6+Ро!BO6+'Яч яр'!BO6+Ов!BO6+Зерноб!BO6+Гр!BO6+'Яч Оз'!BO6+Просо!BO6</f>
        <v>0</v>
      </c>
      <c r="BP6" s="170">
        <f>Пш!BP6+Тр!BP6+Ро!BP6+'Яч яр'!BP6+Ов!BP6+Зерноб!BP6+Гр!BP6+'Яч Оз'!BP6+Просо!BP6</f>
        <v>0</v>
      </c>
      <c r="BQ6" s="168">
        <f>Пш!BQ6+Тр!BQ6+Ро!BQ6+'Яч яр'!BQ6+Ов!BQ6+Зерноб!BQ6+Гр!BQ6+'Яч Оз'!BQ6+Просо!BQ6</f>
        <v>0</v>
      </c>
      <c r="BR6" s="169">
        <f>Пш!BR6+Тр!BR6+Ро!BR6+'Яч яр'!BR6+Ов!BR6+Зерноб!BR6+Гр!BR6+'Яч Оз'!BR6+Просо!BR6</f>
        <v>0</v>
      </c>
      <c r="BS6" s="170">
        <f>Пш!BS6+Тр!BS6+Ро!BS6+'Яч яр'!BS6+Ов!BS6+Зерноб!BS6+Гр!BS6+'Яч Оз'!BS6+Просо!BS6</f>
        <v>0</v>
      </c>
      <c r="BT6" s="171">
        <f>Пш!BT6+Тр!BT6+Ро!BT6+'Яч яр'!BT6+Ов!BT6+Зерноб!BT6+Гр!BT6+'Яч Оз'!BT6+Просо!BT6</f>
        <v>0</v>
      </c>
      <c r="BU6" s="169">
        <f>Пш!BU6+Тр!BU6+Ро!BU6+'Яч яр'!BU6+Ов!BU6+Зерноб!BU6+Гр!BU6+'Яч Оз'!BU6+Просо!BU6</f>
        <v>0</v>
      </c>
      <c r="BV6" s="170">
        <f>Пш!BV6+Тр!BV6+Ро!BV6+'Яч яр'!BV6+Ов!BV6+Зерноб!BV6+Гр!BV6+'Яч Оз'!BV6+Просо!BV6</f>
        <v>0</v>
      </c>
      <c r="BW6" s="168">
        <f>Пш!BW6+Тр!BW6+Ро!BW6+'Яч яр'!BW6+Ов!BW6+Зерноб!BW6+Гр!BW6+'Яч Оз'!BW6+Просо!BW6</f>
        <v>0</v>
      </c>
      <c r="BX6" s="169">
        <f>Пш!BX6+Тр!BX6+Ро!BX6+'Яч яр'!BX6+Ов!BX6+Зерноб!BX6+Гр!BX6+'Яч Оз'!BX6+Просо!BX6</f>
        <v>0</v>
      </c>
      <c r="BY6" s="170">
        <f>Пш!BY6+Тр!BY6+Ро!BY6+'Яч яр'!BY6+Ов!BY6+Зерноб!BY6+Гр!BY6+'Яч Оз'!BY6+Просо!BY6</f>
        <v>0</v>
      </c>
      <c r="BZ6" s="171">
        <f>Пш!BZ6+Тр!BZ6+Ро!BZ6+'Яч яр'!BZ6+Ов!BZ6+Зерноб!BZ6+Гр!BZ6+'Яч Оз'!BZ6+Просо!BZ6</f>
        <v>0</v>
      </c>
      <c r="CA6" s="169">
        <f>Пш!CA6+Тр!CA6+Ро!CA6+'Яч яр'!CA6+Ов!CA6+Зерноб!CA6+Гр!CA6+'Яч Оз'!CA6+Просо!CA6</f>
        <v>0</v>
      </c>
      <c r="CB6" s="170">
        <f>Пш!CB6+Тр!CB6+Ро!CB6+'Яч яр'!CB6+Ов!CB6+Зерноб!CB6+Гр!CB6+'Яч Оз'!CB6+Просо!CB6</f>
        <v>0</v>
      </c>
      <c r="CC6" s="168">
        <f>Пш!CC6+Тр!CC6+Ро!CC6+'Яч яр'!CC6+Ов!CC6+Зерноб!CC6+Гр!CC6+'Яч Оз'!CC6+Просо!CC6</f>
        <v>0</v>
      </c>
      <c r="CD6" s="169">
        <f>Пш!CD6+Тр!CD6+Ро!CD6+'Яч яр'!CD6+Ов!CD6+Зерноб!CD6+Гр!CD6+'Яч Оз'!CD6+Просо!CD6</f>
        <v>0</v>
      </c>
      <c r="CE6" s="170">
        <f>Пш!CE6+Тр!CE6+Ро!CE6+'Яч яр'!CE6+Ов!CE6+Зерноб!CE6+Гр!CE6+'Яч Оз'!CE6+Просо!CE6</f>
        <v>0</v>
      </c>
      <c r="CF6" s="171">
        <f>Пш!CF6+Тр!CF6+Ро!CF6+'Яч яр'!CF6+Ов!CF6+Зерноб!CF6+Гр!CF6+'Яч Оз'!CF6+Просо!CF6</f>
        <v>0</v>
      </c>
      <c r="CG6" s="169">
        <f>Пш!CG6+Тр!CG6+Ро!CG6+'Яч яр'!CG6+Ов!CG6+Зерноб!CG6+Гр!CG6+'Яч Оз'!CG6+Просо!CG6</f>
        <v>0</v>
      </c>
      <c r="CH6" s="170">
        <f>Пш!CH6+Тр!CH6+Ро!CH6+'Яч яр'!CH6+Ов!CH6+Зерноб!CH6+Гр!CH6+'Яч Оз'!CH6+Просо!CH6</f>
        <v>0</v>
      </c>
      <c r="CI6" s="168">
        <f>Пш!CI6+Тр!CI6+Ро!CI6+'Яч яр'!CI6+Ов!CI6+Зерноб!CI6+Гр!CI6+'Яч Оз'!CI6+Просо!CI6</f>
        <v>0</v>
      </c>
      <c r="CJ6" s="169">
        <f>Пш!CJ6+Тр!CJ6+Ро!CJ6+'Яч яр'!CJ6+Ов!CJ6+Зерноб!CJ6+Гр!CJ6+'Яч Оз'!CJ6+Просо!CJ6</f>
        <v>0</v>
      </c>
      <c r="CK6" s="170">
        <f>Пш!CK6+Тр!CK6+Ро!CK6+'Яч яр'!CK6+Ов!CK6+Зерноб!CK6+Гр!CK6+'Яч Оз'!CK6+Просо!CK6</f>
        <v>0</v>
      </c>
      <c r="CL6" s="171">
        <f>Пш!CL6+Тр!CL6+Ро!CL6+'Яч яр'!CL6+Ов!CL6+Зерноб!CL6+Гр!CL6+'Яч Оз'!CL6+Просо!CL6</f>
        <v>0</v>
      </c>
      <c r="CM6" s="169">
        <f>Пш!CM6+Тр!CM6+Ро!CM6+'Яч яр'!CM6+Ов!CM6+Зерноб!CM6+Гр!CM6+'Яч Оз'!CM6+Просо!CM6</f>
        <v>0</v>
      </c>
      <c r="CN6" s="170">
        <f>Пш!CN6+Тр!CN6+Ро!CN6+'Яч яр'!CN6+Ов!CN6+Зерноб!CN6+Гр!CN6+'Яч Оз'!CN6+Просо!CN6</f>
        <v>0</v>
      </c>
      <c r="CO6" s="168">
        <f>Пш!CO6+Тр!CO6+Ро!CO6+'Яч яр'!CO6+Ов!CO6+Зерноб!CO6+Гр!CO6+'Яч Оз'!CO6+Просо!CO6</f>
        <v>0</v>
      </c>
      <c r="CP6" s="169">
        <f>Пш!CP6+Тр!CP6+Ро!CP6+'Яч яр'!CP6+Ов!CP6+Зерноб!CP6+Гр!CP6+'Яч Оз'!CP6+Просо!CP6</f>
        <v>0</v>
      </c>
      <c r="CQ6" s="170">
        <f>Пш!CQ6+Тр!CQ6+Ро!CQ6+'Яч яр'!CQ6+Ов!CQ6+Зерноб!CQ6+Гр!CQ6+'Яч Оз'!CQ6+Просо!CQ6</f>
        <v>0</v>
      </c>
      <c r="CR6" s="171">
        <f>Пш!CR6+Тр!CR6+Ро!CR6+'Яч яр'!CR6+Ов!CR6+Зерноб!CR6+Гр!CR6+'Яч Оз'!CR6+Просо!CR6</f>
        <v>0</v>
      </c>
      <c r="CS6" s="169">
        <f>Пш!CS6+Тр!CS6+Ро!CS6+'Яч яр'!CS6+Ов!CS6+Зерноб!CS6+Гр!CS6+'Яч Оз'!CS6+Просо!CS6</f>
        <v>0</v>
      </c>
      <c r="CT6" s="170">
        <f>Пш!CT6+Тр!CT6+Ро!CT6+'Яч яр'!CT6+Ов!CT6+Зерноб!CT6+Гр!CT6+'Яч Оз'!CT6+Просо!CT6</f>
        <v>0</v>
      </c>
      <c r="CU6" s="168">
        <f>Пш!CU6+Тр!CU6+Ро!CU6+'Яч яр'!CU6+Ов!CU6+Зерноб!CU6+Гр!CU6+'Яч Оз'!CU6+Просо!CU6</f>
        <v>0</v>
      </c>
      <c r="CV6" s="169">
        <f>Пш!CV6+Тр!CV6+Ро!CV6+'Яч яр'!CV6+Ов!CV6+Зерноб!CV6+Гр!CV6+'Яч Оз'!CV6+Просо!CV6</f>
        <v>0</v>
      </c>
      <c r="CW6" s="170">
        <f>Пш!CW6+Тр!CW6+Ро!CW6+'Яч яр'!CW6+Ов!CW6+Зерноб!CW6+Гр!CW6+'Яч Оз'!CW6+Просо!CW6</f>
        <v>0</v>
      </c>
      <c r="CX6" s="171">
        <f>Пш!CX6+Тр!CX6+Ро!CX6+'Яч яр'!CX6+Ов!CX6+Зерноб!CX6+Гр!CX6+'Яч Оз'!CX6+Просо!CX6</f>
        <v>0</v>
      </c>
      <c r="CY6" s="169">
        <f>Пш!CY6+Тр!CY6+Ро!CY6+'Яч яр'!CY6+Ов!CY6+Зерноб!CY6+Гр!CY6+'Яч Оз'!CY6+Просо!CY6</f>
        <v>0</v>
      </c>
      <c r="CZ6" s="170">
        <f>Пш!CZ6+Тр!CZ6+Ро!CZ6+'Яч яр'!CZ6+Ов!CZ6+Зерноб!CZ6+Гр!CZ6+'Яч Оз'!CZ6+Просо!CZ6</f>
        <v>0</v>
      </c>
      <c r="DA6" s="168">
        <f>Пш!DA6+Тр!DA6+Ро!DA6+'Яч яр'!DA6+Ов!DA6+Зерноб!DA6+Гр!DA6+'Яч Оз'!DA6+Просо!DA6</f>
        <v>0</v>
      </c>
      <c r="DB6" s="169">
        <f>Пш!DB6+Тр!DB6+Ро!DB6+'Яч яр'!DB6+Ов!DB6+Зерноб!DB6+Гр!DB6+'Яч Оз'!DB6+Просо!DB6</f>
        <v>0</v>
      </c>
      <c r="DC6" s="170">
        <f>Пш!DC6+Тр!DC6+Ро!DC6+'Яч яр'!DC6+Ов!DC6+Зерноб!DC6+Гр!DC6+'Яч Оз'!DC6+Просо!DC6</f>
        <v>0</v>
      </c>
      <c r="DD6" s="171">
        <f>Пш!DD6+Тр!DD6+Ро!DD6+'Яч яр'!DD6+Ов!DD6+Зерноб!DD6+Гр!DD6+'Яч Оз'!DD6+Просо!DD6</f>
        <v>0</v>
      </c>
      <c r="DE6" s="169">
        <f>Пш!DE6+Тр!DE6+Ро!DE6+'Яч яр'!DE6+Ов!DE6+Зерноб!DE6+Гр!DE6+'Яч Оз'!DE6+Просо!DE6</f>
        <v>0</v>
      </c>
      <c r="DF6" s="170">
        <f>Пш!DF6+Тр!DF6+Ро!DF6+'Яч яр'!DF6+Ов!DF6+Зерноб!DF6+Гр!DF6+'Яч Оз'!DF6+Просо!DF6</f>
        <v>0</v>
      </c>
      <c r="DG6" s="168">
        <f>Пш!DG6+Тр!DG6+Ро!DG6+'Яч яр'!DG6+Ов!DG6+Зерноб!DG6+Гр!DG6+'Яч Оз'!DG6+Просо!DG6</f>
        <v>0</v>
      </c>
      <c r="DH6" s="169">
        <f>Пш!DH6+Тр!DH6+Ро!DH6+'Яч яр'!DH6+Ов!DH6+Зерноб!DH6+Гр!DH6+'Яч Оз'!DH6+Просо!DH6</f>
        <v>0</v>
      </c>
      <c r="DI6" s="170">
        <f>Пш!DI6+Тр!DI6+Ро!DI6+'Яч яр'!DI6+Ов!DI6+Зерноб!DI6+Гр!DI6+'Яч Оз'!DI6+Просо!DI6</f>
        <v>0</v>
      </c>
      <c r="DJ6" s="171">
        <f>Пш!DJ6+Тр!DJ6+Ро!DJ6+'Яч яр'!DJ6+Ов!DJ6+Зерноб!DJ6+Гр!DJ6+'Яч Оз'!DJ6+Просо!DJ6</f>
        <v>0</v>
      </c>
      <c r="DK6" s="169">
        <f>Пш!DK6+Тр!DK6+Ро!DK6+'Яч яр'!DK6+Ов!DK6+Зерноб!DK6+Гр!DK6+'Яч Оз'!DK6+Просо!DK6</f>
        <v>0</v>
      </c>
      <c r="DL6" s="170">
        <f>Пш!DL6+Тр!DL6+Ро!DL6+'Яч яр'!DL6+Ов!DL6+Зерноб!DL6+Гр!DL6+'Яч Оз'!DL6+Просо!DL6</f>
        <v>0</v>
      </c>
      <c r="DM6" s="168">
        <f>Пш!DM6+Тр!DM6+Ро!DM6+'Яч яр'!DM6+Ов!DM6+Зерноб!DM6+Гр!DM6+'Яч Оз'!DM6+Просо!DM6</f>
        <v>0</v>
      </c>
      <c r="DN6" s="169">
        <f>Пш!DN6+Тр!DN6+Ро!DN6+'Яч яр'!DN6+Ов!DN6+Зерноб!DN6+Гр!DN6+'Яч Оз'!DN6+Просо!DN6</f>
        <v>0</v>
      </c>
      <c r="DO6" s="170">
        <f>Пш!DO6+Тр!DO6+Ро!DO6+'Яч яр'!DO6+Ов!DO6+Зерноб!DO6+Гр!DO6+'Яч Оз'!DO6+Просо!DO6</f>
        <v>0</v>
      </c>
      <c r="DP6" s="171">
        <f>Пш!DP6+Тр!DP6+Ро!DP6+'Яч яр'!DP6+Ов!DP6+Зерноб!DP6+Гр!DP6+'Яч Оз'!DP6+Просо!DP6</f>
        <v>0</v>
      </c>
      <c r="DQ6" s="169">
        <f>Пш!DQ6+Тр!DQ6+Ро!DQ6+'Яч яр'!DQ6+Ов!DQ6+Зерноб!DQ6+Гр!DQ6+'Яч Оз'!DQ6+Просо!DQ6</f>
        <v>0</v>
      </c>
      <c r="DR6" s="170">
        <f>Пш!DR6+Тр!DR6+Ро!DR6+'Яч яр'!DR6+Ов!DR6+Зерноб!DR6+Гр!DR6+'Яч Оз'!DR6+Просо!DR6</f>
        <v>0</v>
      </c>
      <c r="DS6" s="168">
        <f>Пш!DS6+Тр!DS6+Ро!DS6+'Яч яр'!DS6+Ов!DS6+Зерноб!DS6+Гр!DS6+'Яч Оз'!DS6+Просо!DS6</f>
        <v>0</v>
      </c>
      <c r="DT6" s="169">
        <f>Пш!DT6+Тр!DT6+Ро!DT6+'Яч яр'!DT6+Ов!DT6+Зерноб!DT6+Гр!DT6+'Яч Оз'!DT6+Просо!DT6</f>
        <v>0</v>
      </c>
      <c r="DU6" s="170">
        <f>Пш!DU6+Тр!DU6+Ро!DU6+'Яч яр'!DU6+Ов!DU6+Зерноб!DU6+Гр!DU6+'Яч Оз'!DU6+Просо!DU6</f>
        <v>0</v>
      </c>
      <c r="DV6" s="171">
        <f>Пш!DV6+Тр!DV6+Ро!DV6+'Яч яр'!DV6+Ов!DV6+Зерноб!DV6+Гр!DV6+'Яч Оз'!DV6+Просо!DV6</f>
        <v>0</v>
      </c>
      <c r="DW6" s="169">
        <f>Пш!DW6+Тр!DW6+Ро!DW6+'Яч яр'!DW6+Ов!DW6+Зерноб!DW6+Гр!DW6+'Яч Оз'!DW6+Просо!DW6</f>
        <v>0</v>
      </c>
      <c r="DX6" s="170">
        <f>Пш!DX6+Тр!DX6+Ро!DX6+'Яч яр'!DX6+Ов!DX6+Зерноб!DX6+Гр!DX6+'Яч Оз'!DX6+Просо!DX6</f>
        <v>0</v>
      </c>
      <c r="DY6" s="168">
        <f>Пш!DY6+Тр!DY6+Ро!DY6+'Яч яр'!DY6+Ов!DY6+Зерноб!DY6+Гр!DY6+'Яч Оз'!DY6+Просо!DY6</f>
        <v>0</v>
      </c>
      <c r="DZ6" s="169">
        <f>Пш!DZ6+Тр!DZ6+Ро!DZ6+'Яч яр'!DZ6+Ов!DZ6+Зерноб!DZ6+Гр!DZ6+'Яч Оз'!DZ6+Просо!DZ6</f>
        <v>0</v>
      </c>
      <c r="EA6" s="170">
        <f>Пш!EA6+Тр!EA6+Ро!EA6+'Яч яр'!EA6+Ов!EA6+Зерноб!EA6+Гр!EA6+'Яч Оз'!EA6+Просо!EA6</f>
        <v>0</v>
      </c>
      <c r="EB6" s="171">
        <f>Пш!EB6+Тр!EB6+Ро!EB6+'Яч яр'!EB6+Ов!EB6+Зерноб!EB6+Гр!EB6+'Яч Оз'!EB6+Просо!EB6</f>
        <v>0</v>
      </c>
      <c r="EC6" s="169">
        <f>Пш!EC6+Тр!EC6+Ро!EC6+'Яч яр'!EC6+Ов!EC6+Зерноб!EC6+Гр!EC6+'Яч Оз'!EC6+Просо!EC6</f>
        <v>0</v>
      </c>
      <c r="ED6" s="170">
        <f>Пш!ED6+Тр!ED6+Ро!ED6+'Яч яр'!ED6+Ов!ED6+Зерноб!ED6+Гр!ED6+'Яч Оз'!ED6+Просо!ED6</f>
        <v>0</v>
      </c>
      <c r="EE6" s="168">
        <f>Пш!EE6+Тр!EE6+Ро!EE6+'Яч яр'!EE6+Ов!EE6+Зерноб!EE6+Гр!EE6+'Яч Оз'!EE6+Просо!EE6</f>
        <v>0</v>
      </c>
      <c r="EF6" s="169">
        <f>Пш!EF6+Тр!EF6+Ро!EF6+'Яч яр'!EF6+Ов!EF6+Зерноб!EF6+Гр!EF6+'Яч Оз'!EF6+Просо!EF6</f>
        <v>0</v>
      </c>
      <c r="EG6" s="170">
        <f>Пш!EG6+Тр!EG6+Ро!EG6+'Яч яр'!EG6+Ов!EG6+Зерноб!EG6+Гр!EG6+'Яч Оз'!EG6+Просо!EG6</f>
        <v>0</v>
      </c>
      <c r="EH6" s="171">
        <f>Пш!EH6+Тр!EH6+Ро!EH6+'Яч яр'!EH6+Ов!EH6+Зерноб!EH6+Гр!EH6+'Яч Оз'!EH6+Просо!EH6</f>
        <v>0</v>
      </c>
      <c r="EI6" s="169">
        <f>Пш!EI6+Тр!EI6+Ро!EI6+'Яч яр'!EI6+Ов!EI6+Зерноб!EI6+Гр!EI6+'Яч Оз'!EI6+Просо!EI6</f>
        <v>0</v>
      </c>
      <c r="EJ6" s="170">
        <f>Пш!EJ6+Тр!EJ6+Ро!EJ6+'Яч яр'!EJ6+Ов!EJ6+Зерноб!EJ6+Гр!EJ6+'Яч Оз'!EJ6+Просо!EJ6</f>
        <v>0</v>
      </c>
      <c r="EK6" s="168">
        <f>Пш!EK6+Тр!EK6+Ро!EK6+'Яч яр'!EK6+Ов!EK6+Зерноб!EK6+Гр!EK6+'Яч Оз'!EK6+Просо!EK6</f>
        <v>0</v>
      </c>
      <c r="EL6" s="169">
        <f>Пш!EL6+Тр!EL6+Ро!EL6+'Яч яр'!EL6+Ов!EL6+Зерноб!EL6+Гр!EL6+'Яч Оз'!EL6+Просо!EL6</f>
        <v>0</v>
      </c>
      <c r="EM6" s="170">
        <f>Пш!EM6+Тр!EM6+Ро!EM6+'Яч яр'!EM6+Ов!EM6+Зерноб!EM6+Гр!EM6+'Яч Оз'!EM6+Просо!EM6</f>
        <v>0</v>
      </c>
      <c r="EN6" s="171">
        <f>Пш!EN6+Тр!EN6+Ро!EN6+'Яч яр'!EN6+Ов!EN6+Зерноб!EN6+Гр!EN6+'Яч Оз'!EN6+Просо!EN6</f>
        <v>0</v>
      </c>
      <c r="EO6" s="169">
        <f>Пш!EO6+Тр!EO6+Ро!EO6+'Яч яр'!EO6+Ов!EO6+Зерноб!EO6+Гр!EO6+'Яч Оз'!EO6+Просо!EO6</f>
        <v>0</v>
      </c>
      <c r="EP6" s="170">
        <f>Пш!EP6+Тр!EP6+Ро!EP6+'Яч яр'!EP6+Ов!EP6+Зерноб!EP6+Гр!EP6+'Яч Оз'!EP6+Просо!EP6</f>
        <v>0</v>
      </c>
      <c r="EQ6" s="168">
        <f>Пш!EQ6+Тр!EQ6+Ро!EQ6+'Яч яр'!EQ6+Ов!EQ6+Зерноб!EQ6+Гр!EQ6+'Яч Оз'!EQ6+Просо!EQ6</f>
        <v>0</v>
      </c>
      <c r="ER6" s="169">
        <f>Пш!ER6+Тр!ER6+Ро!ER6+'Яч яр'!ER6+Ов!ER6+Зерноб!ER6+Гр!ER6+'Яч Оз'!ER6+Просо!ER6</f>
        <v>0</v>
      </c>
      <c r="ES6" s="170">
        <f>Пш!ES6+Тр!ES6+Ро!ES6+'Яч яр'!ES6+Ов!ES6+Зерноб!ES6+Гр!ES6+'Яч Оз'!ES6+Просо!ES6</f>
        <v>0</v>
      </c>
      <c r="ET6" s="171">
        <f>Пш!ET6+Тр!ET6+Ро!ET6+'Яч яр'!ET6+Ов!ET6+Зерноб!ET6+Гр!ET6+'Яч Оз'!ET6+Просо!ET6</f>
        <v>0</v>
      </c>
      <c r="EU6" s="169">
        <f>Пш!EU6+Тр!EU6+Ро!EU6+'Яч яр'!EU6+Ов!EU6+Зерноб!EU6+Гр!EU6+'Яч Оз'!EU6+Просо!EU6</f>
        <v>0</v>
      </c>
      <c r="EV6" s="170">
        <f>Пш!EV6+Тр!EV6+Ро!EV6+'Яч яр'!EV6+Ов!EV6+Зерноб!EV6+Гр!EV6+'Яч Оз'!EV6+Просо!EV6</f>
        <v>0</v>
      </c>
      <c r="EW6" s="168">
        <f>Пш!EW6+Тр!EW6+Ро!EW6+'Яч яр'!EW6+Ов!EW6+Зерноб!EW6+Гр!EW6+'Яч Оз'!EW6+Просо!EW6</f>
        <v>0</v>
      </c>
      <c r="EX6" s="169">
        <f>Пш!EX6+Тр!EX6+Ро!EX6+'Яч яр'!EX6+Ов!EX6+Зерноб!EX6+Гр!EX6+'Яч Оз'!EX6+Просо!EX6</f>
        <v>0</v>
      </c>
      <c r="EY6" s="170">
        <f>Пш!EY6+Тр!EY6+Ро!EY6+'Яч яр'!EY6+Ов!EY6+Зерноб!EY6+Гр!EY6+'Яч Оз'!EY6+Просо!EY6</f>
        <v>0</v>
      </c>
      <c r="EZ6" s="171">
        <f>Пш!EZ6+Тр!EZ6+Ро!EZ6+'Яч яр'!EZ6+Ов!EZ6+Зерноб!EZ6+Гр!EZ6+'Яч Оз'!EZ6+Просо!EZ6</f>
        <v>0</v>
      </c>
      <c r="FA6" s="169">
        <f>Пш!FA6+Тр!FA6+Ро!FA6+'Яч яр'!FA6+Ов!FA6+Зерноб!FA6+Гр!FA6+'Яч Оз'!FA6+Просо!FA6</f>
        <v>0</v>
      </c>
      <c r="FB6" s="170">
        <f>Пш!FB6+Тр!FB6+Ро!FB6+'Яч яр'!FB6+Ов!FB6+Зерноб!FB6+Гр!FB6+'Яч Оз'!FB6+Просо!FB6</f>
        <v>0</v>
      </c>
      <c r="FC6" s="168">
        <f>Пш!FC6+Тр!FC6+Ро!FC6+'Яч яр'!FC6+Ов!FC6+Зерноб!FC6+Гр!FC6+'Яч Оз'!FC6+Просо!FC6</f>
        <v>0</v>
      </c>
      <c r="FD6" s="169">
        <f>Пш!FD6+Тр!FD6+Ро!FD6+'Яч яр'!FD6+Ов!FD6+Зерноб!FD6+Гр!FD6+'Яч Оз'!FD6+Просо!FD6</f>
        <v>0</v>
      </c>
      <c r="FE6" s="170">
        <f>Пш!FE6+Тр!FE6+Ро!FE6+'Яч яр'!FE6+Ов!FE6+Зерноб!FE6+Гр!FE6+'Яч Оз'!FE6+Просо!FE6</f>
        <v>0</v>
      </c>
      <c r="FF6" s="171">
        <f>Пш!FF6+Тр!FF6+Ро!FF6+'Яч яр'!FF6+Ов!FF6+Зерноб!FF6+Гр!FF6+'Яч Оз'!FF6+Просо!FF6</f>
        <v>0</v>
      </c>
      <c r="FG6" s="169">
        <f>Пш!FG6+Тр!FG6+Ро!FG6+'Яч яр'!FG6+Ов!FG6+Зерноб!FG6+Гр!FG6+'Яч Оз'!FG6+Просо!FG6</f>
        <v>0</v>
      </c>
      <c r="FH6" s="170">
        <f>Пш!FH6+Тр!FH6+Ро!FH6+'Яч яр'!FH6+Ов!FH6+Зерноб!FH6+Гр!FH6+'Яч Оз'!FH6+Просо!FH6</f>
        <v>0</v>
      </c>
      <c r="FI6" s="168">
        <f>Пш!FI6+Тр!FI6+Ро!FI6+'Яч яр'!FI6+Ов!FI6+Зерноб!FI6+Гр!FI6+'Яч Оз'!FI6+Просо!FI6</f>
        <v>0</v>
      </c>
      <c r="FJ6" s="169">
        <f>Пш!FJ6+Тр!FJ6+Ро!FJ6+'Яч яр'!FJ6+Ов!FJ6+Зерноб!FJ6+Гр!FJ6+'Яч Оз'!FJ6+Просо!FJ6</f>
        <v>0</v>
      </c>
      <c r="FK6" s="170">
        <f>Пш!FK6+Тр!FK6+Ро!FK6+'Яч яр'!FK6+Ов!FK6+Зерноб!FK6+Гр!FK6+'Яч Оз'!FK6+Просо!FK6</f>
        <v>0</v>
      </c>
      <c r="FL6" s="171">
        <f>Пш!FL6+Тр!FL6+Ро!FL6+'Яч яр'!FL6+Ов!FL6+Зерноб!FL6+Гр!FL6+'Яч Оз'!FL6+Просо!FL6</f>
        <v>0</v>
      </c>
      <c r="FM6" s="169">
        <f>Пш!FM6+Тр!FM6+Ро!FM6+'Яч яр'!FM6+Ов!FM6+Зерноб!FM6+Гр!FM6+'Яч Оз'!FM6+Просо!FM6</f>
        <v>0</v>
      </c>
      <c r="FN6" s="170">
        <f>Пш!FN6+Тр!FN6+Ро!FN6+'Яч яр'!FN6+Ов!FN6+Зерноб!FN6+Гр!FN6+'Яч Оз'!FN6+Просо!FN6</f>
        <v>0</v>
      </c>
      <c r="FO6" s="168">
        <f>Пш!FO6+Тр!FO6+Ро!FO6+'Яч яр'!FO6+Ов!FO6+Зерноб!FO6+Гр!FO6+'Яч Оз'!FO6+Просо!FO6</f>
        <v>0</v>
      </c>
      <c r="FP6" s="169">
        <f>Пш!FP6+Тр!FP6+Ро!FP6+'Яч яр'!FP6+Ов!FP6+Зерноб!FP6+Гр!FP6+'Яч Оз'!FP6+Просо!FP6</f>
        <v>0</v>
      </c>
      <c r="FQ6" s="170">
        <f>Пш!FQ6+Тр!FQ6+Ро!FQ6+'Яч яр'!FQ6+Ов!FQ6+Зерноб!FQ6+Гр!FQ6+'Яч Оз'!FQ6+Просо!FQ6</f>
        <v>0</v>
      </c>
      <c r="FR6" s="171">
        <f>Пш!FR6+Тр!FR6+Ро!FR6+'Яч яр'!FR6+Ов!FR6+Зерноб!FR6+Гр!FR6+'Яч Оз'!FR6+Просо!FR6</f>
        <v>0</v>
      </c>
      <c r="FS6" s="169">
        <f>Пш!FS6+Тр!FS6+Ро!FS6+'Яч яр'!FS6+Ов!FS6+Зерноб!FS6+Гр!FS6+'Яч Оз'!FS6+Просо!FS6</f>
        <v>0</v>
      </c>
      <c r="FT6" s="170">
        <f>Пш!FT6+Тр!FT6+Ро!FT6+'Яч яр'!FT6+Ов!FT6+Зерноб!FT6+Гр!FT6+'Яч Оз'!FT6+Просо!FT6</f>
        <v>0</v>
      </c>
      <c r="FU6" s="168">
        <f>Пш!FU6+Тр!FU6+Ро!FU6+'Яч яр'!FU6+Ов!FU6+Зерноб!FU6+Гр!FU6+'Яч Оз'!FU6+Просо!FU6</f>
        <v>0</v>
      </c>
      <c r="FV6" s="169">
        <f>Пш!FV6+Тр!FV6+Ро!FV6+'Яч яр'!FV6+Ов!FV6+Зерноб!FV6+Гр!FV6+'Яч Оз'!FV6+Просо!FV6</f>
        <v>0</v>
      </c>
      <c r="FW6" s="170">
        <f>Пш!FW6+Тр!FW6+Ро!FW6+'Яч яр'!FW6+Ов!FW6+Зерноб!FW6+Гр!FW6+'Яч Оз'!FW6+Просо!FW6</f>
        <v>0</v>
      </c>
      <c r="FX6" s="171">
        <f>Пш!FX6+Тр!FX6+Ро!FX6+'Яч яр'!FX6+Ов!FX6+Зерноб!FX6+Гр!FX6+'Яч Оз'!FX6+Просо!FX6</f>
        <v>0</v>
      </c>
      <c r="FY6" s="169">
        <f>Пш!FY6+Тр!FY6+Ро!FY6+'Яч яр'!FY6+Ов!FY6+Зерноб!FY6+Гр!FY6+'Яч Оз'!FY6+Просо!FY6</f>
        <v>0</v>
      </c>
      <c r="FZ6" s="170">
        <f>Пш!FZ6+Тр!FZ6+Ро!FZ6+'Яч яр'!FZ6+Ов!FZ6+Зерноб!FZ6+Гр!FZ6+'Яч Оз'!FZ6+Просо!FZ6</f>
        <v>0</v>
      </c>
      <c r="GA6" s="168">
        <f>Пш!GA6+Тр!GA6+Ро!GA6+'Яч яр'!GA6+Ов!GA6+Зерноб!GA6+Гр!GA6+'Яч Оз'!GA6+Просо!GA6</f>
        <v>0</v>
      </c>
      <c r="GB6" s="169">
        <f>Пш!GB6+Тр!GB6+Ро!GB6+'Яч яр'!GB6+Ов!GB6+Зерноб!GB6+Гр!GB6+'Яч Оз'!GB6+Просо!GB6</f>
        <v>0</v>
      </c>
      <c r="GC6" s="170">
        <f>Пш!GC6+Тр!GC6+Ро!GC6+'Яч яр'!GC6+Ов!GC6+Зерноб!GC6+Гр!GC6+'Яч Оз'!GC6+Просо!GC6</f>
        <v>0</v>
      </c>
      <c r="GD6" s="171">
        <f>Пш!GD6+Тр!GD6+Ро!GD6+'Яч яр'!GD6+Ов!GD6+Зерноб!GD6+Гр!GD6+'Яч Оз'!GD6+Просо!GD6</f>
        <v>0</v>
      </c>
      <c r="GE6" s="169">
        <f>Пш!GE6+Тр!GE6+Ро!GE6+'Яч яр'!GE6+Ов!GE6+Зерноб!GE6+Гр!GE6+'Яч Оз'!GE6+Просо!GE6</f>
        <v>0</v>
      </c>
      <c r="GF6" s="170">
        <f>Пш!GF6+Тр!GF6+Ро!GF6+'Яч яр'!GF6+Ов!GF6+Зерноб!GF6+Гр!GF6+'Яч Оз'!GF6+Просо!GF6</f>
        <v>0</v>
      </c>
      <c r="GG6" s="168">
        <f>Пш!GG6+Тр!GG6+Ро!GG6+'Яч яр'!GG6+Ов!GG6+Зерноб!GG6+Гр!GG6+'Яч Оз'!GG6+Просо!GG6</f>
        <v>0</v>
      </c>
      <c r="GH6" s="169">
        <f>Пш!GH6+Тр!GH6+Ро!GH6+'Яч яр'!GH6+Ов!GH6+Зерноб!GH6+Гр!GH6+'Яч Оз'!GH6+Просо!GH6</f>
        <v>0</v>
      </c>
      <c r="GI6" s="170">
        <f>Пш!GI6+Тр!GI6+Ро!GI6+'Яч яр'!GI6+Ов!GI6+Зерноб!GI6+Гр!GI6+'Яч Оз'!GI6+Просо!GI6</f>
        <v>0</v>
      </c>
      <c r="GJ6" s="171">
        <f>Пш!GJ6+Тр!GJ6+Ро!GJ6+'Яч яр'!GJ6+Ов!GJ6+Зерноб!GJ6+Гр!GJ6+'Яч Оз'!GJ6+Просо!GJ6</f>
        <v>0</v>
      </c>
      <c r="GK6" s="169">
        <f>Пш!GK6+Тр!GK6+Ро!GK6+'Яч яр'!GK6+Ов!GK6+Зерноб!GK6+Гр!GK6+'Яч Оз'!GK6+Просо!GK6</f>
        <v>0</v>
      </c>
      <c r="GL6" s="170">
        <f>Пш!GL6+Тр!GL6+Ро!GL6+'Яч яр'!GL6+Ов!GL6+Зерноб!GL6+Гр!GL6+'Яч Оз'!GL6+Просо!GL6</f>
        <v>0</v>
      </c>
      <c r="GM6" s="168">
        <f>Пш!GM6+Тр!GM6+Ро!GM6+'Яч яр'!GM6+Ов!GM6+Зерноб!GM6+Гр!GM6+'Яч Оз'!GM6+Просо!GM6</f>
        <v>0</v>
      </c>
      <c r="GN6" s="169">
        <f>Пш!GN6+Тр!GN6+Ро!GN6+'Яч яр'!GN6+Ов!GN6+Зерноб!GN6+Гр!GN6+'Яч Оз'!GN6+Просо!GN6</f>
        <v>0</v>
      </c>
      <c r="GO6" s="170">
        <f>Пш!GO6+Тр!GO6+Ро!GO6+'Яч яр'!GO6+Ов!GO6+Зерноб!GO6+Гр!GO6+'Яч Оз'!GO6+Просо!GO6</f>
        <v>0</v>
      </c>
      <c r="GP6" s="171">
        <f>Пш!GP6+Тр!GP6+Ро!GP6+'Яч яр'!GP6+Ов!GP6+Зерноб!GP6+Гр!GP6+'Яч Оз'!GP6+Просо!GP6</f>
        <v>0</v>
      </c>
      <c r="GQ6" s="169">
        <f>Пш!GQ6+Тр!GQ6+Ро!GQ6+'Яч яр'!GQ6+Ов!GQ6+Зерноб!GQ6+Гр!GQ6+'Яч Оз'!GQ6+Просо!GQ6</f>
        <v>0</v>
      </c>
      <c r="GR6" s="170">
        <f>Пш!GR6+Тр!GR6+Ро!GR6+'Яч яр'!GR6+Ов!GR6+Зерноб!GR6+Гр!GR6+'Яч Оз'!GR6+Просо!GR6</f>
        <v>0</v>
      </c>
      <c r="GS6" s="168">
        <f>Пш!GS6+Тр!GS6+Ро!GS6+'Яч яр'!GS6+Ов!GS6+Зерноб!GS6+Гр!GS6+'Яч Оз'!GS6+Просо!GS6</f>
        <v>0</v>
      </c>
      <c r="GT6" s="169">
        <f>Пш!GT6+Тр!GT6+Ро!GT6+'Яч яр'!GT6+Ов!GT6+Зерноб!GT6+Гр!GT6+'Яч Оз'!GT6+Просо!GT6</f>
        <v>0</v>
      </c>
      <c r="GU6" s="170">
        <f>Пш!GU6+Тр!GU6+Ро!GU6+'Яч яр'!GU6+Ов!GU6+Зерноб!GU6+Гр!GU6+'Яч Оз'!GU6+Просо!GU6</f>
        <v>0</v>
      </c>
      <c r="GV6" s="171">
        <f>Пш!GV6+Тр!GV6+Ро!GV6+'Яч яр'!GV6+Ов!GV6+Зерноб!GV6+Гр!GV6+'Яч Оз'!GV6+Просо!GV6</f>
        <v>0</v>
      </c>
      <c r="GW6" s="169">
        <f>Пш!GW6+Тр!GW6+Ро!GW6+'Яч яр'!GW6+Ов!GW6+Зерноб!GW6+Гр!GW6+'Яч Оз'!GW6+Просо!GW6</f>
        <v>0</v>
      </c>
      <c r="GX6" s="170">
        <f>Пш!GX6+Тр!GX6+Ро!GX6+'Яч яр'!GX6+Ов!GX6+Зерноб!GX6+Гр!GX6+'Яч Оз'!GX6+Просо!GX6</f>
        <v>0</v>
      </c>
      <c r="GY6" s="168">
        <f>Пш!GY6+Тр!GY6+Ро!GY6+'Яч яр'!GY6+Ов!GY6+Зерноб!GY6+Гр!GY6+'Яч Оз'!GY6+Просо!GY6</f>
        <v>0</v>
      </c>
      <c r="GZ6" s="169">
        <f>Пш!GZ6+Тр!GZ6+Ро!GZ6+'Яч яр'!GZ6+Ов!GZ6+Зерноб!GZ6+Гр!GZ6+'Яч Оз'!GZ6+Просо!GZ6</f>
        <v>0</v>
      </c>
      <c r="HA6" s="170">
        <f>Пш!HA6+Тр!HA6+Ро!HA6+'Яч яр'!HA6+Ов!HA6+Зерноб!HA6+Гр!HA6+'Яч Оз'!HA6+Просо!HA6</f>
        <v>0</v>
      </c>
      <c r="HB6" s="171">
        <f>Пш!HB6+Тр!HB6+Ро!HB6+'Яч яр'!HB6+Ов!HB6+Зерноб!HB6+Гр!HB6+'Яч Оз'!HB6+Просо!HB6</f>
        <v>0</v>
      </c>
      <c r="HC6" s="169">
        <f>Пш!HC6+Тр!HC6+Ро!HC6+'Яч яр'!HC6+Ов!HC6+Зерноб!HC6+Гр!HC6+'Яч Оз'!HC6+Просо!HC6</f>
        <v>0</v>
      </c>
      <c r="HD6" s="170">
        <f>Пш!HD6+Тр!HD6+Ро!HD6+'Яч яр'!HD6+Ов!HD6+Зерноб!HD6+Гр!HD6+'Яч Оз'!HD6+Просо!HD6</f>
        <v>0</v>
      </c>
      <c r="HE6" s="168">
        <f>Пш!HE6+Тр!HE6+Ро!HE6+'Яч яр'!HE6+Ов!HE6+Зерноб!HE6+Гр!HE6+'Яч Оз'!HE6+Просо!HE6</f>
        <v>0</v>
      </c>
      <c r="HF6" s="169">
        <f>Пш!HF6+Тр!HF6+Ро!HF6+'Яч яр'!HF6+Ов!HF6+Зерноб!HF6+Гр!HF6+'Яч Оз'!HF6+Просо!HF6</f>
        <v>0</v>
      </c>
      <c r="HG6" s="170">
        <f>Пш!HG6+Тр!HG6+Ро!HG6+'Яч яр'!HG6+Ов!HG6+Зерноб!HG6+Гр!HG6+'Яч Оз'!HG6+Просо!HG6</f>
        <v>0</v>
      </c>
      <c r="HH6" s="171">
        <f>Пш!HH6+Тр!HH6+Ро!HH6+'Яч яр'!HH6+Ов!HH6+Зерноб!HH6+Гр!HH6+'Яч Оз'!HH6+Просо!HH6</f>
        <v>0</v>
      </c>
      <c r="HI6" s="169">
        <f>Пш!HI6+Тр!HI6+Ро!HI6+'Яч яр'!HI6+Ов!HI6+Зерноб!HI6+Гр!HI6+'Яч Оз'!HI6+Просо!HI6</f>
        <v>0</v>
      </c>
      <c r="HJ6" s="170">
        <f>Пш!HJ6+Тр!HJ6+Ро!HJ6+'Яч яр'!HJ6+Ов!HJ6+Зерноб!HJ6+Гр!HJ6+'Яч Оз'!HJ6+Просо!HJ6</f>
        <v>0</v>
      </c>
      <c r="HK6" s="168">
        <f>Пш!HK6+Тр!HK6+Ро!HK6+'Яч яр'!HK6+Ов!HK6+Зерноб!HK6+Гр!HK6+'Яч Оз'!HK6+Просо!HK6</f>
        <v>0</v>
      </c>
      <c r="HL6" s="169">
        <f>Пш!HL6+Тр!HL6+Ро!HL6+'Яч яр'!HL6+Ов!HL6+Зерноб!HL6+Гр!HL6+'Яч Оз'!HL6+Просо!HL6</f>
        <v>0</v>
      </c>
      <c r="HM6" s="170">
        <f>Пш!HM6+Тр!HM6+Ро!HM6+'Яч яр'!HM6+Ов!HM6+Зерноб!HM6+Гр!HM6+'Яч Оз'!HM6+Просо!HM6</f>
        <v>0</v>
      </c>
      <c r="HN6" s="171">
        <f>Пш!HN6+Тр!HN6+Ро!HN6+'Яч яр'!HN6+Ов!HN6+Зерноб!HN6+Гр!HN6+'Яч Оз'!HN6+Просо!HN6</f>
        <v>0</v>
      </c>
      <c r="HO6" s="169">
        <f>Пш!HO6+Тр!HO6+Ро!HO6+'Яч яр'!HO6+Ов!HO6+Зерноб!HO6+Гр!HO6+'Яч Оз'!HO6+Просо!HO6</f>
        <v>0</v>
      </c>
      <c r="HP6" s="170">
        <f>Пш!HP6+Тр!HP6+Ро!HP6+'Яч яр'!HP6+Ов!HP6+Зерноб!HP6+Гр!HP6+'Яч Оз'!HP6+Просо!HP6</f>
        <v>0</v>
      </c>
      <c r="HQ6" s="168">
        <f>Пш!HQ6+Тр!HQ6+Ро!HQ6+'Яч яр'!HQ6+Ов!HQ6+Зерноб!HQ6+Гр!HQ6+'Яч Оз'!HQ6+Просо!HQ6</f>
        <v>0</v>
      </c>
      <c r="HR6" s="169">
        <f>Пш!HR6+Тр!HR6+Ро!HR6+'Яч яр'!HR6+Ов!HR6+Зерноб!HR6+Гр!HR6+'Яч Оз'!HR6+Просо!HR6</f>
        <v>0</v>
      </c>
      <c r="HS6" s="170">
        <f>Пш!HS6+Тр!HS6+Ро!HS6+'Яч яр'!HS6+Ов!HS6+Зерноб!HS6+Гр!HS6+'Яч Оз'!HS6+Просо!HS6</f>
        <v>0</v>
      </c>
      <c r="HT6" s="171">
        <f>Пш!HT6+Тр!HT6+Ро!HT6+'Яч яр'!HT6+Ов!HT6+Зерноб!HT6+Гр!HT6+'Яч Оз'!HT6+Просо!HT6</f>
        <v>0</v>
      </c>
      <c r="HU6" s="169">
        <f>Пш!HU6+Тр!HU6+Ро!HU6+'Яч яр'!HU6+Ов!HU6+Зерноб!HU6+Гр!HU6+'Яч Оз'!HU6+Просо!HU6</f>
        <v>0</v>
      </c>
      <c r="HV6" s="170">
        <f>Пш!HV6+Тр!HV6+Ро!HV6+'Яч яр'!HV6+Ов!HV6+Зерноб!HV6+Гр!HV6+'Яч Оз'!HV6+Просо!HV6</f>
        <v>0</v>
      </c>
      <c r="HW6" s="168">
        <f>Пш!HW6+Тр!HW6+Ро!HW6+'Яч яр'!HW6+Ов!HW6+Зерноб!HW6+Гр!HW6+'Яч Оз'!HW6+Просо!HW6</f>
        <v>0</v>
      </c>
      <c r="HX6" s="169">
        <f>Пш!HX6+Тр!HX6+Ро!HX6+'Яч яр'!HX6+Ов!HX6+Зерноб!HX6+Гр!HX6+'Яч Оз'!HX6+Просо!HX6</f>
        <v>0</v>
      </c>
      <c r="HY6" s="170">
        <f>Пш!HY6+Тр!HY6+Ро!HY6+'Яч яр'!HY6+Ов!HY6+Зерноб!HY6+Гр!HY6+'Яч Оз'!HY6+Просо!HY6</f>
        <v>0</v>
      </c>
      <c r="HZ6" s="171">
        <f>Пш!HZ6+Тр!HZ6+Ро!HZ6+'Яч яр'!HZ6+Ов!HZ6+Зерноб!HZ6+Гр!HZ6+'Яч Оз'!HZ6+Просо!HZ6</f>
        <v>0</v>
      </c>
      <c r="IA6" s="169">
        <f>Пш!IA6+Тр!IA6+Ро!IA6+'Яч яр'!IA6+Ов!IA6+Зерноб!IA6+Гр!IA6+'Яч Оз'!IA6+Просо!IA6</f>
        <v>0</v>
      </c>
      <c r="IB6" s="170">
        <f>Пш!IB6+Тр!IB6+Ро!IB6+'Яч яр'!IB6+Ов!IB6+Зерноб!IB6+Гр!IB6+'Яч Оз'!IB6+Просо!IB6</f>
        <v>0</v>
      </c>
      <c r="IC6" s="168">
        <f>Пш!IC6+Тр!IC6+Ро!IC6+'Яч яр'!IC6+Ов!IC6+Зерноб!IC6+Гр!IC6+'Яч Оз'!IC6+Просо!IC6</f>
        <v>0</v>
      </c>
      <c r="ID6" s="169">
        <f>Пш!ID6+Тр!ID6+Ро!ID6+'Яч яр'!ID6+Ов!ID6+Зерноб!ID6+Гр!ID6+'Яч Оз'!ID6+Просо!ID6</f>
        <v>0</v>
      </c>
      <c r="IE6" s="170">
        <f>Пш!IE6+Тр!IE6+Ро!IE6+'Яч яр'!IE6+Ов!IE6+Зерноб!IE6+Гр!IE6+'Яч Оз'!IE6+Просо!IE6</f>
        <v>0</v>
      </c>
      <c r="IF6" s="171">
        <f>Пш!IF6+Тр!IF6+Ро!IF6+'Яч яр'!IF6+Ов!IF6+Зерноб!IF6+Гр!IF6+'Яч Оз'!IF6+Просо!IF6</f>
        <v>0</v>
      </c>
      <c r="IG6" s="169">
        <f>Пш!IG6+Тр!IG6+Ро!IG6+'Яч яр'!IG6+Ов!IG6+Зерноб!IG6+Гр!IG6+'Яч Оз'!IG6+Просо!IG6</f>
        <v>0</v>
      </c>
      <c r="IH6" s="170">
        <f>Пш!IH6+Тр!IH6+Ро!IH6+'Яч яр'!IH6+Ов!IH6+Зерноб!IH6+Гр!IH6+'Яч Оз'!IH6+Просо!IH6</f>
        <v>0</v>
      </c>
      <c r="II6" s="168">
        <f>Пш!II6+Тр!II6+Ро!II6+'Яч яр'!II6+Ов!II6+Зерноб!II6+Гр!II6+'Яч Оз'!II6+Просо!II6</f>
        <v>0</v>
      </c>
      <c r="IJ6" s="169">
        <f>Пш!IJ6+Тр!IJ6+Ро!IJ6+'Яч яр'!IJ6+Ов!IJ6+Зерноб!IJ6+Гр!IJ6+'Яч Оз'!IJ6+Просо!IJ6</f>
        <v>0</v>
      </c>
      <c r="IK6" s="170">
        <f>Пш!IK6+Тр!IK6+Ро!IK6+'Яч яр'!IK6+Ов!IK6+Зерноб!IK6+Гр!IK6+'Яч Оз'!IK6+Просо!IK6</f>
        <v>0</v>
      </c>
      <c r="IL6" s="171">
        <f>Пш!IL6+Тр!IL6+Ро!IL6+'Яч яр'!IL6+Ов!IL6+Зерноб!IL6+Гр!IL6+'Яч Оз'!IL6+Просо!IL6</f>
        <v>0</v>
      </c>
      <c r="IM6" s="169">
        <f>Пш!IM6+Тр!IM6+Ро!IM6+'Яч яр'!IM6+Ов!IM6+Зерноб!IM6+Гр!IM6+'Яч Оз'!IM6+Просо!IM6</f>
        <v>0</v>
      </c>
      <c r="IN6" s="170">
        <f>Пш!IN6+Тр!IN6+Ро!IN6+'Яч яр'!IN6+Ов!IN6+Зерноб!IN6+Гр!IN6+'Яч Оз'!IN6+Просо!IN6</f>
        <v>0</v>
      </c>
      <c r="IO6" s="168">
        <f>Пш!IO6+Тр!IO6+Ро!IO6+'Яч яр'!IO6+Ов!IO6+Зерноб!IO6+Гр!IO6+'Яч Оз'!IO6+Просо!IO6</f>
        <v>0</v>
      </c>
      <c r="IP6" s="169">
        <f>Пш!IP6+Тр!IP6+Ро!IP6+'Яч яр'!IP6+Ов!IP6+Зерноб!IP6+Гр!IP6+'Яч Оз'!IP6+Просо!IP6</f>
        <v>0</v>
      </c>
      <c r="IQ6" s="170">
        <f>Пш!IQ6+Тр!IQ6+Ро!IQ6+'Яч яр'!IQ6+Ов!IQ6+Зерноб!IQ6+Гр!IQ6+'Яч Оз'!IQ6+Просо!IQ6</f>
        <v>0</v>
      </c>
      <c r="IR6" s="171">
        <f>Пш!IR6+Тр!IR6+Ро!IR6+'Яч яр'!IR6+Ов!IR6+Зерноб!IR6+Гр!IR6+'Яч Оз'!IR6+Просо!IR6</f>
        <v>0</v>
      </c>
      <c r="IS6" s="169">
        <f>Пш!IS6+Тр!IS6+Ро!IS6+'Яч яр'!IS6+Ов!IS6+Зерноб!IS6+Гр!IS6+'Яч Оз'!IS6+Просо!IS6</f>
        <v>0</v>
      </c>
      <c r="IT6" s="170">
        <f>Пш!IT6+Тр!IT6+Ро!IT6+'Яч яр'!IT6+Ов!IT6+Зерноб!IT6+Гр!IT6+'Яч Оз'!IT6+Просо!IT6</f>
        <v>0</v>
      </c>
      <c r="IU6" s="168">
        <f>Пш!IU6+Тр!IU6+Ро!IU6+'Яч яр'!IU6+Ов!IU6+Зерноб!IU6+Гр!IU6+'Яч Оз'!IU6+Просо!IU6</f>
        <v>0</v>
      </c>
      <c r="IV6" s="169">
        <f>Пш!IV6+Тр!IV6+Ро!IV6+'Яч яр'!IV6+Ов!IV6+Зерноб!IV6+Гр!IV6+'Яч Оз'!IV6+Просо!IV6</f>
        <v>0</v>
      </c>
      <c r="IW6" s="170">
        <f>Пш!IW6+Тр!IW6+Ро!IW6+'Яч яр'!IW6+Ов!IW6+Зерноб!IW6+Гр!IW6+'Яч Оз'!IW6+Просо!IW6</f>
        <v>0</v>
      </c>
      <c r="IX6" s="171">
        <f>Пш!IX6+Тр!IX6+Ро!IX6+'Яч яр'!IX6+Ов!IX6+Зерноб!IX6+Гр!IX6+'Яч Оз'!IX6+Просо!IX6</f>
        <v>0</v>
      </c>
      <c r="IY6" s="169">
        <f>Пш!IY6+Тр!IY6+Ро!IY6+'Яч яр'!IY6+Ов!IY6+Зерноб!IY6+Гр!IY6+'Яч Оз'!IY6+Просо!IY6</f>
        <v>0</v>
      </c>
      <c r="IZ6" s="170">
        <f>Пш!IZ6+Тр!IZ6+Ро!IZ6+'Яч яр'!IZ6+Ов!IZ6+Зерноб!IZ6+Гр!IZ6+'Яч Оз'!IZ6+Просо!IZ6</f>
        <v>0</v>
      </c>
      <c r="JA6" s="168">
        <f>Пш!JA6+Тр!JA6+Ро!JA6+'Яч яр'!JA6+Ов!JA6+Зерноб!JA6+Гр!JA6+'Яч Оз'!JA6+Просо!JA6</f>
        <v>0</v>
      </c>
      <c r="JB6" s="169">
        <f>Пш!JB6+Тр!JB6+Ро!JB6+'Яч яр'!JB6+Ов!JB6+Зерноб!JB6+Гр!JB6+'Яч Оз'!JB6+Просо!JB6</f>
        <v>0</v>
      </c>
      <c r="JC6" s="170">
        <f>Пш!JC6+Тр!JC6+Ро!JC6+'Яч яр'!JC6+Ов!JC6+Зерноб!JC6+Гр!JC6+'Яч Оз'!JC6+Просо!JC6</f>
        <v>0</v>
      </c>
      <c r="JD6" s="171">
        <f>Пш!JD6+Тр!JD6+Ро!JD6+'Яч яр'!JD6+Ов!JD6+Зерноб!JD6+Гр!JD6+'Яч Оз'!JD6+Просо!JD6</f>
        <v>0</v>
      </c>
      <c r="JE6" s="169">
        <f>Пш!JE6+Тр!JE6+Ро!JE6+'Яч яр'!JE6+Ов!JE6+Зерноб!JE6+Гр!JE6+'Яч Оз'!JE6+Просо!JE6</f>
        <v>0</v>
      </c>
      <c r="JF6" s="170">
        <f>Пш!JF6+Тр!JF6+Ро!JF6+'Яч яр'!JF6+Ов!JF6+Зерноб!JF6+Гр!JF6+'Яч Оз'!JF6+Просо!JF6</f>
        <v>0</v>
      </c>
      <c r="JG6" s="168">
        <f>Пш!JG6+Тр!JG6+Ро!JG6+'Яч яр'!JG6+Ов!JG6+Зерноб!JG6+Гр!JG6+'Яч Оз'!JG6+Просо!JG6</f>
        <v>0</v>
      </c>
      <c r="JH6" s="169">
        <f>Пш!JH6+Тр!JH6+Ро!JH6+'Яч яр'!JH6+Ов!JH6+Зерноб!JH6+Гр!JH6+'Яч Оз'!JH6+Просо!JH6</f>
        <v>0</v>
      </c>
      <c r="JI6" s="170">
        <f>Пш!JI6+Тр!JI6+Ро!JI6+'Яч яр'!JI6+Ов!JI6+Зерноб!JI6+Гр!JI6+'Яч Оз'!JI6+Просо!JI6</f>
        <v>0</v>
      </c>
      <c r="JJ6" s="171">
        <f>Пш!JJ6+Тр!JJ6+Ро!JJ6+'Яч яр'!JJ6+Ов!JJ6+Зерноб!JJ6+Гр!JJ6+'Яч Оз'!JJ6+Просо!JJ6</f>
        <v>0</v>
      </c>
      <c r="JK6" s="169">
        <f>Пш!JK6+Тр!JK6+Ро!JK6+'Яч яр'!JK6+Ов!JK6+Зерноб!JK6+Гр!JK6+'Яч Оз'!JK6+Просо!JK6</f>
        <v>0</v>
      </c>
      <c r="JL6" s="170">
        <f>Пш!JL6+Тр!JL6+Ро!JL6+'Яч яр'!JL6+Ов!JL6+Зерноб!JL6+Гр!JL6+'Яч Оз'!JL6+Просо!JL6</f>
        <v>0</v>
      </c>
      <c r="JM6" s="168">
        <f>Пш!JM6+Тр!JM6+Ро!JM6+'Яч яр'!JM6+Ов!JM6+Зерноб!JM6+Гр!JM6+'Яч Оз'!JM6+Просо!JM6</f>
        <v>0</v>
      </c>
      <c r="JN6" s="169">
        <f>Пш!JN6+Тр!JN6+Ро!JN6+'Яч яр'!JN6+Ов!JN6+Зерноб!JN6+Гр!JN6+'Яч Оз'!JN6+Просо!JN6</f>
        <v>0</v>
      </c>
      <c r="JO6" s="170">
        <f>Пш!JO6+Тр!JO6+Ро!JO6+'Яч яр'!JO6+Ов!JO6+Зерноб!JO6+Гр!JO6+'Яч Оз'!JO6+Просо!JO6</f>
        <v>0</v>
      </c>
      <c r="JP6" s="171">
        <f>Пш!JP6+Тр!JP6+Ро!JP6+'Яч яр'!JP6+Ов!JP6+Зерноб!JP6+Гр!JP6+'Яч Оз'!JP6+Просо!JP6</f>
        <v>0</v>
      </c>
      <c r="JQ6" s="169">
        <f>Пш!JQ6+Тр!JQ6+Ро!JQ6+'Яч яр'!JQ6+Ов!JQ6+Зерноб!JQ6+Гр!JQ6+'Яч Оз'!JQ6+Просо!JQ6</f>
        <v>0</v>
      </c>
      <c r="JR6" s="170">
        <f>Пш!JR6+Тр!JR6+Ро!JR6+'Яч яр'!JR6+Ов!JR6+Зерноб!JR6+Гр!JR6+'Яч Оз'!JR6+Просо!JR6</f>
        <v>0</v>
      </c>
      <c r="JS6" s="168">
        <f>Пш!JS6+Тр!JS6+Ро!JS6+'Яч яр'!JS6+Ов!JS6+Зерноб!JS6+Гр!JS6+'Яч Оз'!JS6+Просо!JS6</f>
        <v>0</v>
      </c>
      <c r="JT6" s="169">
        <f>Пш!JT6+Тр!JT6+Ро!JT6+'Яч яр'!JT6+Ов!JT6+Зерноб!JT6+Гр!JT6+'Яч Оз'!JT6+Просо!JT6</f>
        <v>0</v>
      </c>
      <c r="JU6" s="170">
        <f>Пш!JU6+Тр!JU6+Ро!JU6+'Яч яр'!JU6+Ов!JU6+Зерноб!JU6+Гр!JU6+'Яч Оз'!JU6+Просо!JU6</f>
        <v>0</v>
      </c>
      <c r="JV6" s="171">
        <f>Пш!JV6+Тр!JV6+Ро!JV6+'Яч яр'!JV6+Ов!JV6+Зерноб!JV6+Гр!JV6+'Яч Оз'!JV6+Просо!JV6</f>
        <v>0</v>
      </c>
      <c r="JW6" s="169">
        <f>Пш!JW6+Тр!JW6+Ро!JW6+'Яч яр'!JW6+Ов!JW6+Зерноб!JW6+Гр!JW6+'Яч Оз'!JW6+Просо!JW6</f>
        <v>0</v>
      </c>
      <c r="JX6" s="170">
        <f>Пш!JX6+Тр!JX6+Ро!JX6+'Яч яр'!JX6+Ов!JX6+Зерноб!JX6+Гр!JX6+'Яч Оз'!JX6+Просо!JX6</f>
        <v>0</v>
      </c>
    </row>
    <row r="7" spans="1:284" ht="15.75" customHeight="1" thickBot="1" x14ac:dyDescent="0.3">
      <c r="A7" s="1011"/>
      <c r="B7" s="1013"/>
      <c r="C7" s="1015"/>
      <c r="D7" s="50" t="s">
        <v>39</v>
      </c>
      <c r="E7" s="123">
        <f t="shared" si="0"/>
        <v>200.4</v>
      </c>
      <c r="F7" s="172">
        <f>Пш!F7+Тр!F7+Ро!F7+'Яч яр'!F7+Ов!F7+Зерноб!F7+Гр!F7+'Яч Оз'!F7+Просо!F7</f>
        <v>114.80000000000001</v>
      </c>
      <c r="G7" s="173">
        <f>Пш!G7+Тр!G7+Ро!G7+'Яч яр'!G7+Ов!G7+Зерноб!G7+Гр!G7+'Яч Оз'!G7+Просо!G7</f>
        <v>0</v>
      </c>
      <c r="H7" s="174">
        <f>Пш!H7+Тр!H7+Ро!H7+'Яч яр'!H7+Ов!H7+Зерноб!H7+Гр!H7+'Яч Оз'!H7+Просо!H7</f>
        <v>0</v>
      </c>
      <c r="I7" s="175">
        <f>Пш!I7+Тр!I7+Ро!I7+'Яч яр'!I7+Ов!I7+Зерноб!I7+Гр!I7+'Яч Оз'!I7+Просо!I7</f>
        <v>0</v>
      </c>
      <c r="J7" s="176">
        <f>Пш!J7+Тр!J7+Ро!J7+'Яч яр'!J7+Ов!J7+Зерноб!J7+Гр!J7+'Яч Оз'!J7+Просо!J7</f>
        <v>0</v>
      </c>
      <c r="K7" s="177">
        <f>Пш!K7+Тр!K7+Ро!K7+'Яч яр'!K7+Ов!K7+Зерноб!K7+Гр!K7+'Яч Оз'!K7+Просо!K7</f>
        <v>0</v>
      </c>
      <c r="L7" s="178">
        <f>Пш!L7+Тр!L7+Ро!L7+'Яч яр'!L7+Ов!L7+Зерноб!L7+Гр!L7+'Яч Оз'!L7+Просо!L7</f>
        <v>0</v>
      </c>
      <c r="M7" s="176">
        <f>Пш!M7+Тр!M7+Ро!M7+'Яч яр'!M7+Ов!M7+Зерноб!M7+Гр!M7+'Яч Оз'!M7+Просо!M7</f>
        <v>0</v>
      </c>
      <c r="N7" s="177">
        <f>Пш!N7+Тр!N7+Ро!N7+'Яч яр'!N7+Ов!N7+Зерноб!N7+Гр!N7+'Яч Оз'!N7+Просо!N7</f>
        <v>0</v>
      </c>
      <c r="O7" s="175">
        <f>Пш!O7+Тр!O7+Ро!O7+'Яч яр'!O7+Ов!O7+Зерноб!O7+Гр!O7+'Яч Оз'!O7+Просо!O7</f>
        <v>0</v>
      </c>
      <c r="P7" s="176">
        <f>Пш!P7+Тр!P7+Ро!P7+'Яч яр'!P7+Ов!P7+Зерноб!P7+Гр!P7+'Яч Оз'!P7+Просо!P7</f>
        <v>0</v>
      </c>
      <c r="Q7" s="177">
        <f>Пш!Q7+Тр!Q7+Ро!Q7+'Яч яр'!Q7+Ов!Q7+Зерноб!Q7+Гр!Q7+'Яч Оз'!Q7+Просо!Q7</f>
        <v>0</v>
      </c>
      <c r="R7" s="178">
        <f>Пш!R7+Тр!R7+Ро!R7+'Яч яр'!R7+Ов!R7+Зерноб!R7+Гр!R7+'Яч Оз'!R7+Просо!R7</f>
        <v>0</v>
      </c>
      <c r="S7" s="176">
        <f>Пш!S7+Тр!S7+Ро!S7+'Яч яр'!S7+Ов!S7+Зерноб!S7+Гр!S7+'Яч Оз'!S7+Просо!S7</f>
        <v>0</v>
      </c>
      <c r="T7" s="177">
        <f>Пш!T7+Тр!T7+Ро!T7+'Яч яр'!T7+Ов!T7+Зерноб!T7+Гр!T7+'Яч Оз'!T7+Просо!T7</f>
        <v>0</v>
      </c>
      <c r="U7" s="175">
        <f>Пш!U7+Тр!U7+Ро!U7+'Яч яр'!U7+Ов!U7+Зерноб!U7+Гр!U7+'Яч Оз'!U7+Просо!U7</f>
        <v>0</v>
      </c>
      <c r="V7" s="176">
        <f>Пш!V7+Тр!V7+Ро!V7+'Яч яр'!V7+Ов!V7+Зерноб!V7+Гр!V7+'Яч Оз'!V7+Просо!V7</f>
        <v>0</v>
      </c>
      <c r="W7" s="177">
        <f>Пш!W7+Тр!W7+Ро!W7+'Яч яр'!W7+Ов!W7+Зерноб!W7+Гр!W7+'Яч Оз'!W7+Просо!W7</f>
        <v>0</v>
      </c>
      <c r="X7" s="178">
        <f>Пш!X7+Тр!X7+Ро!X7+'Яч яр'!X7+Ов!X7+Зерноб!X7+Гр!X7+'Яч Оз'!X7+Просо!X7</f>
        <v>0</v>
      </c>
      <c r="Y7" s="176">
        <f>Пш!Y7+Тр!Y7+Ро!Y7+'Яч яр'!Y7+Ов!Y7+Зерноб!Y7+Гр!Y7+'Яч Оз'!Y7+Просо!Y7</f>
        <v>0</v>
      </c>
      <c r="Z7" s="177">
        <f>Пш!Z7+Тр!Z7+Ро!Z7+'Яч яр'!Z7+Ов!Z7+Зерноб!Z7+Гр!Z7+'Яч Оз'!Z7+Просо!Z7</f>
        <v>0</v>
      </c>
      <c r="AA7" s="175">
        <f>Пш!AA7+Тр!AA7+Ро!AA7+'Яч яр'!AA7+Ов!AA7+Зерноб!AA7+Гр!AA7+'Яч Оз'!AA7+Просо!AA7</f>
        <v>0</v>
      </c>
      <c r="AB7" s="176">
        <f>Пш!AB7+Тр!AB7+Ро!AB7+'Яч яр'!AB7+Ов!AB7+Зерноб!AB7+Гр!AB7+'Яч Оз'!AB7+Просо!AB7</f>
        <v>0</v>
      </c>
      <c r="AC7" s="177">
        <f>Пш!AC7+Тр!AC7+Ро!AC7+'Яч яр'!AC7+Ов!AC7+Зерноб!AC7+Гр!AC7+'Яч Оз'!AC7+Просо!AC7</f>
        <v>0</v>
      </c>
      <c r="AD7" s="178">
        <f>Пш!AD7+Тр!AD7+Ро!AD7+'Яч яр'!AD7+Ов!AD7+Зерноб!AD7+Гр!AD7+'Яч Оз'!AD7+Просо!AD7</f>
        <v>0</v>
      </c>
      <c r="AE7" s="176">
        <f>Пш!AE7+Тр!AE7+Ро!AE7+'Яч яр'!AE7+Ов!AE7+Зерноб!AE7+Гр!AE7+'Яч Оз'!AE7+Просо!AE7</f>
        <v>0</v>
      </c>
      <c r="AF7" s="177">
        <f>Пш!AF7+Тр!AF7+Ро!AF7+'Яч яр'!AF7+Ов!AF7+Зерноб!AF7+Гр!AF7+'Яч Оз'!AF7+Просо!AF7</f>
        <v>0</v>
      </c>
      <c r="AG7" s="175">
        <f>Пш!AG7+Тр!AG7+Ро!AG7+'Яч яр'!AG7+Ов!AG7+Зерноб!AG7+Гр!AG7+'Яч Оз'!AG7+Просо!AG7</f>
        <v>0</v>
      </c>
      <c r="AH7" s="176">
        <f>Пш!AH7+Тр!AH7+Ро!AH7+'Яч яр'!AH7+Ов!AH7+Зерноб!AH7+Гр!AH7+'Яч Оз'!AH7+Просо!AH7</f>
        <v>0</v>
      </c>
      <c r="AI7" s="177">
        <f>Пш!AI7+Тр!AI7+Ро!AI7+'Яч яр'!AI7+Ов!AI7+Зерноб!AI7+Гр!AI7+'Яч Оз'!AI7+Просо!AI7</f>
        <v>0</v>
      </c>
      <c r="AJ7" s="178">
        <f>Пш!AJ7+Тр!AJ7+Ро!AJ7+'Яч яр'!AJ7+Ов!AJ7+Зерноб!AJ7+Гр!AJ7+'Яч Оз'!AJ7+Просо!AJ7</f>
        <v>0</v>
      </c>
      <c r="AK7" s="176">
        <f>Пш!AK7+Тр!AK7+Ро!AK7+'Яч яр'!AK7+Ов!AK7+Зерноб!AK7+Гр!AK7+'Яч Оз'!AK7+Просо!AK7</f>
        <v>0</v>
      </c>
      <c r="AL7" s="177">
        <f>Пш!AL7+Тр!AL7+Ро!AL7+'Яч яр'!AL7+Ов!AL7+Зерноб!AL7+Гр!AL7+'Яч Оз'!AL7+Просо!AL7</f>
        <v>0</v>
      </c>
      <c r="AM7" s="175">
        <f>Пш!AM7+Тр!AM7+Ро!AM7+'Яч яр'!AM7+Ов!AM7+Зерноб!AM7+Гр!AM7+'Яч Оз'!AM7+Просо!AM7</f>
        <v>8.6</v>
      </c>
      <c r="AN7" s="176">
        <f>Пш!AN7+Тр!AN7+Ро!AN7+'Яч яр'!AN7+Ов!AN7+Зерноб!AN7+Гр!AN7+'Яч Оз'!AN7+Просо!AN7</f>
        <v>0</v>
      </c>
      <c r="AO7" s="177">
        <f>Пш!AO7+Тр!AO7+Ро!AO7+'Яч яр'!AO7+Ов!AO7+Зерноб!AO7+Гр!AO7+'Яч Оз'!AO7+Просо!AO7</f>
        <v>0</v>
      </c>
      <c r="AP7" s="178">
        <f>Пш!AP7+Тр!AP7+Ро!AP7+'Яч яр'!AP7+Ов!AP7+Зерноб!AP7+Гр!AP7+'Яч Оз'!AP7+Просо!AP7</f>
        <v>0</v>
      </c>
      <c r="AQ7" s="176">
        <f>Пш!AQ7+Тр!AQ7+Ро!AQ7+'Яч яр'!AQ7+Ов!AQ7+Зерноб!AQ7+Гр!AQ7+'Яч Оз'!AQ7+Просо!AQ7</f>
        <v>0</v>
      </c>
      <c r="AR7" s="177">
        <f>Пш!AR7+Тр!AR7+Ро!AR7+'Яч яр'!AR7+Ов!AR7+Зерноб!AR7+Гр!AR7+'Яч Оз'!AR7+Просо!AR7</f>
        <v>0</v>
      </c>
      <c r="AS7" s="175">
        <f>Пш!AS7+Тр!AS7+Ро!AS7+'Яч яр'!AS7+Ов!AS7+Зерноб!AS7+Гр!AS7+'Яч Оз'!AS7+Просо!AS7</f>
        <v>12.5</v>
      </c>
      <c r="AT7" s="176">
        <f>Пш!AT7+Тр!AT7+Ро!AT7+'Яч яр'!AT7+Ов!AT7+Зерноб!AT7+Гр!AT7+'Яч Оз'!AT7+Просо!AT7</f>
        <v>0</v>
      </c>
      <c r="AU7" s="177">
        <f>Пш!AU7+Тр!AU7+Ро!AU7+'Яч яр'!AU7+Ов!AU7+Зерноб!AU7+Гр!AU7+'Яч Оз'!AU7+Просо!AU7</f>
        <v>0</v>
      </c>
      <c r="AV7" s="178">
        <f>Пш!AV7+Тр!AV7+Ро!AV7+'Яч яр'!AV7+Ов!AV7+Зерноб!AV7+Гр!AV7+'Яч Оз'!AV7+Просо!AV7</f>
        <v>20</v>
      </c>
      <c r="AW7" s="176">
        <f>Пш!AW7+Тр!AW7+Ро!AW7+'Яч яр'!AW7+Ов!AW7+Зерноб!AW7+Гр!AW7+'Яч Оз'!AW7+Просо!AW7</f>
        <v>0</v>
      </c>
      <c r="AX7" s="177">
        <f>Пш!AX7+Тр!AX7+Ро!AX7+'Яч яр'!AX7+Ов!AX7+Зерноб!AX7+Гр!AX7+'Яч Оз'!AX7+Просо!AX7</f>
        <v>0</v>
      </c>
      <c r="AY7" s="175">
        <f>Пш!AY7+Тр!AY7+Ро!AY7+'Яч яр'!AY7+Ов!AY7+Зерноб!AY7+Гр!AY7+'Яч Оз'!AY7+Просо!AY7</f>
        <v>10.4</v>
      </c>
      <c r="AZ7" s="176">
        <f>Пш!AZ7+Тр!AZ7+Ро!AZ7+'Яч яр'!AZ7+Ов!AZ7+Зерноб!AZ7+Гр!AZ7+'Яч Оз'!AZ7+Просо!AZ7</f>
        <v>0</v>
      </c>
      <c r="BA7" s="177">
        <f>Пш!BA7+Тр!BA7+Ро!BA7+'Яч яр'!BA7+Ов!BA7+Зерноб!BA7+Гр!BA7+'Яч Оз'!BA7+Просо!BA7</f>
        <v>0</v>
      </c>
      <c r="BB7" s="178">
        <f>Пш!BB7+Тр!BB7+Ро!BB7+'Яч яр'!BB7+Ов!BB7+Зерноб!BB7+Гр!BB7+'Яч Оз'!BB7+Просо!BB7</f>
        <v>22.5</v>
      </c>
      <c r="BC7" s="176">
        <f>Пш!BC7+Тр!BC7+Ро!BC7+'Яч яр'!BC7+Ов!BC7+Зерноб!BC7+Гр!BC7+'Яч Оз'!BC7+Просо!BC7</f>
        <v>2.1</v>
      </c>
      <c r="BD7" s="177">
        <f>Пш!BD7+Тр!BD7+Ро!BD7+'Яч яр'!BD7+Ов!BD7+Зерноб!BD7+Гр!BD7+'Яч Оз'!BD7+Просо!BD7</f>
        <v>9.5</v>
      </c>
      <c r="BE7" s="175">
        <f>Пш!BE7+Тр!BE7+Ро!BE7+'Яч яр'!BE7+Ов!BE7+Зерноб!BE7+Гр!BE7+'Яч Оз'!BE7+Просо!BE7</f>
        <v>0</v>
      </c>
      <c r="BF7" s="176">
        <f>Пш!BF7+Тр!BF7+Ро!BF7+'Яч яр'!BF7+Ов!BF7+Зерноб!BF7+Гр!BF7+'Яч Оз'!BF7+Просо!BF7</f>
        <v>0</v>
      </c>
      <c r="BG7" s="177">
        <f>Пш!BG7+Тр!BG7+Ро!BG7+'Яч яр'!BG7+Ов!BG7+Зерноб!BG7+Гр!BG7+'Яч Оз'!BG7+Просо!BG7</f>
        <v>0</v>
      </c>
      <c r="BH7" s="178">
        <f>Пш!BH7+Тр!BH7+Ро!BH7+'Яч яр'!BH7+Ов!BH7+Зерноб!BH7+Гр!BH7+'Яч Оз'!BH7+Просо!BH7</f>
        <v>0</v>
      </c>
      <c r="BI7" s="176">
        <f>Пш!BI7+Тр!BI7+Ро!BI7+'Яч яр'!BI7+Ов!BI7+Зерноб!BI7+Гр!BI7+'Яч Оз'!BI7+Просо!BI7</f>
        <v>0</v>
      </c>
      <c r="BJ7" s="177">
        <f>Пш!BJ7+Тр!BJ7+Ро!BJ7+'Яч яр'!BJ7+Ов!BJ7+Зерноб!BJ7+Гр!BJ7+'Яч Оз'!BJ7+Просо!BJ7</f>
        <v>0</v>
      </c>
      <c r="BK7" s="175">
        <f>Пш!BK7+Тр!BK7+Ро!BK7+'Яч яр'!BK7+Ов!BK7+Зерноб!BK7+Гр!BK7+'Яч Оз'!BK7+Просо!BK7</f>
        <v>0</v>
      </c>
      <c r="BL7" s="176">
        <f>Пш!BL7+Тр!BL7+Ро!BL7+'Яч яр'!BL7+Ов!BL7+Зерноб!BL7+Гр!BL7+'Яч Оз'!BL7+Просо!BL7</f>
        <v>0</v>
      </c>
      <c r="BM7" s="177">
        <f>Пш!BM7+Тр!BM7+Ро!BM7+'Яч яр'!BM7+Ов!BM7+Зерноб!BM7+Гр!BM7+'Яч Оз'!BM7+Просо!BM7</f>
        <v>0</v>
      </c>
      <c r="BN7" s="178">
        <f>Пш!BN7+Тр!BN7+Ро!BN7+'Яч яр'!BN7+Ов!BN7+Зерноб!BN7+Гр!BN7+'Яч Оз'!BN7+Просо!BN7</f>
        <v>0</v>
      </c>
      <c r="BO7" s="176">
        <f>Пш!BO7+Тр!BO7+Ро!BO7+'Яч яр'!BO7+Ов!BO7+Зерноб!BO7+Гр!BO7+'Яч Оз'!BO7+Просо!BO7</f>
        <v>0</v>
      </c>
      <c r="BP7" s="177">
        <f>Пш!BP7+Тр!BP7+Ро!BP7+'Яч яр'!BP7+Ов!BP7+Зерноб!BP7+Гр!BP7+'Яч Оз'!BP7+Просо!BP7</f>
        <v>0</v>
      </c>
      <c r="BQ7" s="175">
        <f>Пш!BQ7+Тр!BQ7+Ро!BQ7+'Яч яр'!BQ7+Ов!BQ7+Зерноб!BQ7+Гр!BQ7+'Яч Оз'!BQ7+Просо!BQ7</f>
        <v>0</v>
      </c>
      <c r="BR7" s="176">
        <f>Пш!BR7+Тр!BR7+Ро!BR7+'Яч яр'!BR7+Ов!BR7+Зерноб!BR7+Гр!BR7+'Яч Оз'!BR7+Просо!BR7</f>
        <v>0</v>
      </c>
      <c r="BS7" s="177">
        <f>Пш!BS7+Тр!BS7+Ро!BS7+'Яч яр'!BS7+Ов!BS7+Зерноб!BS7+Гр!BS7+'Яч Оз'!BS7+Просо!BS7</f>
        <v>0</v>
      </c>
      <c r="BT7" s="178">
        <f>Пш!BT7+Тр!BT7+Ро!BT7+'Яч яр'!BT7+Ов!BT7+Зерноб!BT7+Гр!BT7+'Яч Оз'!BT7+Просо!BT7</f>
        <v>0</v>
      </c>
      <c r="BU7" s="176">
        <f>Пш!BU7+Тр!BU7+Ро!BU7+'Яч яр'!BU7+Ов!BU7+Зерноб!BU7+Гр!BU7+'Яч Оз'!BU7+Просо!BU7</f>
        <v>0</v>
      </c>
      <c r="BV7" s="177">
        <f>Пш!BV7+Тр!BV7+Ро!BV7+'Яч яр'!BV7+Ов!BV7+Зерноб!BV7+Гр!BV7+'Яч Оз'!BV7+Просо!BV7</f>
        <v>0</v>
      </c>
      <c r="BW7" s="175">
        <f>Пш!BW7+Тр!BW7+Ро!BW7+'Яч яр'!BW7+Ов!BW7+Зерноб!BW7+Гр!BW7+'Яч Оз'!BW7+Просо!BW7</f>
        <v>0</v>
      </c>
      <c r="BX7" s="176">
        <f>Пш!BX7+Тр!BX7+Ро!BX7+'Яч яр'!BX7+Ов!BX7+Зерноб!BX7+Гр!BX7+'Яч Оз'!BX7+Просо!BX7</f>
        <v>0</v>
      </c>
      <c r="BY7" s="177">
        <f>Пш!BY7+Тр!BY7+Ро!BY7+'Яч яр'!BY7+Ов!BY7+Зерноб!BY7+Гр!BY7+'Яч Оз'!BY7+Просо!BY7</f>
        <v>0</v>
      </c>
      <c r="BZ7" s="178">
        <f>Пш!BZ7+Тр!BZ7+Ро!BZ7+'Яч яр'!BZ7+Ов!BZ7+Зерноб!BZ7+Гр!BZ7+'Яч Оз'!BZ7+Просо!BZ7</f>
        <v>0</v>
      </c>
      <c r="CA7" s="176">
        <f>Пш!CA7+Тр!CA7+Ро!CA7+'Яч яр'!CA7+Ов!CA7+Зерноб!CA7+Гр!CA7+'Яч Оз'!CA7+Просо!CA7</f>
        <v>0</v>
      </c>
      <c r="CB7" s="177">
        <f>Пш!CB7+Тр!CB7+Ро!CB7+'Яч яр'!CB7+Ов!CB7+Зерноб!CB7+Гр!CB7+'Яч Оз'!CB7+Просо!CB7</f>
        <v>0</v>
      </c>
      <c r="CC7" s="175">
        <f>Пш!CC7+Тр!CC7+Ро!CC7+'Яч яр'!CC7+Ов!CC7+Зерноб!CC7+Гр!CC7+'Яч Оз'!CC7+Просо!CC7</f>
        <v>0</v>
      </c>
      <c r="CD7" s="176">
        <f>Пш!CD7+Тр!CD7+Ро!CD7+'Яч яр'!CD7+Ов!CD7+Зерноб!CD7+Гр!CD7+'Яч Оз'!CD7+Просо!CD7</f>
        <v>0</v>
      </c>
      <c r="CE7" s="177">
        <f>Пш!CE7+Тр!CE7+Ро!CE7+'Яч яр'!CE7+Ов!CE7+Зерноб!CE7+Гр!CE7+'Яч Оз'!CE7+Просо!CE7</f>
        <v>0</v>
      </c>
      <c r="CF7" s="178">
        <f>Пш!CF7+Тр!CF7+Ро!CF7+'Яч яр'!CF7+Ов!CF7+Зерноб!CF7+Гр!CF7+'Яч Оз'!CF7+Просо!CF7</f>
        <v>0</v>
      </c>
      <c r="CG7" s="176">
        <f>Пш!CG7+Тр!CG7+Ро!CG7+'Яч яр'!CG7+Ов!CG7+Зерноб!CG7+Гр!CG7+'Яч Оз'!CG7+Просо!CG7</f>
        <v>0</v>
      </c>
      <c r="CH7" s="177">
        <f>Пш!CH7+Тр!CH7+Ро!CH7+'Яч яр'!CH7+Ов!CH7+Зерноб!CH7+Гр!CH7+'Яч Оз'!CH7+Просо!CH7</f>
        <v>0</v>
      </c>
      <c r="CI7" s="175">
        <f>Пш!CI7+Тр!CI7+Ро!CI7+'Яч яр'!CI7+Ов!CI7+Зерноб!CI7+Гр!CI7+'Яч Оз'!CI7+Просо!CI7</f>
        <v>0</v>
      </c>
      <c r="CJ7" s="176">
        <f>Пш!CJ7+Тр!CJ7+Ро!CJ7+'Яч яр'!CJ7+Ов!CJ7+Зерноб!CJ7+Гр!CJ7+'Яч Оз'!CJ7+Просо!CJ7</f>
        <v>0</v>
      </c>
      <c r="CK7" s="177">
        <f>Пш!CK7+Тр!CK7+Ро!CK7+'Яч яр'!CK7+Ов!CK7+Зерноб!CK7+Гр!CK7+'Яч Оз'!CK7+Просо!CK7</f>
        <v>0</v>
      </c>
      <c r="CL7" s="178">
        <f>Пш!CL7+Тр!CL7+Ро!CL7+'Яч яр'!CL7+Ов!CL7+Зерноб!CL7+Гр!CL7+'Яч Оз'!CL7+Просо!CL7</f>
        <v>0</v>
      </c>
      <c r="CM7" s="176">
        <f>Пш!CM7+Тр!CM7+Ро!CM7+'Яч яр'!CM7+Ов!CM7+Зерноб!CM7+Гр!CM7+'Яч Оз'!CM7+Просо!CM7</f>
        <v>0</v>
      </c>
      <c r="CN7" s="177">
        <f>Пш!CN7+Тр!CN7+Ро!CN7+'Яч яр'!CN7+Ов!CN7+Зерноб!CN7+Гр!CN7+'Яч Оз'!CN7+Просо!CN7</f>
        <v>0</v>
      </c>
      <c r="CO7" s="175">
        <f>Пш!CO7+Тр!CO7+Ро!CO7+'Яч яр'!CO7+Ов!CO7+Зерноб!CO7+Гр!CO7+'Яч Оз'!CO7+Просо!CO7</f>
        <v>0</v>
      </c>
      <c r="CP7" s="176">
        <f>Пш!CP7+Тр!CP7+Ро!CP7+'Яч яр'!CP7+Ов!CP7+Зерноб!CP7+Гр!CP7+'Яч Оз'!CP7+Просо!CP7</f>
        <v>0</v>
      </c>
      <c r="CQ7" s="177">
        <f>Пш!CQ7+Тр!CQ7+Ро!CQ7+'Яч яр'!CQ7+Ов!CQ7+Зерноб!CQ7+Гр!CQ7+'Яч Оз'!CQ7+Просо!CQ7</f>
        <v>0</v>
      </c>
      <c r="CR7" s="178">
        <f>Пш!CR7+Тр!CR7+Ро!CR7+'Яч яр'!CR7+Ов!CR7+Зерноб!CR7+Гр!CR7+'Яч Оз'!CR7+Просо!CR7</f>
        <v>0</v>
      </c>
      <c r="CS7" s="176">
        <f>Пш!CS7+Тр!CS7+Ро!CS7+'Яч яр'!CS7+Ов!CS7+Зерноб!CS7+Гр!CS7+'Яч Оз'!CS7+Просо!CS7</f>
        <v>0</v>
      </c>
      <c r="CT7" s="177">
        <f>Пш!CT7+Тр!CT7+Ро!CT7+'Яч яр'!CT7+Ов!CT7+Зерноб!CT7+Гр!CT7+'Яч Оз'!CT7+Просо!CT7</f>
        <v>0</v>
      </c>
      <c r="CU7" s="175">
        <f>Пш!CU7+Тр!CU7+Ро!CU7+'Яч яр'!CU7+Ов!CU7+Зерноб!CU7+Гр!CU7+'Яч Оз'!CU7+Просо!CU7</f>
        <v>0</v>
      </c>
      <c r="CV7" s="176">
        <f>Пш!CV7+Тр!CV7+Ро!CV7+'Яч яр'!CV7+Ов!CV7+Зерноб!CV7+Гр!CV7+'Яч Оз'!CV7+Просо!CV7</f>
        <v>0</v>
      </c>
      <c r="CW7" s="177">
        <f>Пш!CW7+Тр!CW7+Ро!CW7+'Яч яр'!CW7+Ов!CW7+Зерноб!CW7+Гр!CW7+'Яч Оз'!CW7+Просо!CW7</f>
        <v>0</v>
      </c>
      <c r="CX7" s="178">
        <f>Пш!CX7+Тр!CX7+Ро!CX7+'Яч яр'!CX7+Ов!CX7+Зерноб!CX7+Гр!CX7+'Яч Оз'!CX7+Просо!CX7</f>
        <v>0</v>
      </c>
      <c r="CY7" s="176">
        <f>Пш!CY7+Тр!CY7+Ро!CY7+'Яч яр'!CY7+Ов!CY7+Зерноб!CY7+Гр!CY7+'Яч Оз'!CY7+Просо!CY7</f>
        <v>0</v>
      </c>
      <c r="CZ7" s="177">
        <f>Пш!CZ7+Тр!CZ7+Ро!CZ7+'Яч яр'!CZ7+Ов!CZ7+Зерноб!CZ7+Гр!CZ7+'Яч Оз'!CZ7+Просо!CZ7</f>
        <v>0</v>
      </c>
      <c r="DA7" s="175">
        <f>Пш!DA7+Тр!DA7+Ро!DA7+'Яч яр'!DA7+Ов!DA7+Зерноб!DA7+Гр!DA7+'Яч Оз'!DA7+Просо!DA7</f>
        <v>0</v>
      </c>
      <c r="DB7" s="176">
        <f>Пш!DB7+Тр!DB7+Ро!DB7+'Яч яр'!DB7+Ов!DB7+Зерноб!DB7+Гр!DB7+'Яч Оз'!DB7+Просо!DB7</f>
        <v>0</v>
      </c>
      <c r="DC7" s="177">
        <f>Пш!DC7+Тр!DC7+Ро!DC7+'Яч яр'!DC7+Ов!DC7+Зерноб!DC7+Гр!DC7+'Яч Оз'!DC7+Просо!DC7</f>
        <v>0</v>
      </c>
      <c r="DD7" s="178">
        <f>Пш!DD7+Тр!DD7+Ро!DD7+'Яч яр'!DD7+Ов!DD7+Зерноб!DD7+Гр!DD7+'Яч Оз'!DD7+Просо!DD7</f>
        <v>0</v>
      </c>
      <c r="DE7" s="176">
        <f>Пш!DE7+Тр!DE7+Ро!DE7+'Яч яр'!DE7+Ов!DE7+Зерноб!DE7+Гр!DE7+'Яч Оз'!DE7+Просо!DE7</f>
        <v>0</v>
      </c>
      <c r="DF7" s="177">
        <f>Пш!DF7+Тр!DF7+Ро!DF7+'Яч яр'!DF7+Ов!DF7+Зерноб!DF7+Гр!DF7+'Яч Оз'!DF7+Просо!DF7</f>
        <v>0</v>
      </c>
      <c r="DG7" s="175">
        <f>Пш!DG7+Тр!DG7+Ро!DG7+'Яч яр'!DG7+Ов!DG7+Зерноб!DG7+Гр!DG7+'Яч Оз'!DG7+Просо!DG7</f>
        <v>0</v>
      </c>
      <c r="DH7" s="176">
        <f>Пш!DH7+Тр!DH7+Ро!DH7+'Яч яр'!DH7+Ов!DH7+Зерноб!DH7+Гр!DH7+'Яч Оз'!DH7+Просо!DH7</f>
        <v>0</v>
      </c>
      <c r="DI7" s="177">
        <f>Пш!DI7+Тр!DI7+Ро!DI7+'Яч яр'!DI7+Ов!DI7+Зерноб!DI7+Гр!DI7+'Яч Оз'!DI7+Просо!DI7</f>
        <v>0</v>
      </c>
      <c r="DJ7" s="178">
        <f>Пш!DJ7+Тр!DJ7+Ро!DJ7+'Яч яр'!DJ7+Ов!DJ7+Зерноб!DJ7+Гр!DJ7+'Яч Оз'!DJ7+Просо!DJ7</f>
        <v>0</v>
      </c>
      <c r="DK7" s="176">
        <f>Пш!DK7+Тр!DK7+Ро!DK7+'Яч яр'!DK7+Ов!DK7+Зерноб!DK7+Гр!DK7+'Яч Оз'!DK7+Просо!DK7</f>
        <v>0</v>
      </c>
      <c r="DL7" s="177">
        <f>Пш!DL7+Тр!DL7+Ро!DL7+'Яч яр'!DL7+Ов!DL7+Зерноб!DL7+Гр!DL7+'Яч Оз'!DL7+Просо!DL7</f>
        <v>0</v>
      </c>
      <c r="DM7" s="175">
        <f>Пш!DM7+Тр!DM7+Ро!DM7+'Яч яр'!DM7+Ов!DM7+Зерноб!DM7+Гр!DM7+'Яч Оз'!DM7+Просо!DM7</f>
        <v>0</v>
      </c>
      <c r="DN7" s="176">
        <f>Пш!DN7+Тр!DN7+Ро!DN7+'Яч яр'!DN7+Ов!DN7+Зерноб!DN7+Гр!DN7+'Яч Оз'!DN7+Просо!DN7</f>
        <v>0</v>
      </c>
      <c r="DO7" s="177">
        <f>Пш!DO7+Тр!DO7+Ро!DO7+'Яч яр'!DO7+Ов!DO7+Зерноб!DO7+Гр!DO7+'Яч Оз'!DO7+Просо!DO7</f>
        <v>0</v>
      </c>
      <c r="DP7" s="178">
        <f>Пш!DP7+Тр!DP7+Ро!DP7+'Яч яр'!DP7+Ов!DP7+Зерноб!DP7+Гр!DP7+'Яч Оз'!DP7+Просо!DP7</f>
        <v>0</v>
      </c>
      <c r="DQ7" s="176">
        <f>Пш!DQ7+Тр!DQ7+Ро!DQ7+'Яч яр'!DQ7+Ов!DQ7+Зерноб!DQ7+Гр!DQ7+'Яч Оз'!DQ7+Просо!DQ7</f>
        <v>0</v>
      </c>
      <c r="DR7" s="177">
        <f>Пш!DR7+Тр!DR7+Ро!DR7+'Яч яр'!DR7+Ов!DR7+Зерноб!DR7+Гр!DR7+'Яч Оз'!DR7+Просо!DR7</f>
        <v>0</v>
      </c>
      <c r="DS7" s="175">
        <f>Пш!DS7+Тр!DS7+Ро!DS7+'Яч яр'!DS7+Ов!DS7+Зерноб!DS7+Гр!DS7+'Яч Оз'!DS7+Просо!DS7</f>
        <v>0</v>
      </c>
      <c r="DT7" s="176">
        <f>Пш!DT7+Тр!DT7+Ро!DT7+'Яч яр'!DT7+Ов!DT7+Зерноб!DT7+Гр!DT7+'Яч Оз'!DT7+Просо!DT7</f>
        <v>0</v>
      </c>
      <c r="DU7" s="177">
        <f>Пш!DU7+Тр!DU7+Ро!DU7+'Яч яр'!DU7+Ов!DU7+Зерноб!DU7+Гр!DU7+'Яч Оз'!DU7+Просо!DU7</f>
        <v>0</v>
      </c>
      <c r="DV7" s="178">
        <f>Пш!DV7+Тр!DV7+Ро!DV7+'Яч яр'!DV7+Ов!DV7+Зерноб!DV7+Гр!DV7+'Яч Оз'!DV7+Просо!DV7</f>
        <v>0</v>
      </c>
      <c r="DW7" s="176">
        <f>Пш!DW7+Тр!DW7+Ро!DW7+'Яч яр'!DW7+Ов!DW7+Зерноб!DW7+Гр!DW7+'Яч Оз'!DW7+Просо!DW7</f>
        <v>0</v>
      </c>
      <c r="DX7" s="177">
        <f>Пш!DX7+Тр!DX7+Ро!DX7+'Яч яр'!DX7+Ов!DX7+Зерноб!DX7+Гр!DX7+'Яч Оз'!DX7+Просо!DX7</f>
        <v>0</v>
      </c>
      <c r="DY7" s="175">
        <f>Пш!DY7+Тр!DY7+Ро!DY7+'Яч яр'!DY7+Ов!DY7+Зерноб!DY7+Гр!DY7+'Яч Оз'!DY7+Просо!DY7</f>
        <v>0</v>
      </c>
      <c r="DZ7" s="176">
        <f>Пш!DZ7+Тр!DZ7+Ро!DZ7+'Яч яр'!DZ7+Ов!DZ7+Зерноб!DZ7+Гр!DZ7+'Яч Оз'!DZ7+Просо!DZ7</f>
        <v>0</v>
      </c>
      <c r="EA7" s="177">
        <f>Пш!EA7+Тр!EA7+Ро!EA7+'Яч яр'!EA7+Ов!EA7+Зерноб!EA7+Гр!EA7+'Яч Оз'!EA7+Просо!EA7</f>
        <v>0</v>
      </c>
      <c r="EB7" s="178">
        <f>Пш!EB7+Тр!EB7+Ро!EB7+'Яч яр'!EB7+Ов!EB7+Зерноб!EB7+Гр!EB7+'Яч Оз'!EB7+Просо!EB7</f>
        <v>0</v>
      </c>
      <c r="EC7" s="176">
        <f>Пш!EC7+Тр!EC7+Ро!EC7+'Яч яр'!EC7+Ов!EC7+Зерноб!EC7+Гр!EC7+'Яч Оз'!EC7+Просо!EC7</f>
        <v>0</v>
      </c>
      <c r="ED7" s="177">
        <f>Пш!ED7+Тр!ED7+Ро!ED7+'Яч яр'!ED7+Ов!ED7+Зерноб!ED7+Гр!ED7+'Яч Оз'!ED7+Просо!ED7</f>
        <v>0</v>
      </c>
      <c r="EE7" s="175">
        <f>Пш!EE7+Тр!EE7+Ро!EE7+'Яч яр'!EE7+Ов!EE7+Зерноб!EE7+Гр!EE7+'Яч Оз'!EE7+Просо!EE7</f>
        <v>0</v>
      </c>
      <c r="EF7" s="176">
        <f>Пш!EF7+Тр!EF7+Ро!EF7+'Яч яр'!EF7+Ов!EF7+Зерноб!EF7+Гр!EF7+'Яч Оз'!EF7+Просо!EF7</f>
        <v>0</v>
      </c>
      <c r="EG7" s="177">
        <f>Пш!EG7+Тр!EG7+Ро!EG7+'Яч яр'!EG7+Ов!EG7+Зерноб!EG7+Гр!EG7+'Яч Оз'!EG7+Просо!EG7</f>
        <v>0</v>
      </c>
      <c r="EH7" s="178">
        <f>Пш!EH7+Тр!EH7+Ро!EH7+'Яч яр'!EH7+Ов!EH7+Зерноб!EH7+Гр!EH7+'Яч Оз'!EH7+Просо!EH7</f>
        <v>0</v>
      </c>
      <c r="EI7" s="176">
        <f>Пш!EI7+Тр!EI7+Ро!EI7+'Яч яр'!EI7+Ов!EI7+Зерноб!EI7+Гр!EI7+'Яч Оз'!EI7+Просо!EI7</f>
        <v>0</v>
      </c>
      <c r="EJ7" s="177">
        <f>Пш!EJ7+Тр!EJ7+Ро!EJ7+'Яч яр'!EJ7+Ов!EJ7+Зерноб!EJ7+Гр!EJ7+'Яч Оз'!EJ7+Просо!EJ7</f>
        <v>0</v>
      </c>
      <c r="EK7" s="175">
        <f>Пш!EK7+Тр!EK7+Ро!EK7+'Яч яр'!EK7+Ов!EK7+Зерноб!EK7+Гр!EK7+'Яч Оз'!EK7+Просо!EK7</f>
        <v>0</v>
      </c>
      <c r="EL7" s="176">
        <f>Пш!EL7+Тр!EL7+Ро!EL7+'Яч яр'!EL7+Ов!EL7+Зерноб!EL7+Гр!EL7+'Яч Оз'!EL7+Просо!EL7</f>
        <v>0</v>
      </c>
      <c r="EM7" s="177">
        <f>Пш!EM7+Тр!EM7+Ро!EM7+'Яч яр'!EM7+Ов!EM7+Зерноб!EM7+Гр!EM7+'Яч Оз'!EM7+Просо!EM7</f>
        <v>0</v>
      </c>
      <c r="EN7" s="178">
        <f>Пш!EN7+Тр!EN7+Ро!EN7+'Яч яр'!EN7+Ов!EN7+Зерноб!EN7+Гр!EN7+'Яч Оз'!EN7+Просо!EN7</f>
        <v>0</v>
      </c>
      <c r="EO7" s="176">
        <f>Пш!EO7+Тр!EO7+Ро!EO7+'Яч яр'!EO7+Ов!EO7+Зерноб!EO7+Гр!EO7+'Яч Оз'!EO7+Просо!EO7</f>
        <v>0</v>
      </c>
      <c r="EP7" s="177">
        <f>Пш!EP7+Тр!EP7+Ро!EP7+'Яч яр'!EP7+Ов!EP7+Зерноб!EP7+Гр!EP7+'Яч Оз'!EP7+Просо!EP7</f>
        <v>0</v>
      </c>
      <c r="EQ7" s="175">
        <f>Пш!EQ7+Тр!EQ7+Ро!EQ7+'Яч яр'!EQ7+Ов!EQ7+Зерноб!EQ7+Гр!EQ7+'Яч Оз'!EQ7+Просо!EQ7</f>
        <v>0</v>
      </c>
      <c r="ER7" s="176">
        <f>Пш!ER7+Тр!ER7+Ро!ER7+'Яч яр'!ER7+Ов!ER7+Зерноб!ER7+Гр!ER7+'Яч Оз'!ER7+Просо!ER7</f>
        <v>0</v>
      </c>
      <c r="ES7" s="177">
        <f>Пш!ES7+Тр!ES7+Ро!ES7+'Яч яр'!ES7+Ов!ES7+Зерноб!ES7+Гр!ES7+'Яч Оз'!ES7+Просо!ES7</f>
        <v>0</v>
      </c>
      <c r="ET7" s="178">
        <f>Пш!ET7+Тр!ET7+Ро!ET7+'Яч яр'!ET7+Ов!ET7+Зерноб!ET7+Гр!ET7+'Яч Оз'!ET7+Просо!ET7</f>
        <v>0</v>
      </c>
      <c r="EU7" s="176">
        <f>Пш!EU7+Тр!EU7+Ро!EU7+'Яч яр'!EU7+Ов!EU7+Зерноб!EU7+Гр!EU7+'Яч Оз'!EU7+Просо!EU7</f>
        <v>0</v>
      </c>
      <c r="EV7" s="177">
        <f>Пш!EV7+Тр!EV7+Ро!EV7+'Яч яр'!EV7+Ов!EV7+Зерноб!EV7+Гр!EV7+'Яч Оз'!EV7+Просо!EV7</f>
        <v>0</v>
      </c>
      <c r="EW7" s="175">
        <f>Пш!EW7+Тр!EW7+Ро!EW7+'Яч яр'!EW7+Ов!EW7+Зерноб!EW7+Гр!EW7+'Яч Оз'!EW7+Просо!EW7</f>
        <v>0</v>
      </c>
      <c r="EX7" s="176">
        <f>Пш!EX7+Тр!EX7+Ро!EX7+'Яч яр'!EX7+Ов!EX7+Зерноб!EX7+Гр!EX7+'Яч Оз'!EX7+Просо!EX7</f>
        <v>0</v>
      </c>
      <c r="EY7" s="177">
        <f>Пш!EY7+Тр!EY7+Ро!EY7+'Яч яр'!EY7+Ов!EY7+Зерноб!EY7+Гр!EY7+'Яч Оз'!EY7+Просо!EY7</f>
        <v>0</v>
      </c>
      <c r="EZ7" s="178">
        <f>Пш!EZ7+Тр!EZ7+Ро!EZ7+'Яч яр'!EZ7+Ов!EZ7+Зерноб!EZ7+Гр!EZ7+'Яч Оз'!EZ7+Просо!EZ7</f>
        <v>0</v>
      </c>
      <c r="FA7" s="176">
        <f>Пш!FA7+Тр!FA7+Ро!FA7+'Яч яр'!FA7+Ов!FA7+Зерноб!FA7+Гр!FA7+'Яч Оз'!FA7+Просо!FA7</f>
        <v>0</v>
      </c>
      <c r="FB7" s="177">
        <f>Пш!FB7+Тр!FB7+Ро!FB7+'Яч яр'!FB7+Ов!FB7+Зерноб!FB7+Гр!FB7+'Яч Оз'!FB7+Просо!FB7</f>
        <v>0</v>
      </c>
      <c r="FC7" s="175">
        <f>Пш!FC7+Тр!FC7+Ро!FC7+'Яч яр'!FC7+Ов!FC7+Зерноб!FC7+Гр!FC7+'Яч Оз'!FC7+Просо!FC7</f>
        <v>0</v>
      </c>
      <c r="FD7" s="176">
        <f>Пш!FD7+Тр!FD7+Ро!FD7+'Яч яр'!FD7+Ов!FD7+Зерноб!FD7+Гр!FD7+'Яч Оз'!FD7+Просо!FD7</f>
        <v>0</v>
      </c>
      <c r="FE7" s="177">
        <f>Пш!FE7+Тр!FE7+Ро!FE7+'Яч яр'!FE7+Ов!FE7+Зерноб!FE7+Гр!FE7+'Яч Оз'!FE7+Просо!FE7</f>
        <v>0</v>
      </c>
      <c r="FF7" s="178">
        <f>Пш!FF7+Тр!FF7+Ро!FF7+'Яч яр'!FF7+Ов!FF7+Зерноб!FF7+Гр!FF7+'Яч Оз'!FF7+Просо!FF7</f>
        <v>0</v>
      </c>
      <c r="FG7" s="176">
        <f>Пш!FG7+Тр!FG7+Ро!FG7+'Яч яр'!FG7+Ов!FG7+Зерноб!FG7+Гр!FG7+'Яч Оз'!FG7+Просо!FG7</f>
        <v>0</v>
      </c>
      <c r="FH7" s="177">
        <f>Пш!FH7+Тр!FH7+Ро!FH7+'Яч яр'!FH7+Ов!FH7+Зерноб!FH7+Гр!FH7+'Яч Оз'!FH7+Просо!FH7</f>
        <v>0</v>
      </c>
      <c r="FI7" s="175">
        <f>Пш!FI7+Тр!FI7+Ро!FI7+'Яч яр'!FI7+Ов!FI7+Зерноб!FI7+Гр!FI7+'Яч Оз'!FI7+Просо!FI7</f>
        <v>0</v>
      </c>
      <c r="FJ7" s="176">
        <f>Пш!FJ7+Тр!FJ7+Ро!FJ7+'Яч яр'!FJ7+Ов!FJ7+Зерноб!FJ7+Гр!FJ7+'Яч Оз'!FJ7+Просо!FJ7</f>
        <v>0</v>
      </c>
      <c r="FK7" s="177">
        <f>Пш!FK7+Тр!FK7+Ро!FK7+'Яч яр'!FK7+Ов!FK7+Зерноб!FK7+Гр!FK7+'Яч Оз'!FK7+Просо!FK7</f>
        <v>0</v>
      </c>
      <c r="FL7" s="178">
        <f>Пш!FL7+Тр!FL7+Ро!FL7+'Яч яр'!FL7+Ов!FL7+Зерноб!FL7+Гр!FL7+'Яч Оз'!FL7+Просо!FL7</f>
        <v>0</v>
      </c>
      <c r="FM7" s="176">
        <f>Пш!FM7+Тр!FM7+Ро!FM7+'Яч яр'!FM7+Ов!FM7+Зерноб!FM7+Гр!FM7+'Яч Оз'!FM7+Просо!FM7</f>
        <v>0</v>
      </c>
      <c r="FN7" s="177">
        <f>Пш!FN7+Тр!FN7+Ро!FN7+'Яч яр'!FN7+Ов!FN7+Зерноб!FN7+Гр!FN7+'Яч Оз'!FN7+Просо!FN7</f>
        <v>0</v>
      </c>
      <c r="FO7" s="175">
        <f>Пш!FO7+Тр!FO7+Ро!FO7+'Яч яр'!FO7+Ов!FO7+Зерноб!FO7+Гр!FO7+'Яч Оз'!FO7+Просо!FO7</f>
        <v>0</v>
      </c>
      <c r="FP7" s="176">
        <f>Пш!FP7+Тр!FP7+Ро!FP7+'Яч яр'!FP7+Ов!FP7+Зерноб!FP7+Гр!FP7+'Яч Оз'!FP7+Просо!FP7</f>
        <v>0</v>
      </c>
      <c r="FQ7" s="177">
        <f>Пш!FQ7+Тр!FQ7+Ро!FQ7+'Яч яр'!FQ7+Ов!FQ7+Зерноб!FQ7+Гр!FQ7+'Яч Оз'!FQ7+Просо!FQ7</f>
        <v>0</v>
      </c>
      <c r="FR7" s="178">
        <f>Пш!FR7+Тр!FR7+Ро!FR7+'Яч яр'!FR7+Ов!FR7+Зерноб!FR7+Гр!FR7+'Яч Оз'!FR7+Просо!FR7</f>
        <v>0</v>
      </c>
      <c r="FS7" s="176">
        <f>Пш!FS7+Тр!FS7+Ро!FS7+'Яч яр'!FS7+Ов!FS7+Зерноб!FS7+Гр!FS7+'Яч Оз'!FS7+Просо!FS7</f>
        <v>0</v>
      </c>
      <c r="FT7" s="177">
        <f>Пш!FT7+Тр!FT7+Ро!FT7+'Яч яр'!FT7+Ов!FT7+Зерноб!FT7+Гр!FT7+'Яч Оз'!FT7+Просо!FT7</f>
        <v>0</v>
      </c>
      <c r="FU7" s="175">
        <f>Пш!FU7+Тр!FU7+Ро!FU7+'Яч яр'!FU7+Ов!FU7+Зерноб!FU7+Гр!FU7+'Яч Оз'!FU7+Просо!FU7</f>
        <v>0</v>
      </c>
      <c r="FV7" s="176">
        <f>Пш!FV7+Тр!FV7+Ро!FV7+'Яч яр'!FV7+Ов!FV7+Зерноб!FV7+Гр!FV7+'Яч Оз'!FV7+Просо!FV7</f>
        <v>0</v>
      </c>
      <c r="FW7" s="177">
        <f>Пш!FW7+Тр!FW7+Ро!FW7+'Яч яр'!FW7+Ов!FW7+Зерноб!FW7+Гр!FW7+'Яч Оз'!FW7+Просо!FW7</f>
        <v>0</v>
      </c>
      <c r="FX7" s="178">
        <f>Пш!FX7+Тр!FX7+Ро!FX7+'Яч яр'!FX7+Ов!FX7+Зерноб!FX7+Гр!FX7+'Яч Оз'!FX7+Просо!FX7</f>
        <v>0</v>
      </c>
      <c r="FY7" s="176">
        <f>Пш!FY7+Тр!FY7+Ро!FY7+'Яч яр'!FY7+Ов!FY7+Зерноб!FY7+Гр!FY7+'Яч Оз'!FY7+Просо!FY7</f>
        <v>0</v>
      </c>
      <c r="FZ7" s="177">
        <f>Пш!FZ7+Тр!FZ7+Ро!FZ7+'Яч яр'!FZ7+Ов!FZ7+Зерноб!FZ7+Гр!FZ7+'Яч Оз'!FZ7+Просо!FZ7</f>
        <v>0</v>
      </c>
      <c r="GA7" s="175">
        <f>Пш!GA7+Тр!GA7+Ро!GA7+'Яч яр'!GA7+Ов!GA7+Зерноб!GA7+Гр!GA7+'Яч Оз'!GA7+Просо!GA7</f>
        <v>0</v>
      </c>
      <c r="GB7" s="176">
        <f>Пш!GB7+Тр!GB7+Ро!GB7+'Яч яр'!GB7+Ов!GB7+Зерноб!GB7+Гр!GB7+'Яч Оз'!GB7+Просо!GB7</f>
        <v>0</v>
      </c>
      <c r="GC7" s="177">
        <f>Пш!GC7+Тр!GC7+Ро!GC7+'Яч яр'!GC7+Ов!GC7+Зерноб!GC7+Гр!GC7+'Яч Оз'!GC7+Просо!GC7</f>
        <v>0</v>
      </c>
      <c r="GD7" s="178">
        <f>Пш!GD7+Тр!GD7+Ро!GD7+'Яч яр'!GD7+Ов!GD7+Зерноб!GD7+Гр!GD7+'Яч Оз'!GD7+Просо!GD7</f>
        <v>0</v>
      </c>
      <c r="GE7" s="176">
        <f>Пш!GE7+Тр!GE7+Ро!GE7+'Яч яр'!GE7+Ов!GE7+Зерноб!GE7+Гр!GE7+'Яч Оз'!GE7+Просо!GE7</f>
        <v>0</v>
      </c>
      <c r="GF7" s="177">
        <f>Пш!GF7+Тр!GF7+Ро!GF7+'Яч яр'!GF7+Ов!GF7+Зерноб!GF7+Гр!GF7+'Яч Оз'!GF7+Просо!GF7</f>
        <v>0</v>
      </c>
      <c r="GG7" s="175">
        <f>Пш!GG7+Тр!GG7+Ро!GG7+'Яч яр'!GG7+Ов!GG7+Зерноб!GG7+Гр!GG7+'Яч Оз'!GG7+Просо!GG7</f>
        <v>0</v>
      </c>
      <c r="GH7" s="176">
        <f>Пш!GH7+Тр!GH7+Ро!GH7+'Яч яр'!GH7+Ов!GH7+Зерноб!GH7+Гр!GH7+'Яч Оз'!GH7+Просо!GH7</f>
        <v>0</v>
      </c>
      <c r="GI7" s="177">
        <f>Пш!GI7+Тр!GI7+Ро!GI7+'Яч яр'!GI7+Ов!GI7+Зерноб!GI7+Гр!GI7+'Яч Оз'!GI7+Просо!GI7</f>
        <v>0</v>
      </c>
      <c r="GJ7" s="178">
        <f>Пш!GJ7+Тр!GJ7+Ро!GJ7+'Яч яр'!GJ7+Ов!GJ7+Зерноб!GJ7+Гр!GJ7+'Яч Оз'!GJ7+Просо!GJ7</f>
        <v>0</v>
      </c>
      <c r="GK7" s="176">
        <f>Пш!GK7+Тр!GK7+Ро!GK7+'Яч яр'!GK7+Ов!GK7+Зерноб!GK7+Гр!GK7+'Яч Оз'!GK7+Просо!GK7</f>
        <v>0</v>
      </c>
      <c r="GL7" s="177">
        <f>Пш!GL7+Тр!GL7+Ро!GL7+'Яч яр'!GL7+Ов!GL7+Зерноб!GL7+Гр!GL7+'Яч Оз'!GL7+Просо!GL7</f>
        <v>0</v>
      </c>
      <c r="GM7" s="175">
        <f>Пш!GM7+Тр!GM7+Ро!GM7+'Яч яр'!GM7+Ов!GM7+Зерноб!GM7+Гр!GM7+'Яч Оз'!GM7+Просо!GM7</f>
        <v>0</v>
      </c>
      <c r="GN7" s="176">
        <f>Пш!GN7+Тр!GN7+Ро!GN7+'Яч яр'!GN7+Ов!GN7+Зерноб!GN7+Гр!GN7+'Яч Оз'!GN7+Просо!GN7</f>
        <v>0</v>
      </c>
      <c r="GO7" s="177">
        <f>Пш!GO7+Тр!GO7+Ро!GO7+'Яч яр'!GO7+Ов!GO7+Зерноб!GO7+Гр!GO7+'Яч Оз'!GO7+Просо!GO7</f>
        <v>0</v>
      </c>
      <c r="GP7" s="178">
        <f>Пш!GP7+Тр!GP7+Ро!GP7+'Яч яр'!GP7+Ов!GP7+Зерноб!GP7+Гр!GP7+'Яч Оз'!GP7+Просо!GP7</f>
        <v>0</v>
      </c>
      <c r="GQ7" s="176">
        <f>Пш!GQ7+Тр!GQ7+Ро!GQ7+'Яч яр'!GQ7+Ов!GQ7+Зерноб!GQ7+Гр!GQ7+'Яч Оз'!GQ7+Просо!GQ7</f>
        <v>0</v>
      </c>
      <c r="GR7" s="177">
        <f>Пш!GR7+Тр!GR7+Ро!GR7+'Яч яр'!GR7+Ов!GR7+Зерноб!GR7+Гр!GR7+'Яч Оз'!GR7+Просо!GR7</f>
        <v>0</v>
      </c>
      <c r="GS7" s="175">
        <f>Пш!GS7+Тр!GS7+Ро!GS7+'Яч яр'!GS7+Ов!GS7+Зерноб!GS7+Гр!GS7+'Яч Оз'!GS7+Просо!GS7</f>
        <v>0</v>
      </c>
      <c r="GT7" s="176">
        <f>Пш!GT7+Тр!GT7+Ро!GT7+'Яч яр'!GT7+Ов!GT7+Зерноб!GT7+Гр!GT7+'Яч Оз'!GT7+Просо!GT7</f>
        <v>0</v>
      </c>
      <c r="GU7" s="177">
        <f>Пш!GU7+Тр!GU7+Ро!GU7+'Яч яр'!GU7+Ов!GU7+Зерноб!GU7+Гр!GU7+'Яч Оз'!GU7+Просо!GU7</f>
        <v>0</v>
      </c>
      <c r="GV7" s="178">
        <f>Пш!GV7+Тр!GV7+Ро!GV7+'Яч яр'!GV7+Ов!GV7+Зерноб!GV7+Гр!GV7+'Яч Оз'!GV7+Просо!GV7</f>
        <v>0</v>
      </c>
      <c r="GW7" s="176">
        <f>Пш!GW7+Тр!GW7+Ро!GW7+'Яч яр'!GW7+Ов!GW7+Зерноб!GW7+Гр!GW7+'Яч Оз'!GW7+Просо!GW7</f>
        <v>0</v>
      </c>
      <c r="GX7" s="177">
        <f>Пш!GX7+Тр!GX7+Ро!GX7+'Яч яр'!GX7+Ов!GX7+Зерноб!GX7+Гр!GX7+'Яч Оз'!GX7+Просо!GX7</f>
        <v>0</v>
      </c>
      <c r="GY7" s="175">
        <f>Пш!GY7+Тр!GY7+Ро!GY7+'Яч яр'!GY7+Ов!GY7+Зерноб!GY7+Гр!GY7+'Яч Оз'!GY7+Просо!GY7</f>
        <v>0</v>
      </c>
      <c r="GZ7" s="176">
        <f>Пш!GZ7+Тр!GZ7+Ро!GZ7+'Яч яр'!GZ7+Ов!GZ7+Зерноб!GZ7+Гр!GZ7+'Яч Оз'!GZ7+Просо!GZ7</f>
        <v>0</v>
      </c>
      <c r="HA7" s="177">
        <f>Пш!HA7+Тр!HA7+Ро!HA7+'Яч яр'!HA7+Ов!HA7+Зерноб!HA7+Гр!HA7+'Яч Оз'!HA7+Просо!HA7</f>
        <v>0</v>
      </c>
      <c r="HB7" s="178">
        <f>Пш!HB7+Тр!HB7+Ро!HB7+'Яч яр'!HB7+Ов!HB7+Зерноб!HB7+Гр!HB7+'Яч Оз'!HB7+Просо!HB7</f>
        <v>0</v>
      </c>
      <c r="HC7" s="176">
        <f>Пш!HC7+Тр!HC7+Ро!HC7+'Яч яр'!HC7+Ов!HC7+Зерноб!HC7+Гр!HC7+'Яч Оз'!HC7+Просо!HC7</f>
        <v>0</v>
      </c>
      <c r="HD7" s="177">
        <f>Пш!HD7+Тр!HD7+Ро!HD7+'Яч яр'!HD7+Ов!HD7+Зерноб!HD7+Гр!HD7+'Яч Оз'!HD7+Просо!HD7</f>
        <v>0</v>
      </c>
      <c r="HE7" s="175">
        <f>Пш!HE7+Тр!HE7+Ро!HE7+'Яч яр'!HE7+Ов!HE7+Зерноб!HE7+Гр!HE7+'Яч Оз'!HE7+Просо!HE7</f>
        <v>0</v>
      </c>
      <c r="HF7" s="176">
        <f>Пш!HF7+Тр!HF7+Ро!HF7+'Яч яр'!HF7+Ов!HF7+Зерноб!HF7+Гр!HF7+'Яч Оз'!HF7+Просо!HF7</f>
        <v>0</v>
      </c>
      <c r="HG7" s="177">
        <f>Пш!HG7+Тр!HG7+Ро!HG7+'Яч яр'!HG7+Ов!HG7+Зерноб!HG7+Гр!HG7+'Яч Оз'!HG7+Просо!HG7</f>
        <v>0</v>
      </c>
      <c r="HH7" s="178">
        <f>Пш!HH7+Тр!HH7+Ро!HH7+'Яч яр'!HH7+Ов!HH7+Зерноб!HH7+Гр!HH7+'Яч Оз'!HH7+Просо!HH7</f>
        <v>0</v>
      </c>
      <c r="HI7" s="176">
        <f>Пш!HI7+Тр!HI7+Ро!HI7+'Яч яр'!HI7+Ов!HI7+Зерноб!HI7+Гр!HI7+'Яч Оз'!HI7+Просо!HI7</f>
        <v>0</v>
      </c>
      <c r="HJ7" s="177">
        <f>Пш!HJ7+Тр!HJ7+Ро!HJ7+'Яч яр'!HJ7+Ов!HJ7+Зерноб!HJ7+Гр!HJ7+'Яч Оз'!HJ7+Просо!HJ7</f>
        <v>0</v>
      </c>
      <c r="HK7" s="175">
        <f>Пш!HK7+Тр!HK7+Ро!HK7+'Яч яр'!HK7+Ов!HK7+Зерноб!HK7+Гр!HK7+'Яч Оз'!HK7+Просо!HK7</f>
        <v>0</v>
      </c>
      <c r="HL7" s="176">
        <f>Пш!HL7+Тр!HL7+Ро!HL7+'Яч яр'!HL7+Ов!HL7+Зерноб!HL7+Гр!HL7+'Яч Оз'!HL7+Просо!HL7</f>
        <v>0</v>
      </c>
      <c r="HM7" s="177">
        <f>Пш!HM7+Тр!HM7+Ро!HM7+'Яч яр'!HM7+Ов!HM7+Зерноб!HM7+Гр!HM7+'Яч Оз'!HM7+Просо!HM7</f>
        <v>0</v>
      </c>
      <c r="HN7" s="178">
        <f>Пш!HN7+Тр!HN7+Ро!HN7+'Яч яр'!HN7+Ов!HN7+Зерноб!HN7+Гр!HN7+'Яч Оз'!HN7+Просо!HN7</f>
        <v>0</v>
      </c>
      <c r="HO7" s="176">
        <f>Пш!HO7+Тр!HO7+Ро!HO7+'Яч яр'!HO7+Ов!HO7+Зерноб!HO7+Гр!HO7+'Яч Оз'!HO7+Просо!HO7</f>
        <v>0</v>
      </c>
      <c r="HP7" s="177">
        <f>Пш!HP7+Тр!HP7+Ро!HP7+'Яч яр'!HP7+Ов!HP7+Зерноб!HP7+Гр!HP7+'Яч Оз'!HP7+Просо!HP7</f>
        <v>0</v>
      </c>
      <c r="HQ7" s="175">
        <f>Пш!HQ7+Тр!HQ7+Ро!HQ7+'Яч яр'!HQ7+Ов!HQ7+Зерноб!HQ7+Гр!HQ7+'Яч Оз'!HQ7+Просо!HQ7</f>
        <v>0</v>
      </c>
      <c r="HR7" s="176">
        <f>Пш!HR7+Тр!HR7+Ро!HR7+'Яч яр'!HR7+Ов!HR7+Зерноб!HR7+Гр!HR7+'Яч Оз'!HR7+Просо!HR7</f>
        <v>0</v>
      </c>
      <c r="HS7" s="177">
        <f>Пш!HS7+Тр!HS7+Ро!HS7+'Яч яр'!HS7+Ов!HS7+Зерноб!HS7+Гр!HS7+'Яч Оз'!HS7+Просо!HS7</f>
        <v>0</v>
      </c>
      <c r="HT7" s="178">
        <f>Пш!HT7+Тр!HT7+Ро!HT7+'Яч яр'!HT7+Ов!HT7+Зерноб!HT7+Гр!HT7+'Яч Оз'!HT7+Просо!HT7</f>
        <v>0</v>
      </c>
      <c r="HU7" s="176">
        <f>Пш!HU7+Тр!HU7+Ро!HU7+'Яч яр'!HU7+Ов!HU7+Зерноб!HU7+Гр!HU7+'Яч Оз'!HU7+Просо!HU7</f>
        <v>0</v>
      </c>
      <c r="HV7" s="177">
        <f>Пш!HV7+Тр!HV7+Ро!HV7+'Яч яр'!HV7+Ов!HV7+Зерноб!HV7+Гр!HV7+'Яч Оз'!HV7+Просо!HV7</f>
        <v>0</v>
      </c>
      <c r="HW7" s="175">
        <f>Пш!HW7+Тр!HW7+Ро!HW7+'Яч яр'!HW7+Ов!HW7+Зерноб!HW7+Гр!HW7+'Яч Оз'!HW7+Просо!HW7</f>
        <v>0</v>
      </c>
      <c r="HX7" s="176">
        <f>Пш!HX7+Тр!HX7+Ро!HX7+'Яч яр'!HX7+Ов!HX7+Зерноб!HX7+Гр!HX7+'Яч Оз'!HX7+Просо!HX7</f>
        <v>0</v>
      </c>
      <c r="HY7" s="177">
        <f>Пш!HY7+Тр!HY7+Ро!HY7+'Яч яр'!HY7+Ов!HY7+Зерноб!HY7+Гр!HY7+'Яч Оз'!HY7+Просо!HY7</f>
        <v>0</v>
      </c>
      <c r="HZ7" s="178">
        <f>Пш!HZ7+Тр!HZ7+Ро!HZ7+'Яч яр'!HZ7+Ов!HZ7+Зерноб!HZ7+Гр!HZ7+'Яч Оз'!HZ7+Просо!HZ7</f>
        <v>0</v>
      </c>
      <c r="IA7" s="176">
        <f>Пш!IA7+Тр!IA7+Ро!IA7+'Яч яр'!IA7+Ов!IA7+Зерноб!IA7+Гр!IA7+'Яч Оз'!IA7+Просо!IA7</f>
        <v>0</v>
      </c>
      <c r="IB7" s="177">
        <f>Пш!IB7+Тр!IB7+Ро!IB7+'Яч яр'!IB7+Ов!IB7+Зерноб!IB7+Гр!IB7+'Яч Оз'!IB7+Просо!IB7</f>
        <v>0</v>
      </c>
      <c r="IC7" s="175">
        <f>Пш!IC7+Тр!IC7+Ро!IC7+'Яч яр'!IC7+Ов!IC7+Зерноб!IC7+Гр!IC7+'Яч Оз'!IC7+Просо!IC7</f>
        <v>0</v>
      </c>
      <c r="ID7" s="176">
        <f>Пш!ID7+Тр!ID7+Ро!ID7+'Яч яр'!ID7+Ов!ID7+Зерноб!ID7+Гр!ID7+'Яч Оз'!ID7+Просо!ID7</f>
        <v>0</v>
      </c>
      <c r="IE7" s="177">
        <f>Пш!IE7+Тр!IE7+Ро!IE7+'Яч яр'!IE7+Ов!IE7+Зерноб!IE7+Гр!IE7+'Яч Оз'!IE7+Просо!IE7</f>
        <v>0</v>
      </c>
      <c r="IF7" s="178">
        <f>Пш!IF7+Тр!IF7+Ро!IF7+'Яч яр'!IF7+Ов!IF7+Зерноб!IF7+Гр!IF7+'Яч Оз'!IF7+Просо!IF7</f>
        <v>0</v>
      </c>
      <c r="IG7" s="176">
        <f>Пш!IG7+Тр!IG7+Ро!IG7+'Яч яр'!IG7+Ов!IG7+Зерноб!IG7+Гр!IG7+'Яч Оз'!IG7+Просо!IG7</f>
        <v>0</v>
      </c>
      <c r="IH7" s="177">
        <f>Пш!IH7+Тр!IH7+Ро!IH7+'Яч яр'!IH7+Ов!IH7+Зерноб!IH7+Гр!IH7+'Яч Оз'!IH7+Просо!IH7</f>
        <v>0</v>
      </c>
      <c r="II7" s="175">
        <f>Пш!II7+Тр!II7+Ро!II7+'Яч яр'!II7+Ов!II7+Зерноб!II7+Гр!II7+'Яч Оз'!II7+Просо!II7</f>
        <v>0</v>
      </c>
      <c r="IJ7" s="176">
        <f>Пш!IJ7+Тр!IJ7+Ро!IJ7+'Яч яр'!IJ7+Ов!IJ7+Зерноб!IJ7+Гр!IJ7+'Яч Оз'!IJ7+Просо!IJ7</f>
        <v>0</v>
      </c>
      <c r="IK7" s="177">
        <f>Пш!IK7+Тр!IK7+Ро!IK7+'Яч яр'!IK7+Ов!IK7+Зерноб!IK7+Гр!IK7+'Яч Оз'!IK7+Просо!IK7</f>
        <v>0</v>
      </c>
      <c r="IL7" s="178">
        <f>Пш!IL7+Тр!IL7+Ро!IL7+'Яч яр'!IL7+Ов!IL7+Зерноб!IL7+Гр!IL7+'Яч Оз'!IL7+Просо!IL7</f>
        <v>0</v>
      </c>
      <c r="IM7" s="176">
        <f>Пш!IM7+Тр!IM7+Ро!IM7+'Яч яр'!IM7+Ов!IM7+Зерноб!IM7+Гр!IM7+'Яч Оз'!IM7+Просо!IM7</f>
        <v>0</v>
      </c>
      <c r="IN7" s="177">
        <f>Пш!IN7+Тр!IN7+Ро!IN7+'Яч яр'!IN7+Ов!IN7+Зерноб!IN7+Гр!IN7+'Яч Оз'!IN7+Просо!IN7</f>
        <v>0</v>
      </c>
      <c r="IO7" s="175">
        <f>Пш!IO7+Тр!IO7+Ро!IO7+'Яч яр'!IO7+Ов!IO7+Зерноб!IO7+Гр!IO7+'Яч Оз'!IO7+Просо!IO7</f>
        <v>0</v>
      </c>
      <c r="IP7" s="176">
        <f>Пш!IP7+Тр!IP7+Ро!IP7+'Яч яр'!IP7+Ов!IP7+Зерноб!IP7+Гр!IP7+'Яч Оз'!IP7+Просо!IP7</f>
        <v>0</v>
      </c>
      <c r="IQ7" s="177">
        <f>Пш!IQ7+Тр!IQ7+Ро!IQ7+'Яч яр'!IQ7+Ов!IQ7+Зерноб!IQ7+Гр!IQ7+'Яч Оз'!IQ7+Просо!IQ7</f>
        <v>0</v>
      </c>
      <c r="IR7" s="178">
        <f>Пш!IR7+Тр!IR7+Ро!IR7+'Яч яр'!IR7+Ов!IR7+Зерноб!IR7+Гр!IR7+'Яч Оз'!IR7+Просо!IR7</f>
        <v>0</v>
      </c>
      <c r="IS7" s="176">
        <f>Пш!IS7+Тр!IS7+Ро!IS7+'Яч яр'!IS7+Ов!IS7+Зерноб!IS7+Гр!IS7+'Яч Оз'!IS7+Просо!IS7</f>
        <v>0</v>
      </c>
      <c r="IT7" s="177">
        <f>Пш!IT7+Тр!IT7+Ро!IT7+'Яч яр'!IT7+Ов!IT7+Зерноб!IT7+Гр!IT7+'Яч Оз'!IT7+Просо!IT7</f>
        <v>0</v>
      </c>
      <c r="IU7" s="175">
        <f>Пш!IU7+Тр!IU7+Ро!IU7+'Яч яр'!IU7+Ов!IU7+Зерноб!IU7+Гр!IU7+'Яч Оз'!IU7+Просо!IU7</f>
        <v>0</v>
      </c>
      <c r="IV7" s="176">
        <f>Пш!IV7+Тр!IV7+Ро!IV7+'Яч яр'!IV7+Ов!IV7+Зерноб!IV7+Гр!IV7+'Яч Оз'!IV7+Просо!IV7</f>
        <v>0</v>
      </c>
      <c r="IW7" s="177">
        <f>Пш!IW7+Тр!IW7+Ро!IW7+'Яч яр'!IW7+Ов!IW7+Зерноб!IW7+Гр!IW7+'Яч Оз'!IW7+Просо!IW7</f>
        <v>0</v>
      </c>
      <c r="IX7" s="178">
        <f>Пш!IX7+Тр!IX7+Ро!IX7+'Яч яр'!IX7+Ов!IX7+Зерноб!IX7+Гр!IX7+'Яч Оз'!IX7+Просо!IX7</f>
        <v>0</v>
      </c>
      <c r="IY7" s="176">
        <f>Пш!IY7+Тр!IY7+Ро!IY7+'Яч яр'!IY7+Ов!IY7+Зерноб!IY7+Гр!IY7+'Яч Оз'!IY7+Просо!IY7</f>
        <v>0</v>
      </c>
      <c r="IZ7" s="177">
        <f>Пш!IZ7+Тр!IZ7+Ро!IZ7+'Яч яр'!IZ7+Ов!IZ7+Зерноб!IZ7+Гр!IZ7+'Яч Оз'!IZ7+Просо!IZ7</f>
        <v>0</v>
      </c>
      <c r="JA7" s="175">
        <f>Пш!JA7+Тр!JA7+Ро!JA7+'Яч яр'!JA7+Ов!JA7+Зерноб!JA7+Гр!JA7+'Яч Оз'!JA7+Просо!JA7</f>
        <v>0</v>
      </c>
      <c r="JB7" s="176">
        <f>Пш!JB7+Тр!JB7+Ро!JB7+'Яч яр'!JB7+Ов!JB7+Зерноб!JB7+Гр!JB7+'Яч Оз'!JB7+Просо!JB7</f>
        <v>0</v>
      </c>
      <c r="JC7" s="177">
        <f>Пш!JC7+Тр!JC7+Ро!JC7+'Яч яр'!JC7+Ов!JC7+Зерноб!JC7+Гр!JC7+'Яч Оз'!JC7+Просо!JC7</f>
        <v>0</v>
      </c>
      <c r="JD7" s="178">
        <f>Пш!JD7+Тр!JD7+Ро!JD7+'Яч яр'!JD7+Ов!JD7+Зерноб!JD7+Гр!JD7+'Яч Оз'!JD7+Просо!JD7</f>
        <v>0</v>
      </c>
      <c r="JE7" s="176">
        <f>Пш!JE7+Тр!JE7+Ро!JE7+'Яч яр'!JE7+Ов!JE7+Зерноб!JE7+Гр!JE7+'Яч Оз'!JE7+Просо!JE7</f>
        <v>0</v>
      </c>
      <c r="JF7" s="177">
        <f>Пш!JF7+Тр!JF7+Ро!JF7+'Яч яр'!JF7+Ов!JF7+Зерноб!JF7+Гр!JF7+'Яч Оз'!JF7+Просо!JF7</f>
        <v>0</v>
      </c>
      <c r="JG7" s="175">
        <f>Пш!JG7+Тр!JG7+Ро!JG7+'Яч яр'!JG7+Ов!JG7+Зерноб!JG7+Гр!JG7+'Яч Оз'!JG7+Просо!JG7</f>
        <v>0</v>
      </c>
      <c r="JH7" s="176">
        <f>Пш!JH7+Тр!JH7+Ро!JH7+'Яч яр'!JH7+Ов!JH7+Зерноб!JH7+Гр!JH7+'Яч Оз'!JH7+Просо!JH7</f>
        <v>0</v>
      </c>
      <c r="JI7" s="177">
        <f>Пш!JI7+Тр!JI7+Ро!JI7+'Яч яр'!JI7+Ов!JI7+Зерноб!JI7+Гр!JI7+'Яч Оз'!JI7+Просо!JI7</f>
        <v>0</v>
      </c>
      <c r="JJ7" s="178">
        <f>Пш!JJ7+Тр!JJ7+Ро!JJ7+'Яч яр'!JJ7+Ов!JJ7+Зерноб!JJ7+Гр!JJ7+'Яч Оз'!JJ7+Просо!JJ7</f>
        <v>0</v>
      </c>
      <c r="JK7" s="176">
        <f>Пш!JK7+Тр!JK7+Ро!JK7+'Яч яр'!JK7+Ов!JK7+Зерноб!JK7+Гр!JK7+'Яч Оз'!JK7+Просо!JK7</f>
        <v>0</v>
      </c>
      <c r="JL7" s="177">
        <f>Пш!JL7+Тр!JL7+Ро!JL7+'Яч яр'!JL7+Ов!JL7+Зерноб!JL7+Гр!JL7+'Яч Оз'!JL7+Просо!JL7</f>
        <v>0</v>
      </c>
      <c r="JM7" s="175">
        <f>Пш!JM7+Тр!JM7+Ро!JM7+'Яч яр'!JM7+Ов!JM7+Зерноб!JM7+Гр!JM7+'Яч Оз'!JM7+Просо!JM7</f>
        <v>0</v>
      </c>
      <c r="JN7" s="176">
        <f>Пш!JN7+Тр!JN7+Ро!JN7+'Яч яр'!JN7+Ов!JN7+Зерноб!JN7+Гр!JN7+'Яч Оз'!JN7+Просо!JN7</f>
        <v>0</v>
      </c>
      <c r="JO7" s="177">
        <f>Пш!JO7+Тр!JO7+Ро!JO7+'Яч яр'!JO7+Ов!JO7+Зерноб!JO7+Гр!JO7+'Яч Оз'!JO7+Просо!JO7</f>
        <v>0</v>
      </c>
      <c r="JP7" s="178">
        <f>Пш!JP7+Тр!JP7+Ро!JP7+'Яч яр'!JP7+Ов!JP7+Зерноб!JP7+Гр!JP7+'Яч Оз'!JP7+Просо!JP7</f>
        <v>0</v>
      </c>
      <c r="JQ7" s="176">
        <f>Пш!JQ7+Тр!JQ7+Ро!JQ7+'Яч яр'!JQ7+Ов!JQ7+Зерноб!JQ7+Гр!JQ7+'Яч Оз'!JQ7+Просо!JQ7</f>
        <v>0</v>
      </c>
      <c r="JR7" s="177">
        <f>Пш!JR7+Тр!JR7+Ро!JR7+'Яч яр'!JR7+Ов!JR7+Зерноб!JR7+Гр!JR7+'Яч Оз'!JR7+Просо!JR7</f>
        <v>0</v>
      </c>
      <c r="JS7" s="175">
        <f>Пш!JS7+Тр!JS7+Ро!JS7+'Яч яр'!JS7+Ов!JS7+Зерноб!JS7+Гр!JS7+'Яч Оз'!JS7+Просо!JS7</f>
        <v>0</v>
      </c>
      <c r="JT7" s="176">
        <f>Пш!JT7+Тр!JT7+Ро!JT7+'Яч яр'!JT7+Ов!JT7+Зерноб!JT7+Гр!JT7+'Яч Оз'!JT7+Просо!JT7</f>
        <v>0</v>
      </c>
      <c r="JU7" s="177">
        <f>Пш!JU7+Тр!JU7+Ро!JU7+'Яч яр'!JU7+Ов!JU7+Зерноб!JU7+Гр!JU7+'Яч Оз'!JU7+Просо!JU7</f>
        <v>0</v>
      </c>
      <c r="JV7" s="178">
        <f>Пш!JV7+Тр!JV7+Ро!JV7+'Яч яр'!JV7+Ов!JV7+Зерноб!JV7+Гр!JV7+'Яч Оз'!JV7+Просо!JV7</f>
        <v>0</v>
      </c>
      <c r="JW7" s="176">
        <f>Пш!JW7+Тр!JW7+Ро!JW7+'Яч яр'!JW7+Ов!JW7+Зерноб!JW7+Гр!JW7+'Яч Оз'!JW7+Просо!JW7</f>
        <v>0</v>
      </c>
      <c r="JX7" s="177">
        <f>Пш!JX7+Тр!JX7+Ро!JX7+'Яч яр'!JX7+Ов!JX7+Зерноб!JX7+Гр!JX7+'Яч Оз'!JX7+Просо!JX7</f>
        <v>0</v>
      </c>
    </row>
    <row r="8" spans="1:284" ht="15.75" customHeight="1" x14ac:dyDescent="0.25">
      <c r="A8" s="1010">
        <v>3</v>
      </c>
      <c r="B8" s="1012" t="s">
        <v>4</v>
      </c>
      <c r="C8" s="1014"/>
      <c r="D8" s="35" t="s">
        <v>45</v>
      </c>
      <c r="E8" s="120">
        <f t="shared" si="0"/>
        <v>1663.2000000000003</v>
      </c>
      <c r="F8" s="165">
        <f>Пш!F8+Тр!F8+Ро!F8+'Яч яр'!F8+Ов!F8+Зерноб!F8+Гр!F8+'Яч Оз'!F8+Просо!F8</f>
        <v>258.89999999999998</v>
      </c>
      <c r="G8" s="166">
        <f>Пш!G8+Тр!G8+Ро!G8+'Яч яр'!G8+Ов!G8+Зерноб!G8+Гр!G8+'Яч Оз'!G8+Просо!G8</f>
        <v>0</v>
      </c>
      <c r="H8" s="167">
        <f>Пш!H8+Тр!H8+Ро!H8+'Яч яр'!H8+Ов!H8+Зерноб!H8+Гр!H8+'Яч Оз'!H8+Просо!H8</f>
        <v>0</v>
      </c>
      <c r="I8" s="168">
        <f>Пш!I8+Тр!I8+Ро!I8+'Яч яр'!I8+Ов!I8+Зерноб!I8+Гр!I8+'Яч Оз'!I8+Просо!I8</f>
        <v>0</v>
      </c>
      <c r="J8" s="169">
        <f>Пш!J8+Тр!J8+Ро!J8+'Яч яр'!J8+Ов!J8+Зерноб!J8+Гр!J8+'Яч Оз'!J8+Просо!J8</f>
        <v>0</v>
      </c>
      <c r="K8" s="170">
        <f>Пш!K8+Тр!K8+Ро!K8+'Яч яр'!K8+Ов!K8+Зерноб!K8+Гр!K8+'Яч Оз'!K8+Просо!K8</f>
        <v>0</v>
      </c>
      <c r="L8" s="171">
        <f>Пш!L8+Тр!L8+Ро!L8+'Яч яр'!L8+Ов!L8+Зерноб!L8+Гр!L8+'Яч Оз'!L8+Просо!L8</f>
        <v>0</v>
      </c>
      <c r="M8" s="169">
        <f>Пш!M8+Тр!M8+Ро!M8+'Яч яр'!M8+Ов!M8+Зерноб!M8+Гр!M8+'Яч Оз'!M8+Просо!M8</f>
        <v>0</v>
      </c>
      <c r="N8" s="170">
        <f>Пш!N8+Тр!N8+Ро!N8+'Яч яр'!N8+Ов!N8+Зерноб!N8+Гр!N8+'Яч Оз'!N8+Просо!N8</f>
        <v>0</v>
      </c>
      <c r="O8" s="168">
        <f>Пш!O8+Тр!O8+Ро!O8+'Яч яр'!O8+Ов!O8+Зерноб!O8+Гр!O8+'Яч Оз'!O8+Просо!O8</f>
        <v>0</v>
      </c>
      <c r="P8" s="169">
        <f>Пш!P8+Тр!P8+Ро!P8+'Яч яр'!P8+Ов!P8+Зерноб!P8+Гр!P8+'Яч Оз'!P8+Просо!P8</f>
        <v>0</v>
      </c>
      <c r="Q8" s="170">
        <f>Пш!Q8+Тр!Q8+Ро!Q8+'Яч яр'!Q8+Ов!Q8+Зерноб!Q8+Гр!Q8+'Яч Оз'!Q8+Просо!Q8</f>
        <v>0</v>
      </c>
      <c r="R8" s="171">
        <f>Пш!R8+Тр!R8+Ро!R8+'Яч яр'!R8+Ов!R8+Зерноб!R8+Гр!R8+'Яч Оз'!R8+Просо!R8</f>
        <v>0</v>
      </c>
      <c r="S8" s="169">
        <f>Пш!S8+Тр!S8+Ро!S8+'Яч яр'!S8+Ов!S8+Зерноб!S8+Гр!S8+'Яч Оз'!S8+Просо!S8</f>
        <v>0</v>
      </c>
      <c r="T8" s="170">
        <f>Пш!T8+Тр!T8+Ро!T8+'Яч яр'!T8+Ов!T8+Зерноб!T8+Гр!T8+'Яч Оз'!T8+Просо!T8</f>
        <v>0</v>
      </c>
      <c r="U8" s="168">
        <f>Пш!U8+Тр!U8+Ро!U8+'Яч яр'!U8+Ов!U8+Зерноб!U8+Гр!U8+'Яч Оз'!U8+Просо!U8</f>
        <v>0</v>
      </c>
      <c r="V8" s="169">
        <f>Пш!V8+Тр!V8+Ро!V8+'Яч яр'!V8+Ов!V8+Зерноб!V8+Гр!V8+'Яч Оз'!V8+Просо!V8</f>
        <v>0</v>
      </c>
      <c r="W8" s="170">
        <f>Пш!W8+Тр!W8+Ро!W8+'Яч яр'!W8+Ов!W8+Зерноб!W8+Гр!W8+'Яч Оз'!W8+Просо!W8</f>
        <v>0</v>
      </c>
      <c r="X8" s="171">
        <f>Пш!X8+Тр!X8+Ро!X8+'Яч яр'!X8+Ов!X8+Зерноб!X8+Гр!X8+'Яч Оз'!X8+Просо!X8</f>
        <v>0</v>
      </c>
      <c r="Y8" s="169">
        <f>Пш!Y8+Тр!Y8+Ро!Y8+'Яч яр'!Y8+Ов!Y8+Зерноб!Y8+Гр!Y8+'Яч Оз'!Y8+Просо!Y8</f>
        <v>0</v>
      </c>
      <c r="Z8" s="170">
        <f>Пш!Z8+Тр!Z8+Ро!Z8+'Яч яр'!Z8+Ов!Z8+Зерноб!Z8+Гр!Z8+'Яч Оз'!Z8+Просо!Z8</f>
        <v>0</v>
      </c>
      <c r="AA8" s="168">
        <f>Пш!AA8+Тр!AA8+Ро!AA8+'Яч яр'!AA8+Ов!AA8+Зерноб!AA8+Гр!AA8+'Яч Оз'!AA8+Просо!AA8</f>
        <v>0</v>
      </c>
      <c r="AB8" s="169">
        <f>Пш!AB8+Тр!AB8+Ро!AB8+'Яч яр'!AB8+Ов!AB8+Зерноб!AB8+Гр!AB8+'Яч Оз'!AB8+Просо!AB8</f>
        <v>0</v>
      </c>
      <c r="AC8" s="170">
        <f>Пш!AC8+Тр!AC8+Ро!AC8+'Яч яр'!AC8+Ов!AC8+Зерноб!AC8+Гр!AC8+'Яч Оз'!AC8+Просо!AC8</f>
        <v>0</v>
      </c>
      <c r="AD8" s="171">
        <f>Пш!AD8+Тр!AD8+Ро!AD8+'Яч яр'!AD8+Ов!AD8+Зерноб!AD8+Гр!AD8+'Яч Оз'!AD8+Просо!AD8</f>
        <v>0</v>
      </c>
      <c r="AE8" s="169">
        <f>Пш!AE8+Тр!AE8+Ро!AE8+'Яч яр'!AE8+Ов!AE8+Зерноб!AE8+Гр!AE8+'Яч Оз'!AE8+Просо!AE8</f>
        <v>0</v>
      </c>
      <c r="AF8" s="170">
        <f>Пш!AF8+Тр!AF8+Ро!AF8+'Яч яр'!AF8+Ов!AF8+Зерноб!AF8+Гр!AF8+'Яч Оз'!AF8+Просо!AF8</f>
        <v>0</v>
      </c>
      <c r="AG8" s="168">
        <f>Пш!AG8+Тр!AG8+Ро!AG8+'Яч яр'!AG8+Ов!AG8+Зерноб!AG8+Гр!AG8+'Яч Оз'!AG8+Просо!AG8</f>
        <v>0</v>
      </c>
      <c r="AH8" s="169">
        <f>Пш!AH8+Тр!AH8+Ро!AH8+'Яч яр'!AH8+Ов!AH8+Зерноб!AH8+Гр!AH8+'Яч Оз'!AH8+Просо!AH8</f>
        <v>0</v>
      </c>
      <c r="AI8" s="170">
        <f>Пш!AI8+Тр!AI8+Ро!AI8+'Яч яр'!AI8+Ов!AI8+Зерноб!AI8+Гр!AI8+'Яч Оз'!AI8+Просо!AI8</f>
        <v>0</v>
      </c>
      <c r="AJ8" s="171">
        <f>Пш!AJ8+Тр!AJ8+Ро!AJ8+'Яч яр'!AJ8+Ов!AJ8+Зерноб!AJ8+Гр!AJ8+'Яч Оз'!AJ8+Просо!AJ8</f>
        <v>0</v>
      </c>
      <c r="AK8" s="169">
        <f>Пш!AK8+Тр!AK8+Ро!AK8+'Яч яр'!AK8+Ов!AK8+Зерноб!AK8+Гр!AK8+'Яч Оз'!AK8+Просо!AK8</f>
        <v>0</v>
      </c>
      <c r="AL8" s="170">
        <f>Пш!AL8+Тр!AL8+Ро!AL8+'Яч яр'!AL8+Ов!AL8+Зерноб!AL8+Гр!AL8+'Яч Оз'!AL8+Просо!AL8</f>
        <v>0</v>
      </c>
      <c r="AM8" s="168">
        <f>Пш!AM8+Тр!AM8+Ро!AM8+'Яч яр'!AM8+Ов!AM8+Зерноб!AM8+Гр!AM8+'Яч Оз'!AM8+Просо!AM8</f>
        <v>34.699999999999996</v>
      </c>
      <c r="AN8" s="169">
        <f>Пш!AN8+Тр!AN8+Ро!AN8+'Яч яр'!AN8+Ов!AN8+Зерноб!AN8+Гр!AN8+'Яч Оз'!AN8+Просо!AN8</f>
        <v>0</v>
      </c>
      <c r="AO8" s="170">
        <f>Пш!AO8+Тр!AO8+Ро!AO8+'Яч яр'!AO8+Ов!AO8+Зерноб!AO8+Гр!AO8+'Яч Оз'!AO8+Просо!AO8</f>
        <v>0</v>
      </c>
      <c r="AP8" s="171">
        <f>Пш!AP8+Тр!AP8+Ро!AP8+'Яч яр'!AP8+Ов!AP8+Зерноб!AP8+Гр!AP8+'Яч Оз'!AP8+Просо!AP8</f>
        <v>63.9</v>
      </c>
      <c r="AQ8" s="169">
        <f>Пш!AQ8+Тр!AQ8+Ро!AQ8+'Яч яр'!AQ8+Ов!AQ8+Зерноб!AQ8+Гр!AQ8+'Яч Оз'!AQ8+Просо!AQ8</f>
        <v>0</v>
      </c>
      <c r="AR8" s="170">
        <f>Пш!AR8+Тр!AR8+Ро!AR8+'Яч яр'!AR8+Ов!AR8+Зерноб!AR8+Гр!AR8+'Яч Оз'!AR8+Просо!AR8</f>
        <v>0</v>
      </c>
      <c r="AS8" s="168">
        <f>Пш!AS8+Тр!AS8+Ро!AS8+'Яч яр'!AS8+Ов!AS8+Зерноб!AS8+Гр!AS8+'Яч Оз'!AS8+Просо!AS8</f>
        <v>35.700000000000003</v>
      </c>
      <c r="AT8" s="169">
        <f>Пш!AT8+Тр!AT8+Ро!AT8+'Яч яр'!AT8+Ов!AT8+Зерноб!AT8+Гр!AT8+'Яч Оз'!AT8+Просо!AT8</f>
        <v>0</v>
      </c>
      <c r="AU8" s="170">
        <f>Пш!AU8+Тр!AU8+Ро!AU8+'Яч яр'!AU8+Ов!AU8+Зерноб!AU8+Гр!AU8+'Яч Оз'!AU8+Просо!AU8</f>
        <v>0</v>
      </c>
      <c r="AV8" s="171">
        <f>Пш!AV8+Тр!AV8+Ро!AV8+'Яч яр'!AV8+Ов!AV8+Зерноб!AV8+Гр!AV8+'Яч Оз'!AV8+Просо!AV8</f>
        <v>58.9</v>
      </c>
      <c r="AW8" s="169">
        <f>Пш!AW8+Тр!AW8+Ро!AW8+'Яч яр'!AW8+Ов!AW8+Зерноб!AW8+Гр!AW8+'Яч Оз'!AW8+Просо!AW8</f>
        <v>16</v>
      </c>
      <c r="AX8" s="170">
        <f>Пш!AX8+Тр!AX8+Ро!AX8+'Яч яр'!AX8+Ов!AX8+Зерноб!AX8+Гр!AX8+'Яч Оз'!AX8+Просо!AX8</f>
        <v>0</v>
      </c>
      <c r="AY8" s="168">
        <f>Пш!AY8+Тр!AY8+Ро!AY8+'Яч яр'!AY8+Ов!AY8+Зерноб!AY8+Гр!AY8+'Яч Оз'!AY8+Просо!AY8</f>
        <v>30.7</v>
      </c>
      <c r="AZ8" s="169">
        <f>Пш!AZ8+Тр!AZ8+Ро!AZ8+'Яч яр'!AZ8+Ов!AZ8+Зерноб!AZ8+Гр!AZ8+'Яч Оз'!AZ8+Просо!AZ8</f>
        <v>0</v>
      </c>
      <c r="BA8" s="170">
        <f>Пш!BA8+Тр!BA8+Ро!BA8+'Яч яр'!BA8+Ов!BA8+Зерноб!BA8+Гр!BA8+'Яч Оз'!BA8+Просо!BA8</f>
        <v>0</v>
      </c>
      <c r="BB8" s="171">
        <f>Пш!BB8+Тр!BB8+Ро!BB8+'Яч яр'!BB8+Ов!BB8+Зерноб!BB8+Гр!BB8+'Яч Оз'!BB8+Просо!BB8</f>
        <v>65.8</v>
      </c>
      <c r="BC8" s="169">
        <f>Пш!BC8+Тр!BC8+Ро!BC8+'Яч яр'!BC8+Ов!BC8+Зерноб!BC8+Гр!BC8+'Яч Оз'!BC8+Просо!BC8</f>
        <v>7.1</v>
      </c>
      <c r="BD8" s="170">
        <f>Пш!BD8+Тр!BD8+Ро!BD8+'Яч яр'!BD8+Ов!BD8+Зерноб!BD8+Гр!BD8+'Яч Оз'!BD8+Просо!BD8</f>
        <v>35.6</v>
      </c>
      <c r="BE8" s="168">
        <f>Пш!BE8+Тр!BE8+Ро!BE8+'Яч яр'!BE8+Ов!BE8+Зерноб!BE8+Гр!BE8+'Яч Оз'!BE8+Просо!BE8</f>
        <v>29.2</v>
      </c>
      <c r="BF8" s="169">
        <f>Пш!BF8+Тр!BF8+Ро!BF8+'Яч яр'!BF8+Ов!BF8+Зерноб!BF8+Гр!BF8+'Яч Оз'!BF8+Просо!BF8</f>
        <v>14.4</v>
      </c>
      <c r="BG8" s="170">
        <f>Пш!BG8+Тр!BG8+Ро!BG8+'Яч яр'!BG8+Ов!BG8+Зерноб!BG8+Гр!BG8+'Яч Оз'!BG8+Просо!BG8</f>
        <v>0</v>
      </c>
      <c r="BH8" s="171">
        <f>Пш!BH8+Тр!BH8+Ро!BH8+'Яч яр'!BH8+Ов!BH8+Зерноб!BH8+Гр!BH8+'Яч Оз'!BH8+Просо!BH8</f>
        <v>8.1999999999999993</v>
      </c>
      <c r="BI8" s="169">
        <f>Пш!BI8+Тр!BI8+Ро!BI8+'Яч яр'!BI8+Ов!BI8+Зерноб!BI8+Гр!BI8+'Яч Оз'!BI8+Просо!BI8</f>
        <v>0</v>
      </c>
      <c r="BJ8" s="170">
        <f>Пш!BJ8+Тр!BJ8+Ро!BJ8+'Яч яр'!BJ8+Ов!BJ8+Зерноб!BJ8+Гр!BJ8+'Яч Оз'!BJ8+Просо!BJ8</f>
        <v>0</v>
      </c>
      <c r="BK8" s="168">
        <f>Пш!BK8+Тр!BK8+Ро!BK8+'Яч яр'!BK8+Ов!BK8+Зерноб!BK8+Гр!BK8+'Яч Оз'!BK8+Просо!BK8</f>
        <v>0</v>
      </c>
      <c r="BL8" s="169">
        <f>Пш!BL8+Тр!BL8+Ро!BL8+'Яч яр'!BL8+Ов!BL8+Зерноб!BL8+Гр!BL8+'Яч Оз'!BL8+Просо!BL8</f>
        <v>0</v>
      </c>
      <c r="BM8" s="170">
        <f>Пш!BM8+Тр!BM8+Ро!BM8+'Яч яр'!BM8+Ов!BM8+Зерноб!BM8+Гр!BM8+'Яч Оз'!BM8+Просо!BM8</f>
        <v>0</v>
      </c>
      <c r="BN8" s="171">
        <f>Пш!BN8+Тр!BN8+Ро!BN8+'Яч яр'!BN8+Ов!BN8+Зерноб!BN8+Гр!BN8+'Яч Оз'!BN8+Просо!BN8</f>
        <v>49.3</v>
      </c>
      <c r="BO8" s="169">
        <f>Пш!BO8+Тр!BO8+Ро!BO8+'Яч яр'!BO8+Ов!BO8+Зерноб!BO8+Гр!BO8+'Яч Оз'!BO8+Просо!BO8</f>
        <v>21</v>
      </c>
      <c r="BP8" s="170">
        <f>Пш!BP8+Тр!BP8+Ро!BP8+'Яч яр'!BP8+Ов!BP8+Зерноб!BP8+Гр!BP8+'Яч Оз'!BP8+Просо!BP8</f>
        <v>0</v>
      </c>
      <c r="BQ8" s="168">
        <f>Пш!BQ8+Тр!BQ8+Ро!BQ8+'Яч яр'!BQ8+Ов!BQ8+Зерноб!BQ8+Гр!BQ8+'Яч Оз'!BQ8+Просо!BQ8</f>
        <v>56.1</v>
      </c>
      <c r="BR8" s="169">
        <f>Пш!BR8+Тр!BR8+Ро!BR8+'Яч яр'!BR8+Ов!BR8+Зерноб!BR8+Гр!BR8+'Яч Оз'!BR8+Просо!BR8</f>
        <v>0</v>
      </c>
      <c r="BS8" s="170">
        <f>Пш!BS8+Тр!BS8+Ро!BS8+'Яч яр'!BS8+Ов!BS8+Зерноб!BS8+Гр!BS8+'Яч Оз'!BS8+Просо!BS8</f>
        <v>17.899999999999999</v>
      </c>
      <c r="BT8" s="171">
        <f>Пш!BT8+Тр!BT8+Ро!BT8+'Яч яр'!BT8+Ов!BT8+Зерноб!BT8+Гр!BT8+'Яч Оз'!BT8+Просо!BT8</f>
        <v>0</v>
      </c>
      <c r="BU8" s="169">
        <f>Пш!BU8+Тр!BU8+Ро!BU8+'Яч яр'!BU8+Ов!BU8+Зерноб!BU8+Гр!BU8+'Яч Оз'!BU8+Просо!BU8</f>
        <v>24</v>
      </c>
      <c r="BV8" s="170">
        <f>Пш!BV8+Тр!BV8+Ро!BV8+'Яч яр'!BV8+Ов!BV8+Зерноб!BV8+Гр!BV8+'Яч Оз'!BV8+Просо!BV8</f>
        <v>0</v>
      </c>
      <c r="BW8" s="168">
        <f>Пш!BW8+Тр!BW8+Ро!BW8+'Яч яр'!BW8+Ов!BW8+Зерноб!BW8+Гр!BW8+'Яч Оз'!BW8+Просо!BW8</f>
        <v>16</v>
      </c>
      <c r="BX8" s="169">
        <f>Пш!BX8+Тр!BX8+Ро!BX8+'Яч яр'!BX8+Ов!BX8+Зерноб!BX8+Гр!BX8+'Яч Оз'!BX8+Просо!BX8</f>
        <v>31.2</v>
      </c>
      <c r="BY8" s="170">
        <f>Пш!BY8+Тр!BY8+Ро!BY8+'Яч яр'!BY8+Ов!BY8+Зерноб!BY8+Гр!BY8+'Яч Оз'!BY8+Просо!BY8</f>
        <v>0</v>
      </c>
      <c r="BZ8" s="171">
        <f>Пш!BZ8+Тр!BZ8+Ро!BZ8+'Яч яр'!BZ8+Ов!BZ8+Зерноб!BZ8+Гр!BZ8+'Яч Оз'!BZ8+Просо!BZ8</f>
        <v>70</v>
      </c>
      <c r="CA8" s="169">
        <f>Пш!CA8+Тр!CA8+Ро!CA8+'Яч яр'!CA8+Ов!CA8+Зерноб!CA8+Гр!CA8+'Яч Оз'!CA8+Просо!CA8</f>
        <v>0</v>
      </c>
      <c r="CB8" s="170">
        <f>Пш!CB8+Тр!CB8+Ро!CB8+'Яч яр'!CB8+Ов!CB8+Зерноб!CB8+Гр!CB8+'Яч Оз'!CB8+Просо!CB8</f>
        <v>0</v>
      </c>
      <c r="CC8" s="168">
        <f>Пш!CC8+Тр!CC8+Ро!CC8+'Яч яр'!CC8+Ов!CC8+Зерноб!CC8+Гр!CC8+'Яч Оз'!CC8+Просо!CC8</f>
        <v>54.6</v>
      </c>
      <c r="CD8" s="169">
        <f>Пш!CD8+Тр!CD8+Ро!CD8+'Яч яр'!CD8+Ов!CD8+Зерноб!CD8+Гр!CD8+'Яч Оз'!CD8+Просо!CD8</f>
        <v>0</v>
      </c>
      <c r="CE8" s="170">
        <f>Пш!CE8+Тр!CE8+Ро!CE8+'Яч яр'!CE8+Ов!CE8+Зерноб!CE8+Гр!CE8+'Яч Оз'!CE8+Просо!CE8</f>
        <v>6.7</v>
      </c>
      <c r="CF8" s="171">
        <f>Пш!CF8+Тр!CF8+Ро!CF8+'Яч яр'!CF8+Ов!CF8+Зерноб!CF8+Гр!CF8+'Яч Оз'!CF8+Просо!CF8</f>
        <v>26</v>
      </c>
      <c r="CG8" s="169">
        <f>Пш!CG8+Тр!CG8+Ро!CG8+'Яч яр'!CG8+Ов!CG8+Зерноб!CG8+Гр!CG8+'Яч Оз'!CG8+Просо!CG8</f>
        <v>29.2</v>
      </c>
      <c r="CH8" s="170">
        <f>Пш!CH8+Тр!CH8+Ро!CH8+'Яч яр'!CH8+Ов!CH8+Зерноб!CH8+Гр!CH8+'Яч Оз'!CH8+Просо!CH8</f>
        <v>20.2</v>
      </c>
      <c r="CI8" s="168">
        <f>Пш!CI8+Тр!CI8+Ро!CI8+'Яч яр'!CI8+Ов!CI8+Зерноб!CI8+Гр!CI8+'Яч Оз'!CI8+Просо!CI8</f>
        <v>13.5</v>
      </c>
      <c r="CJ8" s="169">
        <f>Пш!CJ8+Тр!CJ8+Ро!CJ8+'Яч яр'!CJ8+Ов!CJ8+Зерноб!CJ8+Гр!CJ8+'Яч Оз'!CJ8+Просо!CJ8</f>
        <v>32.1</v>
      </c>
      <c r="CK8" s="170">
        <f>Пш!CK8+Тр!CK8+Ро!CK8+'Яч яр'!CK8+Ов!CK8+Зерноб!CK8+Гр!CK8+'Яч Оз'!CK8+Просо!CK8</f>
        <v>0</v>
      </c>
      <c r="CL8" s="171">
        <f>Пш!CL8+Тр!CL8+Ро!CL8+'Яч яр'!CL8+Ов!CL8+Зерноб!CL8+Гр!CL8+'Яч Оз'!CL8+Просо!CL8</f>
        <v>63.9</v>
      </c>
      <c r="CM8" s="169">
        <f>Пш!CM8+Тр!CM8+Ро!CM8+'Яч яр'!CM8+Ов!CM8+Зерноб!CM8+Гр!CM8+'Яч Оз'!CM8+Просо!CM8</f>
        <v>27.5</v>
      </c>
      <c r="CN8" s="170">
        <f>Пш!CN8+Тр!CN8+Ро!CN8+'Яч яр'!CN8+Ов!CN8+Зерноб!CN8+Гр!CN8+'Яч Оз'!CN8+Просо!CN8</f>
        <v>0</v>
      </c>
      <c r="CO8" s="168">
        <f>Пш!CO8+Тр!CO8+Ро!CO8+'Яч яр'!CO8+Ов!CO8+Зерноб!CO8+Гр!CO8+'Яч Оз'!CO8+Просо!CO8</f>
        <v>0</v>
      </c>
      <c r="CP8" s="169">
        <f>Пш!CP8+Тр!CP8+Ро!CP8+'Яч яр'!CP8+Ов!CP8+Зерноб!CP8+Гр!CP8+'Яч Оз'!CP8+Просо!CP8</f>
        <v>0</v>
      </c>
      <c r="CQ8" s="170">
        <f>Пш!CQ8+Тр!CQ8+Ро!CQ8+'Яч яр'!CQ8+Ов!CQ8+Зерноб!CQ8+Гр!CQ8+'Яч Оз'!CQ8+Просо!CQ8</f>
        <v>0</v>
      </c>
      <c r="CR8" s="171">
        <f>Пш!CR8+Тр!CR8+Ро!CR8+'Яч яр'!CR8+Ов!CR8+Зерноб!CR8+Гр!CR8+'Яч Оз'!CR8+Просо!CR8</f>
        <v>0</v>
      </c>
      <c r="CS8" s="169">
        <f>Пш!CS8+Тр!CS8+Ро!CS8+'Яч яр'!CS8+Ов!CS8+Зерноб!CS8+Гр!CS8+'Яч Оз'!CS8+Просо!CS8</f>
        <v>0</v>
      </c>
      <c r="CT8" s="170">
        <f>Пш!CT8+Тр!CT8+Ро!CT8+'Яч яр'!CT8+Ов!CT8+Зерноб!CT8+Гр!CT8+'Яч Оз'!CT8+Просо!CT8</f>
        <v>0</v>
      </c>
      <c r="CU8" s="168">
        <f>Пш!CU8+Тр!CU8+Ро!CU8+'Яч яр'!CU8+Ов!CU8+Зерноб!CU8+Гр!CU8+'Яч Оз'!CU8+Просо!CU8</f>
        <v>2.2000000000000002</v>
      </c>
      <c r="CV8" s="169">
        <f>Пш!CV8+Тр!CV8+Ро!CV8+'Яч яр'!CV8+Ов!CV8+Зерноб!CV8+Гр!CV8+'Яч Оз'!CV8+Просо!CV8</f>
        <v>0</v>
      </c>
      <c r="CW8" s="170">
        <f>Пш!CW8+Тр!CW8+Ро!CW8+'Яч яр'!CW8+Ов!CW8+Зерноб!CW8+Гр!CW8+'Яч Оз'!CW8+Просо!CW8</f>
        <v>0</v>
      </c>
      <c r="CX8" s="171">
        <f>Пш!CX8+Тр!CX8+Ро!CX8+'Яч яр'!CX8+Ов!CX8+Зерноб!CX8+Гр!CX8+'Яч Оз'!CX8+Просо!CX8</f>
        <v>46.8</v>
      </c>
      <c r="CY8" s="169">
        <f>Пш!CY8+Тр!CY8+Ро!CY8+'Яч яр'!CY8+Ов!CY8+Зерноб!CY8+Гр!CY8+'Яч Оз'!CY8+Просо!CY8</f>
        <v>0</v>
      </c>
      <c r="CZ8" s="170">
        <f>Пш!CZ8+Тр!CZ8+Ро!CZ8+'Яч яр'!CZ8+Ов!CZ8+Зерноб!CZ8+Гр!CZ8+'Яч Оз'!CZ8+Просо!CZ8</f>
        <v>0</v>
      </c>
      <c r="DA8" s="168">
        <f>Пш!DA8+Тр!DA8+Ро!DA8+'Яч яр'!DA8+Ов!DA8+Зерноб!DA8+Гр!DA8+'Яч Оз'!DA8+Просо!DA8</f>
        <v>43</v>
      </c>
      <c r="DB8" s="169">
        <f>Пш!DB8+Тр!DB8+Ро!DB8+'Яч яр'!DB8+Ов!DB8+Зерноб!DB8+Гр!DB8+'Яч Оз'!DB8+Просо!DB8</f>
        <v>0</v>
      </c>
      <c r="DC8" s="170">
        <f>Пш!DC8+Тр!DC8+Ро!DC8+'Яч яр'!DC8+Ов!DC8+Зерноб!DC8+Гр!DC8+'Яч Оз'!DC8+Просо!DC8</f>
        <v>0</v>
      </c>
      <c r="DD8" s="171">
        <f>Пш!DD8+Тр!DD8+Ро!DD8+'Яч яр'!DD8+Ов!DD8+Зерноб!DD8+Гр!DD8+'Яч Оз'!DD8+Просо!DD8</f>
        <v>22</v>
      </c>
      <c r="DE8" s="169">
        <f>Пш!DE8+Тр!DE8+Ро!DE8+'Яч яр'!DE8+Ов!DE8+Зерноб!DE8+Гр!DE8+'Яч Оз'!DE8+Просо!DE8</f>
        <v>0</v>
      </c>
      <c r="DF8" s="170">
        <f>Пш!DF8+Тр!DF8+Ро!DF8+'Яч яр'!DF8+Ов!DF8+Зерноб!DF8+Гр!DF8+'Яч Оз'!DF8+Просо!DF8</f>
        <v>0</v>
      </c>
      <c r="DG8" s="168">
        <f>Пш!DG8+Тр!DG8+Ро!DG8+'Яч яр'!DG8+Ов!DG8+Зерноб!DG8+Гр!DG8+'Яч Оз'!DG8+Просо!DG8</f>
        <v>38.5</v>
      </c>
      <c r="DH8" s="169">
        <f>Пш!DH8+Тр!DH8+Ро!DH8+'Яч яр'!DH8+Ов!DH8+Зерноб!DH8+Гр!DH8+'Яч Оз'!DH8+Просо!DH8</f>
        <v>0</v>
      </c>
      <c r="DI8" s="170">
        <f>Пш!DI8+Тр!DI8+Ро!DI8+'Яч яр'!DI8+Ов!DI8+Зерноб!DI8+Гр!DI8+'Яч Оз'!DI8+Просо!DI8</f>
        <v>0</v>
      </c>
      <c r="DJ8" s="171">
        <f>Пш!DJ8+Тр!DJ8+Ро!DJ8+'Яч яр'!DJ8+Ов!DJ8+Зерноб!DJ8+Гр!DJ8+'Яч Оз'!DJ8+Просо!DJ8</f>
        <v>59.3</v>
      </c>
      <c r="DK8" s="169">
        <f>Пш!DK8+Тр!DK8+Ро!DK8+'Яч яр'!DK8+Ов!DK8+Зерноб!DK8+Гр!DK8+'Яч Оз'!DK8+Просо!DK8</f>
        <v>0</v>
      </c>
      <c r="DL8" s="170">
        <f>Пш!DL8+Тр!DL8+Ро!DL8+'Яч яр'!DL8+Ов!DL8+Зерноб!DL8+Гр!DL8+'Яч Оз'!DL8+Просо!DL8</f>
        <v>0</v>
      </c>
      <c r="DM8" s="168">
        <f>Пш!DM8+Тр!DM8+Ро!DM8+'Яч яр'!DM8+Ов!DM8+Зерноб!DM8+Гр!DM8+'Яч Оз'!DM8+Просо!DM8</f>
        <v>26.4</v>
      </c>
      <c r="DN8" s="169">
        <f>Пш!DN8+Тр!DN8+Ро!DN8+'Яч яр'!DN8+Ов!DN8+Зерноб!DN8+Гр!DN8+'Яч Оз'!DN8+Просо!DN8</f>
        <v>0</v>
      </c>
      <c r="DO8" s="170">
        <f>Пш!DO8+Тр!DO8+Ро!DO8+'Яч яр'!DO8+Ов!DO8+Зерноб!DO8+Гр!DO8+'Яч Оз'!DO8+Просо!DO8</f>
        <v>0</v>
      </c>
      <c r="DP8" s="171">
        <f>Пш!DP8+Тр!DP8+Ро!DP8+'Яч яр'!DP8+Ов!DP8+Зерноб!DP8+Гр!DP8+'Яч Оз'!DP8+Просо!DP8</f>
        <v>0</v>
      </c>
      <c r="DQ8" s="169">
        <f>Пш!DQ8+Тр!DQ8+Ро!DQ8+'Яч яр'!DQ8+Ов!DQ8+Зерноб!DQ8+Гр!DQ8+'Яч Оз'!DQ8+Просо!DQ8</f>
        <v>0</v>
      </c>
      <c r="DR8" s="170">
        <f>Пш!DR8+Тр!DR8+Ро!DR8+'Яч яр'!DR8+Ов!DR8+Зерноб!DR8+Гр!DR8+'Яч Оз'!DR8+Просо!DR8</f>
        <v>0</v>
      </c>
      <c r="DS8" s="168">
        <f>Пш!DS8+Тр!DS8+Ро!DS8+'Яч яр'!DS8+Ов!DS8+Зерноб!DS8+Гр!DS8+'Яч Оз'!DS8+Просо!DS8</f>
        <v>6.5</v>
      </c>
      <c r="DT8" s="169">
        <f>Пш!DT8+Тр!DT8+Ро!DT8+'Яч яр'!DT8+Ов!DT8+Зерноб!DT8+Гр!DT8+'Яч Оз'!DT8+Просо!DT8</f>
        <v>25.5</v>
      </c>
      <c r="DU8" s="170">
        <f>Пш!DU8+Тр!DU8+Ро!DU8+'Яч яр'!DU8+Ов!DU8+Зерноб!DU8+Гр!DU8+'Яч Оз'!DU8+Просо!DU8</f>
        <v>0</v>
      </c>
      <c r="DV8" s="171">
        <f>Пш!DV8+Тр!DV8+Ро!DV8+'Яч яр'!DV8+Ов!DV8+Зерноб!DV8+Гр!DV8+'Яч Оз'!DV8+Просо!DV8</f>
        <v>54.7</v>
      </c>
      <c r="DW8" s="169">
        <f>Пш!DW8+Тр!DW8+Ро!DW8+'Яч яр'!DW8+Ов!DW8+Зерноб!DW8+Гр!DW8+'Яч Оз'!DW8+Просо!DW8</f>
        <v>0</v>
      </c>
      <c r="DX8" s="170">
        <f>Пш!DX8+Тр!DX8+Ро!DX8+'Яч яр'!DX8+Ов!DX8+Зерноб!DX8+Гр!DX8+'Яч Оз'!DX8+Просо!DX8</f>
        <v>0</v>
      </c>
      <c r="DY8" s="168">
        <f>Пш!DY8+Тр!DY8+Ро!DY8+'Яч яр'!DY8+Ов!DY8+Зерноб!DY8+Гр!DY8+'Яч Оз'!DY8+Просо!DY8</f>
        <v>29.200000000000003</v>
      </c>
      <c r="DZ8" s="169">
        <f>Пш!DZ8+Тр!DZ8+Ро!DZ8+'Яч яр'!DZ8+Ов!DZ8+Зерноб!DZ8+Гр!DZ8+'Яч Оз'!DZ8+Просо!DZ8</f>
        <v>0</v>
      </c>
      <c r="EA8" s="170">
        <f>Пш!EA8+Тр!EA8+Ро!EA8+'Яч яр'!EA8+Ов!EA8+Зерноб!EA8+Гр!EA8+'Яч Оз'!EA8+Просо!EA8</f>
        <v>0</v>
      </c>
      <c r="EB8" s="171">
        <f>Пш!EB8+Тр!EB8+Ро!EB8+'Яч яр'!EB8+Ов!EB8+Зерноб!EB8+Гр!EB8+'Яч Оз'!EB8+Просо!EB8</f>
        <v>26.199999999999996</v>
      </c>
      <c r="EC8" s="169">
        <f>Пш!EC8+Тр!EC8+Ро!EC8+'Яч яр'!EC8+Ов!EC8+Зерноб!EC8+Гр!EC8+'Яч Оз'!EC8+Просо!EC8</f>
        <v>0</v>
      </c>
      <c r="ED8" s="170">
        <f>Пш!ED8+Тр!ED8+Ро!ED8+'Яч яр'!ED8+Ов!ED8+Зерноб!ED8+Гр!ED8+'Яч Оз'!ED8+Просо!ED8</f>
        <v>0</v>
      </c>
      <c r="EE8" s="168">
        <f>Пш!EE8+Тр!EE8+Ро!EE8+'Яч яр'!EE8+Ов!EE8+Зерноб!EE8+Гр!EE8+'Яч Оз'!EE8+Просо!EE8</f>
        <v>25.4</v>
      </c>
      <c r="EF8" s="169">
        <f>Пш!EF8+Тр!EF8+Ро!EF8+'Яч яр'!EF8+Ов!EF8+Зерноб!EF8+Гр!EF8+'Яч Оз'!EF8+Просо!EF8</f>
        <v>0</v>
      </c>
      <c r="EG8" s="170">
        <f>Пш!EG8+Тр!EG8+Ро!EG8+'Яч яр'!EG8+Ов!EG8+Зерноб!EG8+Гр!EG8+'Яч Оз'!EG8+Просо!EG8</f>
        <v>0</v>
      </c>
      <c r="EH8" s="171">
        <f>Пш!EH8+Тр!EH8+Ро!EH8+'Яч яр'!EH8+Ов!EH8+Зерноб!EH8+Гр!EH8+'Яч Оз'!EH8+Просо!EH8</f>
        <v>25.3</v>
      </c>
      <c r="EI8" s="169">
        <f>Пш!EI8+Тр!EI8+Ро!EI8+'Яч яр'!EI8+Ов!EI8+Зерноб!EI8+Гр!EI8+'Яч Оз'!EI8+Просо!EI8</f>
        <v>0</v>
      </c>
      <c r="EJ8" s="170">
        <f>Пш!EJ8+Тр!EJ8+Ро!EJ8+'Яч яр'!EJ8+Ов!EJ8+Зерноб!EJ8+Гр!EJ8+'Яч Оз'!EJ8+Просо!EJ8</f>
        <v>0</v>
      </c>
      <c r="EK8" s="168">
        <f>Пш!EK8+Тр!EK8+Ро!EK8+'Яч яр'!EK8+Ов!EK8+Зерноб!EK8+Гр!EK8+'Яч Оз'!EK8+Просо!EK8</f>
        <v>0</v>
      </c>
      <c r="EL8" s="169">
        <f>Пш!EL8+Тр!EL8+Ро!EL8+'Яч яр'!EL8+Ов!EL8+Зерноб!EL8+Гр!EL8+'Яч Оз'!EL8+Просо!EL8</f>
        <v>0</v>
      </c>
      <c r="EM8" s="170">
        <f>Пш!EM8+Тр!EM8+Ро!EM8+'Яч яр'!EM8+Ов!EM8+Зерноб!EM8+Гр!EM8+'Яч Оз'!EM8+Просо!EM8</f>
        <v>0</v>
      </c>
      <c r="EN8" s="171">
        <f>Пш!EN8+Тр!EN8+Ро!EN8+'Яч яр'!EN8+Ов!EN8+Зерноб!EN8+Гр!EN8+'Яч Оз'!EN8+Просо!EN8</f>
        <v>0</v>
      </c>
      <c r="EO8" s="169">
        <f>Пш!EO8+Тр!EO8+Ро!EO8+'Яч яр'!EO8+Ов!EO8+Зерноб!EO8+Гр!EO8+'Яч Оз'!EO8+Просо!EO8</f>
        <v>0</v>
      </c>
      <c r="EP8" s="170">
        <f>Пш!EP8+Тр!EP8+Ро!EP8+'Яч яр'!EP8+Ов!EP8+Зерноб!EP8+Гр!EP8+'Яч Оз'!EP8+Просо!EP8</f>
        <v>0</v>
      </c>
      <c r="EQ8" s="168">
        <f>Пш!EQ8+Тр!EQ8+Ро!EQ8+'Яч яр'!EQ8+Ов!EQ8+Зерноб!EQ8+Гр!EQ8+'Яч Оз'!EQ8+Просо!EQ8</f>
        <v>0</v>
      </c>
      <c r="ER8" s="169">
        <f>Пш!ER8+Тр!ER8+Ро!ER8+'Яч яр'!ER8+Ов!ER8+Зерноб!ER8+Гр!ER8+'Яч Оз'!ER8+Просо!ER8</f>
        <v>0</v>
      </c>
      <c r="ES8" s="170">
        <f>Пш!ES8+Тр!ES8+Ро!ES8+'Яч яр'!ES8+Ов!ES8+Зерноб!ES8+Гр!ES8+'Яч Оз'!ES8+Просо!ES8</f>
        <v>0</v>
      </c>
      <c r="ET8" s="171">
        <f>Пш!ET8+Тр!ET8+Ро!ET8+'Яч яр'!ET8+Ов!ET8+Зерноб!ET8+Гр!ET8+'Яч Оз'!ET8+Просо!ET8</f>
        <v>0</v>
      </c>
      <c r="EU8" s="169">
        <f>Пш!EU8+Тр!EU8+Ро!EU8+'Яч яр'!EU8+Ов!EU8+Зерноб!EU8+Гр!EU8+'Яч Оз'!EU8+Просо!EU8</f>
        <v>0</v>
      </c>
      <c r="EV8" s="170">
        <f>Пш!EV8+Тр!EV8+Ро!EV8+'Яч яр'!EV8+Ов!EV8+Зерноб!EV8+Гр!EV8+'Яч Оз'!EV8+Просо!EV8</f>
        <v>0</v>
      </c>
      <c r="EW8" s="168">
        <f>Пш!EW8+Тр!EW8+Ро!EW8+'Яч яр'!EW8+Ов!EW8+Зерноб!EW8+Гр!EW8+'Яч Оз'!EW8+Просо!EW8</f>
        <v>0</v>
      </c>
      <c r="EX8" s="169">
        <f>Пш!EX8+Тр!EX8+Ро!EX8+'Яч яр'!EX8+Ов!EX8+Зерноб!EX8+Гр!EX8+'Яч Оз'!EX8+Просо!EX8</f>
        <v>0</v>
      </c>
      <c r="EY8" s="170">
        <f>Пш!EY8+Тр!EY8+Ро!EY8+'Яч яр'!EY8+Ов!EY8+Зерноб!EY8+Гр!EY8+'Яч Оз'!EY8+Просо!EY8</f>
        <v>0</v>
      </c>
      <c r="EZ8" s="171">
        <f>Пш!EZ8+Тр!EZ8+Ро!EZ8+'Яч яр'!EZ8+Ов!EZ8+Зерноб!EZ8+Гр!EZ8+'Яч Оз'!EZ8+Просо!EZ8</f>
        <v>0</v>
      </c>
      <c r="FA8" s="169">
        <f>Пш!FA8+Тр!FA8+Ро!FA8+'Яч яр'!FA8+Ов!FA8+Зерноб!FA8+Гр!FA8+'Яч Оз'!FA8+Просо!FA8</f>
        <v>0</v>
      </c>
      <c r="FB8" s="170">
        <f>Пш!FB8+Тр!FB8+Ро!FB8+'Яч яр'!FB8+Ов!FB8+Зерноб!FB8+Гр!FB8+'Яч Оз'!FB8+Просо!FB8</f>
        <v>0</v>
      </c>
      <c r="FC8" s="168">
        <f>Пш!FC8+Тр!FC8+Ро!FC8+'Яч яр'!FC8+Ов!FC8+Зерноб!FC8+Гр!FC8+'Яч Оз'!FC8+Просо!FC8</f>
        <v>9.3000000000000007</v>
      </c>
      <c r="FD8" s="169">
        <f>Пш!FD8+Тр!FD8+Ро!FD8+'Яч яр'!FD8+Ов!FD8+Зерноб!FD8+Гр!FD8+'Яч Оз'!FD8+Просо!FD8</f>
        <v>0</v>
      </c>
      <c r="FE8" s="170">
        <f>Пш!FE8+Тр!FE8+Ро!FE8+'Яч яр'!FE8+Ов!FE8+Зерноб!FE8+Гр!FE8+'Яч Оз'!FE8+Просо!FE8</f>
        <v>0</v>
      </c>
      <c r="FF8" s="171">
        <f>Пш!FF8+Тр!FF8+Ро!FF8+'Яч яр'!FF8+Ов!FF8+Зерноб!FF8+Гр!FF8+'Яч Оз'!FF8+Просо!FF8</f>
        <v>4.5999999999999996</v>
      </c>
      <c r="FG8" s="169">
        <f>Пш!FG8+Тр!FG8+Ро!FG8+'Яч яр'!FG8+Ов!FG8+Зерноб!FG8+Гр!FG8+'Яч Оз'!FG8+Просо!FG8</f>
        <v>0</v>
      </c>
      <c r="FH8" s="170">
        <f>Пш!FH8+Тр!FH8+Ро!FH8+'Яч яр'!FH8+Ов!FH8+Зерноб!FH8+Гр!FH8+'Яч Оз'!FH8+Просо!FH8</f>
        <v>0</v>
      </c>
      <c r="FI8" s="168">
        <f>Пш!FI8+Тр!FI8+Ро!FI8+'Яч яр'!FI8+Ов!FI8+Зерноб!FI8+Гр!FI8+'Яч Оз'!FI8+Просо!FI8</f>
        <v>0</v>
      </c>
      <c r="FJ8" s="169">
        <f>Пш!FJ8+Тр!FJ8+Ро!FJ8+'Яч яр'!FJ8+Ов!FJ8+Зерноб!FJ8+Гр!FJ8+'Яч Оз'!FJ8+Просо!FJ8</f>
        <v>0</v>
      </c>
      <c r="FK8" s="170">
        <f>Пш!FK8+Тр!FK8+Ро!FK8+'Яч яр'!FK8+Ов!FK8+Зерноб!FK8+Гр!FK8+'Яч Оз'!FK8+Просо!FK8</f>
        <v>0</v>
      </c>
      <c r="FL8" s="171">
        <f>Пш!FL8+Тр!FL8+Ро!FL8+'Яч яр'!FL8+Ов!FL8+Зерноб!FL8+Гр!FL8+'Яч Оз'!FL8+Просо!FL8</f>
        <v>0</v>
      </c>
      <c r="FM8" s="169">
        <f>Пш!FM8+Тр!FM8+Ро!FM8+'Яч яр'!FM8+Ов!FM8+Зерноб!FM8+Гр!FM8+'Яч Оз'!FM8+Просо!FM8</f>
        <v>0</v>
      </c>
      <c r="FN8" s="170">
        <f>Пш!FN8+Тр!FN8+Ро!FN8+'Яч яр'!FN8+Ов!FN8+Зерноб!FN8+Гр!FN8+'Яч Оз'!FN8+Просо!FN8</f>
        <v>0</v>
      </c>
      <c r="FO8" s="168">
        <f>Пш!FO8+Тр!FO8+Ро!FO8+'Яч яр'!FO8+Ов!FO8+Зерноб!FO8+Гр!FO8+'Яч Оз'!FO8+Просо!FO8</f>
        <v>0</v>
      </c>
      <c r="FP8" s="169">
        <f>Пш!FP8+Тр!FP8+Ро!FP8+'Яч яр'!FP8+Ов!FP8+Зерноб!FP8+Гр!FP8+'Яч Оз'!FP8+Просо!FP8</f>
        <v>0</v>
      </c>
      <c r="FQ8" s="170">
        <f>Пш!FQ8+Тр!FQ8+Ро!FQ8+'Яч яр'!FQ8+Ов!FQ8+Зерноб!FQ8+Гр!FQ8+'Яч Оз'!FQ8+Просо!FQ8</f>
        <v>0</v>
      </c>
      <c r="FR8" s="171">
        <f>Пш!FR8+Тр!FR8+Ро!FR8+'Яч яр'!FR8+Ов!FR8+Зерноб!FR8+Гр!FR8+'Яч Оз'!FR8+Просо!FR8</f>
        <v>0</v>
      </c>
      <c r="FS8" s="169">
        <f>Пш!FS8+Тр!FS8+Ро!FS8+'Яч яр'!FS8+Ов!FS8+Зерноб!FS8+Гр!FS8+'Яч Оз'!FS8+Просо!FS8</f>
        <v>0</v>
      </c>
      <c r="FT8" s="170">
        <f>Пш!FT8+Тр!FT8+Ро!FT8+'Яч яр'!FT8+Ов!FT8+Зерноб!FT8+Гр!FT8+'Яч Оз'!FT8+Просо!FT8</f>
        <v>0</v>
      </c>
      <c r="FU8" s="168">
        <f>Пш!FU8+Тр!FU8+Ро!FU8+'Яч яр'!FU8+Ов!FU8+Зерноб!FU8+Гр!FU8+'Яч Оз'!FU8+Просо!FU8</f>
        <v>0</v>
      </c>
      <c r="FV8" s="169">
        <f>Пш!FV8+Тр!FV8+Ро!FV8+'Яч яр'!FV8+Ов!FV8+Зерноб!FV8+Гр!FV8+'Яч Оз'!FV8+Просо!FV8</f>
        <v>0</v>
      </c>
      <c r="FW8" s="170">
        <f>Пш!FW8+Тр!FW8+Ро!FW8+'Яч яр'!FW8+Ов!FW8+Зерноб!FW8+Гр!FW8+'Яч Оз'!FW8+Просо!FW8</f>
        <v>0</v>
      </c>
      <c r="FX8" s="171">
        <f>Пш!FX8+Тр!FX8+Ро!FX8+'Яч яр'!FX8+Ов!FX8+Зерноб!FX8+Гр!FX8+'Яч Оз'!FX8+Просо!FX8</f>
        <v>0</v>
      </c>
      <c r="FY8" s="169">
        <f>Пш!FY8+Тр!FY8+Ро!FY8+'Яч яр'!FY8+Ов!FY8+Зерноб!FY8+Гр!FY8+'Яч Оз'!FY8+Просо!FY8</f>
        <v>0</v>
      </c>
      <c r="FZ8" s="170">
        <f>Пш!FZ8+Тр!FZ8+Ро!FZ8+'Яч яр'!FZ8+Ов!FZ8+Зерноб!FZ8+Гр!FZ8+'Яч Оз'!FZ8+Просо!FZ8</f>
        <v>0</v>
      </c>
      <c r="GA8" s="168">
        <f>Пш!GA8+Тр!GA8+Ро!GA8+'Яч яр'!GA8+Ов!GA8+Зерноб!GA8+Гр!GA8+'Яч Оз'!GA8+Просо!GA8</f>
        <v>0</v>
      </c>
      <c r="GB8" s="169">
        <f>Пш!GB8+Тр!GB8+Ро!GB8+'Яч яр'!GB8+Ов!GB8+Зерноб!GB8+Гр!GB8+'Яч Оз'!GB8+Просо!GB8</f>
        <v>0</v>
      </c>
      <c r="GC8" s="170">
        <f>Пш!GC8+Тр!GC8+Ро!GC8+'Яч яр'!GC8+Ов!GC8+Зерноб!GC8+Гр!GC8+'Яч Оз'!GC8+Просо!GC8</f>
        <v>0</v>
      </c>
      <c r="GD8" s="171">
        <f>Пш!GD8+Тр!GD8+Ро!GD8+'Яч яр'!GD8+Ов!GD8+Зерноб!GD8+Гр!GD8+'Яч Оз'!GD8+Просо!GD8</f>
        <v>0</v>
      </c>
      <c r="GE8" s="169">
        <f>Пш!GE8+Тр!GE8+Ро!GE8+'Яч яр'!GE8+Ов!GE8+Зерноб!GE8+Гр!GE8+'Яч Оз'!GE8+Просо!GE8</f>
        <v>0</v>
      </c>
      <c r="GF8" s="170">
        <f>Пш!GF8+Тр!GF8+Ро!GF8+'Яч яр'!GF8+Ов!GF8+Зерноб!GF8+Гр!GF8+'Яч Оз'!GF8+Просо!GF8</f>
        <v>0</v>
      </c>
      <c r="GG8" s="168">
        <f>Пш!GG8+Тр!GG8+Ро!GG8+'Яч яр'!GG8+Ов!GG8+Зерноб!GG8+Гр!GG8+'Яч Оз'!GG8+Просо!GG8</f>
        <v>0</v>
      </c>
      <c r="GH8" s="169">
        <f>Пш!GH8+Тр!GH8+Ро!GH8+'Яч яр'!GH8+Ов!GH8+Зерноб!GH8+Гр!GH8+'Яч Оз'!GH8+Просо!GH8</f>
        <v>0</v>
      </c>
      <c r="GI8" s="170">
        <f>Пш!GI8+Тр!GI8+Ро!GI8+'Яч яр'!GI8+Ов!GI8+Зерноб!GI8+Гр!GI8+'Яч Оз'!GI8+Просо!GI8</f>
        <v>0</v>
      </c>
      <c r="GJ8" s="171">
        <f>Пш!GJ8+Тр!GJ8+Ро!GJ8+'Яч яр'!GJ8+Ов!GJ8+Зерноб!GJ8+Гр!GJ8+'Яч Оз'!GJ8+Просо!GJ8</f>
        <v>0</v>
      </c>
      <c r="GK8" s="169">
        <f>Пш!GK8+Тр!GK8+Ро!GK8+'Яч яр'!GK8+Ов!GK8+Зерноб!GK8+Гр!GK8+'Яч Оз'!GK8+Просо!GK8</f>
        <v>0</v>
      </c>
      <c r="GL8" s="170">
        <f>Пш!GL8+Тр!GL8+Ро!GL8+'Яч яр'!GL8+Ов!GL8+Зерноб!GL8+Гр!GL8+'Яч Оз'!GL8+Просо!GL8</f>
        <v>0</v>
      </c>
      <c r="GM8" s="168">
        <f>Пш!GM8+Тр!GM8+Ро!GM8+'Яч яр'!GM8+Ов!GM8+Зерноб!GM8+Гр!GM8+'Яч Оз'!GM8+Просо!GM8</f>
        <v>0</v>
      </c>
      <c r="GN8" s="169">
        <f>Пш!GN8+Тр!GN8+Ро!GN8+'Яч яр'!GN8+Ов!GN8+Зерноб!GN8+Гр!GN8+'Яч Оз'!GN8+Просо!GN8</f>
        <v>0</v>
      </c>
      <c r="GO8" s="170">
        <f>Пш!GO8+Тр!GO8+Ро!GO8+'Яч яр'!GO8+Ов!GO8+Зерноб!GO8+Гр!GO8+'Яч Оз'!GO8+Просо!GO8</f>
        <v>0</v>
      </c>
      <c r="GP8" s="171">
        <f>Пш!GP8+Тр!GP8+Ро!GP8+'Яч яр'!GP8+Ов!GP8+Зерноб!GP8+Гр!GP8+'Яч Оз'!GP8+Просо!GP8</f>
        <v>0</v>
      </c>
      <c r="GQ8" s="169">
        <f>Пш!GQ8+Тр!GQ8+Ро!GQ8+'Яч яр'!GQ8+Ов!GQ8+Зерноб!GQ8+Гр!GQ8+'Яч Оз'!GQ8+Просо!GQ8</f>
        <v>0</v>
      </c>
      <c r="GR8" s="170">
        <f>Пш!GR8+Тр!GR8+Ро!GR8+'Яч яр'!GR8+Ов!GR8+Зерноб!GR8+Гр!GR8+'Яч Оз'!GR8+Просо!GR8</f>
        <v>0</v>
      </c>
      <c r="GS8" s="168">
        <f>Пш!GS8+Тр!GS8+Ро!GS8+'Яч яр'!GS8+Ов!GS8+Зерноб!GS8+Гр!GS8+'Яч Оз'!GS8+Просо!GS8</f>
        <v>0</v>
      </c>
      <c r="GT8" s="169">
        <f>Пш!GT8+Тр!GT8+Ро!GT8+'Яч яр'!GT8+Ов!GT8+Зерноб!GT8+Гр!GT8+'Яч Оз'!GT8+Просо!GT8</f>
        <v>0</v>
      </c>
      <c r="GU8" s="170">
        <f>Пш!GU8+Тр!GU8+Ро!GU8+'Яч яр'!GU8+Ов!GU8+Зерноб!GU8+Гр!GU8+'Яч Оз'!GU8+Просо!GU8</f>
        <v>0</v>
      </c>
      <c r="GV8" s="171">
        <f>Пш!GV8+Тр!GV8+Ро!GV8+'Яч яр'!GV8+Ов!GV8+Зерноб!GV8+Гр!GV8+'Яч Оз'!GV8+Просо!GV8</f>
        <v>0</v>
      </c>
      <c r="GW8" s="169">
        <f>Пш!GW8+Тр!GW8+Ро!GW8+'Яч яр'!GW8+Ов!GW8+Зерноб!GW8+Гр!GW8+'Яч Оз'!GW8+Просо!GW8</f>
        <v>0</v>
      </c>
      <c r="GX8" s="170">
        <f>Пш!GX8+Тр!GX8+Ро!GX8+'Яч яр'!GX8+Ов!GX8+Зерноб!GX8+Гр!GX8+'Яч Оз'!GX8+Просо!GX8</f>
        <v>0</v>
      </c>
      <c r="GY8" s="168">
        <f>Пш!GY8+Тр!GY8+Ро!GY8+'Яч яр'!GY8+Ов!GY8+Зерноб!GY8+Гр!GY8+'Яч Оз'!GY8+Просо!GY8</f>
        <v>0</v>
      </c>
      <c r="GZ8" s="169">
        <f>Пш!GZ8+Тр!GZ8+Ро!GZ8+'Яч яр'!GZ8+Ов!GZ8+Зерноб!GZ8+Гр!GZ8+'Яч Оз'!GZ8+Просо!GZ8</f>
        <v>0</v>
      </c>
      <c r="HA8" s="170">
        <f>Пш!HA8+Тр!HA8+Ро!HA8+'Яч яр'!HA8+Ов!HA8+Зерноб!HA8+Гр!HA8+'Яч Оз'!HA8+Просо!HA8</f>
        <v>0</v>
      </c>
      <c r="HB8" s="171">
        <f>Пш!HB8+Тр!HB8+Ро!HB8+'Яч яр'!HB8+Ов!HB8+Зерноб!HB8+Гр!HB8+'Яч Оз'!HB8+Просо!HB8</f>
        <v>0</v>
      </c>
      <c r="HC8" s="169">
        <f>Пш!HC8+Тр!HC8+Ро!HC8+'Яч яр'!HC8+Ов!HC8+Зерноб!HC8+Гр!HC8+'Яч Оз'!HC8+Просо!HC8</f>
        <v>0</v>
      </c>
      <c r="HD8" s="170">
        <f>Пш!HD8+Тр!HD8+Ро!HD8+'Яч яр'!HD8+Ов!HD8+Зерноб!HD8+Гр!HD8+'Яч Оз'!HD8+Просо!HD8</f>
        <v>0</v>
      </c>
      <c r="HE8" s="168">
        <f>Пш!HE8+Тр!HE8+Ро!HE8+'Яч яр'!HE8+Ов!HE8+Зерноб!HE8+Гр!HE8+'Яч Оз'!HE8+Просо!HE8</f>
        <v>0</v>
      </c>
      <c r="HF8" s="169">
        <f>Пш!HF8+Тр!HF8+Ро!HF8+'Яч яр'!HF8+Ов!HF8+Зерноб!HF8+Гр!HF8+'Яч Оз'!HF8+Просо!HF8</f>
        <v>0</v>
      </c>
      <c r="HG8" s="170">
        <f>Пш!HG8+Тр!HG8+Ро!HG8+'Яч яр'!HG8+Ов!HG8+Зерноб!HG8+Гр!HG8+'Яч Оз'!HG8+Просо!HG8</f>
        <v>0</v>
      </c>
      <c r="HH8" s="171">
        <f>Пш!HH8+Тр!HH8+Ро!HH8+'Яч яр'!HH8+Ов!HH8+Зерноб!HH8+Гр!HH8+'Яч Оз'!HH8+Просо!HH8</f>
        <v>0</v>
      </c>
      <c r="HI8" s="169">
        <f>Пш!HI8+Тр!HI8+Ро!HI8+'Яч яр'!HI8+Ов!HI8+Зерноб!HI8+Гр!HI8+'Яч Оз'!HI8+Просо!HI8</f>
        <v>0</v>
      </c>
      <c r="HJ8" s="170">
        <f>Пш!HJ8+Тр!HJ8+Ро!HJ8+'Яч яр'!HJ8+Ов!HJ8+Зерноб!HJ8+Гр!HJ8+'Яч Оз'!HJ8+Просо!HJ8</f>
        <v>0</v>
      </c>
      <c r="HK8" s="168">
        <f>Пш!HK8+Тр!HK8+Ро!HK8+'Яч яр'!HK8+Ов!HK8+Зерноб!HK8+Гр!HK8+'Яч Оз'!HK8+Просо!HK8</f>
        <v>0</v>
      </c>
      <c r="HL8" s="169">
        <f>Пш!HL8+Тр!HL8+Ро!HL8+'Яч яр'!HL8+Ов!HL8+Зерноб!HL8+Гр!HL8+'Яч Оз'!HL8+Просо!HL8</f>
        <v>0</v>
      </c>
      <c r="HM8" s="170">
        <f>Пш!HM8+Тр!HM8+Ро!HM8+'Яч яр'!HM8+Ов!HM8+Зерноб!HM8+Гр!HM8+'Яч Оз'!HM8+Просо!HM8</f>
        <v>0</v>
      </c>
      <c r="HN8" s="171">
        <f>Пш!HN8+Тр!HN8+Ро!HN8+'Яч яр'!HN8+Ов!HN8+Зерноб!HN8+Гр!HN8+'Яч Оз'!HN8+Просо!HN8</f>
        <v>0</v>
      </c>
      <c r="HO8" s="169">
        <f>Пш!HO8+Тр!HO8+Ро!HO8+'Яч яр'!HO8+Ов!HO8+Зерноб!HO8+Гр!HO8+'Яч Оз'!HO8+Просо!HO8</f>
        <v>0</v>
      </c>
      <c r="HP8" s="170">
        <f>Пш!HP8+Тр!HP8+Ро!HP8+'Яч яр'!HP8+Ов!HP8+Зерноб!HP8+Гр!HP8+'Яч Оз'!HP8+Просо!HP8</f>
        <v>0</v>
      </c>
      <c r="HQ8" s="168">
        <f>Пш!HQ8+Тр!HQ8+Ро!HQ8+'Яч яр'!HQ8+Ов!HQ8+Зерноб!HQ8+Гр!HQ8+'Яч Оз'!HQ8+Просо!HQ8</f>
        <v>0</v>
      </c>
      <c r="HR8" s="169">
        <f>Пш!HR8+Тр!HR8+Ро!HR8+'Яч яр'!HR8+Ов!HR8+Зерноб!HR8+Гр!HR8+'Яч Оз'!HR8+Просо!HR8</f>
        <v>0</v>
      </c>
      <c r="HS8" s="170">
        <f>Пш!HS8+Тр!HS8+Ро!HS8+'Яч яр'!HS8+Ов!HS8+Зерноб!HS8+Гр!HS8+'Яч Оз'!HS8+Просо!HS8</f>
        <v>0</v>
      </c>
      <c r="HT8" s="171">
        <f>Пш!HT8+Тр!HT8+Ро!HT8+'Яч яр'!HT8+Ов!HT8+Зерноб!HT8+Гр!HT8+'Яч Оз'!HT8+Просо!HT8</f>
        <v>0</v>
      </c>
      <c r="HU8" s="169">
        <f>Пш!HU8+Тр!HU8+Ро!HU8+'Яч яр'!HU8+Ов!HU8+Зерноб!HU8+Гр!HU8+'Яч Оз'!HU8+Просо!HU8</f>
        <v>0</v>
      </c>
      <c r="HV8" s="170">
        <f>Пш!HV8+Тр!HV8+Ро!HV8+'Яч яр'!HV8+Ов!HV8+Зерноб!HV8+Гр!HV8+'Яч Оз'!HV8+Просо!HV8</f>
        <v>0</v>
      </c>
      <c r="HW8" s="168">
        <f>Пш!HW8+Тр!HW8+Ро!HW8+'Яч яр'!HW8+Ов!HW8+Зерноб!HW8+Гр!HW8+'Яч Оз'!HW8+Просо!HW8</f>
        <v>0</v>
      </c>
      <c r="HX8" s="169">
        <f>Пш!HX8+Тр!HX8+Ро!HX8+'Яч яр'!HX8+Ов!HX8+Зерноб!HX8+Гр!HX8+'Яч Оз'!HX8+Просо!HX8</f>
        <v>0</v>
      </c>
      <c r="HY8" s="170">
        <f>Пш!HY8+Тр!HY8+Ро!HY8+'Яч яр'!HY8+Ов!HY8+Зерноб!HY8+Гр!HY8+'Яч Оз'!HY8+Просо!HY8</f>
        <v>0</v>
      </c>
      <c r="HZ8" s="171">
        <f>Пш!HZ8+Тр!HZ8+Ро!HZ8+'Яч яр'!HZ8+Ов!HZ8+Зерноб!HZ8+Гр!HZ8+'Яч Оз'!HZ8+Просо!HZ8</f>
        <v>0</v>
      </c>
      <c r="IA8" s="169">
        <f>Пш!IA8+Тр!IA8+Ро!IA8+'Яч яр'!IA8+Ов!IA8+Зерноб!IA8+Гр!IA8+'Яч Оз'!IA8+Просо!IA8</f>
        <v>0</v>
      </c>
      <c r="IB8" s="170">
        <f>Пш!IB8+Тр!IB8+Ро!IB8+'Яч яр'!IB8+Ов!IB8+Зерноб!IB8+Гр!IB8+'Яч Оз'!IB8+Просо!IB8</f>
        <v>0</v>
      </c>
      <c r="IC8" s="168">
        <f>Пш!IC8+Тр!IC8+Ро!IC8+'Яч яр'!IC8+Ов!IC8+Зерноб!IC8+Гр!IC8+'Яч Оз'!IC8+Просо!IC8</f>
        <v>0</v>
      </c>
      <c r="ID8" s="169">
        <f>Пш!ID8+Тр!ID8+Ро!ID8+'Яч яр'!ID8+Ов!ID8+Зерноб!ID8+Гр!ID8+'Яч Оз'!ID8+Просо!ID8</f>
        <v>0</v>
      </c>
      <c r="IE8" s="170">
        <f>Пш!IE8+Тр!IE8+Ро!IE8+'Яч яр'!IE8+Ов!IE8+Зерноб!IE8+Гр!IE8+'Яч Оз'!IE8+Просо!IE8</f>
        <v>0</v>
      </c>
      <c r="IF8" s="171">
        <f>Пш!IF8+Тр!IF8+Ро!IF8+'Яч яр'!IF8+Ов!IF8+Зерноб!IF8+Гр!IF8+'Яч Оз'!IF8+Просо!IF8</f>
        <v>0</v>
      </c>
      <c r="IG8" s="169">
        <f>Пш!IG8+Тр!IG8+Ро!IG8+'Яч яр'!IG8+Ов!IG8+Зерноб!IG8+Гр!IG8+'Яч Оз'!IG8+Просо!IG8</f>
        <v>0</v>
      </c>
      <c r="IH8" s="170">
        <f>Пш!IH8+Тр!IH8+Ро!IH8+'Яч яр'!IH8+Ов!IH8+Зерноб!IH8+Гр!IH8+'Яч Оз'!IH8+Просо!IH8</f>
        <v>0</v>
      </c>
      <c r="II8" s="168">
        <f>Пш!II8+Тр!II8+Ро!II8+'Яч яр'!II8+Ов!II8+Зерноб!II8+Гр!II8+'Яч Оз'!II8+Просо!II8</f>
        <v>0</v>
      </c>
      <c r="IJ8" s="169">
        <f>Пш!IJ8+Тр!IJ8+Ро!IJ8+'Яч яр'!IJ8+Ов!IJ8+Зерноб!IJ8+Гр!IJ8+'Яч Оз'!IJ8+Просо!IJ8</f>
        <v>0</v>
      </c>
      <c r="IK8" s="170">
        <f>Пш!IK8+Тр!IK8+Ро!IK8+'Яч яр'!IK8+Ов!IK8+Зерноб!IK8+Гр!IK8+'Яч Оз'!IK8+Просо!IK8</f>
        <v>0</v>
      </c>
      <c r="IL8" s="171">
        <f>Пш!IL8+Тр!IL8+Ро!IL8+'Яч яр'!IL8+Ов!IL8+Зерноб!IL8+Гр!IL8+'Яч Оз'!IL8+Просо!IL8</f>
        <v>0</v>
      </c>
      <c r="IM8" s="169">
        <f>Пш!IM8+Тр!IM8+Ро!IM8+'Яч яр'!IM8+Ов!IM8+Зерноб!IM8+Гр!IM8+'Яч Оз'!IM8+Просо!IM8</f>
        <v>0</v>
      </c>
      <c r="IN8" s="170">
        <f>Пш!IN8+Тр!IN8+Ро!IN8+'Яч яр'!IN8+Ов!IN8+Зерноб!IN8+Гр!IN8+'Яч Оз'!IN8+Просо!IN8</f>
        <v>0</v>
      </c>
      <c r="IO8" s="168">
        <f>Пш!IO8+Тр!IO8+Ро!IO8+'Яч яр'!IO8+Ов!IO8+Зерноб!IO8+Гр!IO8+'Яч Оз'!IO8+Просо!IO8</f>
        <v>0</v>
      </c>
      <c r="IP8" s="169">
        <f>Пш!IP8+Тр!IP8+Ро!IP8+'Яч яр'!IP8+Ов!IP8+Зерноб!IP8+Гр!IP8+'Яч Оз'!IP8+Просо!IP8</f>
        <v>0</v>
      </c>
      <c r="IQ8" s="170">
        <f>Пш!IQ8+Тр!IQ8+Ро!IQ8+'Яч яр'!IQ8+Ов!IQ8+Зерноб!IQ8+Гр!IQ8+'Яч Оз'!IQ8+Просо!IQ8</f>
        <v>0</v>
      </c>
      <c r="IR8" s="171">
        <f>Пш!IR8+Тр!IR8+Ро!IR8+'Яч яр'!IR8+Ов!IR8+Зерноб!IR8+Гр!IR8+'Яч Оз'!IR8+Просо!IR8</f>
        <v>0</v>
      </c>
      <c r="IS8" s="169">
        <f>Пш!IS8+Тр!IS8+Ро!IS8+'Яч яр'!IS8+Ов!IS8+Зерноб!IS8+Гр!IS8+'Яч Оз'!IS8+Просо!IS8</f>
        <v>0</v>
      </c>
      <c r="IT8" s="170">
        <f>Пш!IT8+Тр!IT8+Ро!IT8+'Яч яр'!IT8+Ов!IT8+Зерноб!IT8+Гр!IT8+'Яч Оз'!IT8+Просо!IT8</f>
        <v>0</v>
      </c>
      <c r="IU8" s="168">
        <f>Пш!IU8+Тр!IU8+Ро!IU8+'Яч яр'!IU8+Ов!IU8+Зерноб!IU8+Гр!IU8+'Яч Оз'!IU8+Просо!IU8</f>
        <v>0</v>
      </c>
      <c r="IV8" s="169">
        <f>Пш!IV8+Тр!IV8+Ро!IV8+'Яч яр'!IV8+Ов!IV8+Зерноб!IV8+Гр!IV8+'Яч Оз'!IV8+Просо!IV8</f>
        <v>0</v>
      </c>
      <c r="IW8" s="170">
        <f>Пш!IW8+Тр!IW8+Ро!IW8+'Яч яр'!IW8+Ов!IW8+Зерноб!IW8+Гр!IW8+'Яч Оз'!IW8+Просо!IW8</f>
        <v>0</v>
      </c>
      <c r="IX8" s="171">
        <f>Пш!IX8+Тр!IX8+Ро!IX8+'Яч яр'!IX8+Ов!IX8+Зерноб!IX8+Гр!IX8+'Яч Оз'!IX8+Просо!IX8</f>
        <v>0</v>
      </c>
      <c r="IY8" s="169">
        <f>Пш!IY8+Тр!IY8+Ро!IY8+'Яч яр'!IY8+Ов!IY8+Зерноб!IY8+Гр!IY8+'Яч Оз'!IY8+Просо!IY8</f>
        <v>0</v>
      </c>
      <c r="IZ8" s="170">
        <f>Пш!IZ8+Тр!IZ8+Ро!IZ8+'Яч яр'!IZ8+Ов!IZ8+Зерноб!IZ8+Гр!IZ8+'Яч Оз'!IZ8+Просо!IZ8</f>
        <v>0</v>
      </c>
      <c r="JA8" s="168">
        <f>Пш!JA8+Тр!JA8+Ро!JA8+'Яч яр'!JA8+Ов!JA8+Зерноб!JA8+Гр!JA8+'Яч Оз'!JA8+Просо!JA8</f>
        <v>0</v>
      </c>
      <c r="JB8" s="169">
        <f>Пш!JB8+Тр!JB8+Ро!JB8+'Яч яр'!JB8+Ов!JB8+Зерноб!JB8+Гр!JB8+'Яч Оз'!JB8+Просо!JB8</f>
        <v>0</v>
      </c>
      <c r="JC8" s="170">
        <f>Пш!JC8+Тр!JC8+Ро!JC8+'Яч яр'!JC8+Ов!JC8+Зерноб!JC8+Гр!JC8+'Яч Оз'!JC8+Просо!JC8</f>
        <v>0</v>
      </c>
      <c r="JD8" s="171">
        <f>Пш!JD8+Тр!JD8+Ро!JD8+'Яч яр'!JD8+Ов!JD8+Зерноб!JD8+Гр!JD8+'Яч Оз'!JD8+Просо!JD8</f>
        <v>0</v>
      </c>
      <c r="JE8" s="169">
        <f>Пш!JE8+Тр!JE8+Ро!JE8+'Яч яр'!JE8+Ов!JE8+Зерноб!JE8+Гр!JE8+'Яч Оз'!JE8+Просо!JE8</f>
        <v>0</v>
      </c>
      <c r="JF8" s="170">
        <f>Пш!JF8+Тр!JF8+Ро!JF8+'Яч яр'!JF8+Ов!JF8+Зерноб!JF8+Гр!JF8+'Яч Оз'!JF8+Просо!JF8</f>
        <v>0</v>
      </c>
      <c r="JG8" s="168">
        <f>Пш!JG8+Тр!JG8+Ро!JG8+'Яч яр'!JG8+Ов!JG8+Зерноб!JG8+Гр!JG8+'Яч Оз'!JG8+Просо!JG8</f>
        <v>0</v>
      </c>
      <c r="JH8" s="169">
        <f>Пш!JH8+Тр!JH8+Ро!JH8+'Яч яр'!JH8+Ов!JH8+Зерноб!JH8+Гр!JH8+'Яч Оз'!JH8+Просо!JH8</f>
        <v>0</v>
      </c>
      <c r="JI8" s="170">
        <f>Пш!JI8+Тр!JI8+Ро!JI8+'Яч яр'!JI8+Ов!JI8+Зерноб!JI8+Гр!JI8+'Яч Оз'!JI8+Просо!JI8</f>
        <v>0</v>
      </c>
      <c r="JJ8" s="171">
        <f>Пш!JJ8+Тр!JJ8+Ро!JJ8+'Яч яр'!JJ8+Ов!JJ8+Зерноб!JJ8+Гр!JJ8+'Яч Оз'!JJ8+Просо!JJ8</f>
        <v>0</v>
      </c>
      <c r="JK8" s="169">
        <f>Пш!JK8+Тр!JK8+Ро!JK8+'Яч яр'!JK8+Ов!JK8+Зерноб!JK8+Гр!JK8+'Яч Оз'!JK8+Просо!JK8</f>
        <v>0</v>
      </c>
      <c r="JL8" s="170">
        <f>Пш!JL8+Тр!JL8+Ро!JL8+'Яч яр'!JL8+Ов!JL8+Зерноб!JL8+Гр!JL8+'Яч Оз'!JL8+Просо!JL8</f>
        <v>0</v>
      </c>
      <c r="JM8" s="168">
        <f>Пш!JM8+Тр!JM8+Ро!JM8+'Яч яр'!JM8+Ов!JM8+Зерноб!JM8+Гр!JM8+'Яч Оз'!JM8+Просо!JM8</f>
        <v>0</v>
      </c>
      <c r="JN8" s="169">
        <f>Пш!JN8+Тр!JN8+Ро!JN8+'Яч яр'!JN8+Ов!JN8+Зерноб!JN8+Гр!JN8+'Яч Оз'!JN8+Просо!JN8</f>
        <v>0</v>
      </c>
      <c r="JO8" s="170">
        <f>Пш!JO8+Тр!JO8+Ро!JO8+'Яч яр'!JO8+Ов!JO8+Зерноб!JO8+Гр!JO8+'Яч Оз'!JO8+Просо!JO8</f>
        <v>0</v>
      </c>
      <c r="JP8" s="171">
        <f>Пш!JP8+Тр!JP8+Ро!JP8+'Яч яр'!JP8+Ов!JP8+Зерноб!JP8+Гр!JP8+'Яч Оз'!JP8+Просо!JP8</f>
        <v>0</v>
      </c>
      <c r="JQ8" s="169">
        <f>Пш!JQ8+Тр!JQ8+Ро!JQ8+'Яч яр'!JQ8+Ов!JQ8+Зерноб!JQ8+Гр!JQ8+'Яч Оз'!JQ8+Просо!JQ8</f>
        <v>0</v>
      </c>
      <c r="JR8" s="170">
        <f>Пш!JR8+Тр!JR8+Ро!JR8+'Яч яр'!JR8+Ов!JR8+Зерноб!JR8+Гр!JR8+'Яч Оз'!JR8+Просо!JR8</f>
        <v>0</v>
      </c>
      <c r="JS8" s="168">
        <f>Пш!JS8+Тр!JS8+Ро!JS8+'Яч яр'!JS8+Ов!JS8+Зерноб!JS8+Гр!JS8+'Яч Оз'!JS8+Просо!JS8</f>
        <v>0</v>
      </c>
      <c r="JT8" s="169">
        <f>Пш!JT8+Тр!JT8+Ро!JT8+'Яч яр'!JT8+Ов!JT8+Зерноб!JT8+Гр!JT8+'Яч Оз'!JT8+Просо!JT8</f>
        <v>0</v>
      </c>
      <c r="JU8" s="170">
        <f>Пш!JU8+Тр!JU8+Ро!JU8+'Яч яр'!JU8+Ов!JU8+Зерноб!JU8+Гр!JU8+'Яч Оз'!JU8+Просо!JU8</f>
        <v>0</v>
      </c>
      <c r="JV8" s="171">
        <f>Пш!JV8+Тр!JV8+Ро!JV8+'Яч яр'!JV8+Ов!JV8+Зерноб!JV8+Гр!JV8+'Яч Оз'!JV8+Просо!JV8</f>
        <v>0</v>
      </c>
      <c r="JW8" s="169">
        <f>Пш!JW8+Тр!JW8+Ро!JW8+'Яч яр'!JW8+Ов!JW8+Зерноб!JW8+Гр!JW8+'Яч Оз'!JW8+Просо!JW8</f>
        <v>0</v>
      </c>
      <c r="JX8" s="170">
        <f>Пш!JX8+Тр!JX8+Ро!JX8+'Яч яр'!JX8+Ов!JX8+Зерноб!JX8+Гр!JX8+'Яч Оз'!JX8+Просо!JX8</f>
        <v>0</v>
      </c>
    </row>
    <row r="9" spans="1:284" ht="15.75" customHeight="1" thickBot="1" x14ac:dyDescent="0.3">
      <c r="A9" s="1011"/>
      <c r="B9" s="1013"/>
      <c r="C9" s="1015"/>
      <c r="D9" s="50" t="s">
        <v>39</v>
      </c>
      <c r="E9" s="123">
        <f t="shared" si="0"/>
        <v>638.6</v>
      </c>
      <c r="F9" s="172">
        <f>Пш!F9+Тр!F9+Ро!F9+'Яч яр'!F9+Ов!F9+Зерноб!F9+Гр!F9+'Яч Оз'!F9+Просо!F9</f>
        <v>111.60000000000001</v>
      </c>
      <c r="G9" s="173">
        <f>Пш!G9+Тр!G9+Ро!G9+'Яч яр'!G9+Ов!G9+Зерноб!G9+Гр!G9+'Яч Оз'!G9+Просо!G9</f>
        <v>0</v>
      </c>
      <c r="H9" s="174">
        <f>Пш!H9+Тр!H9+Ро!H9+'Яч яр'!H9+Ов!H9+Зерноб!H9+Гр!H9+'Яч Оз'!H9+Просо!H9</f>
        <v>0</v>
      </c>
      <c r="I9" s="175">
        <f>Пш!I9+Тр!I9+Ро!I9+'Яч яр'!I9+Ов!I9+Зерноб!I9+Гр!I9+'Яч Оз'!I9+Просо!I9</f>
        <v>0</v>
      </c>
      <c r="J9" s="176">
        <f>Пш!J9+Тр!J9+Ро!J9+'Яч яр'!J9+Ов!J9+Зерноб!J9+Гр!J9+'Яч Оз'!J9+Просо!J9</f>
        <v>0</v>
      </c>
      <c r="K9" s="177">
        <f>Пш!K9+Тр!K9+Ро!K9+'Яч яр'!K9+Ов!K9+Зерноб!K9+Гр!K9+'Яч Оз'!K9+Просо!K9</f>
        <v>0</v>
      </c>
      <c r="L9" s="178">
        <f>Пш!L9+Тр!L9+Ро!L9+'Яч яр'!L9+Ов!L9+Зерноб!L9+Гр!L9+'Яч Оз'!L9+Просо!L9</f>
        <v>0</v>
      </c>
      <c r="M9" s="176">
        <f>Пш!M9+Тр!M9+Ро!M9+'Яч яр'!M9+Ов!M9+Зерноб!M9+Гр!M9+'Яч Оз'!M9+Просо!M9</f>
        <v>0</v>
      </c>
      <c r="N9" s="177">
        <f>Пш!N9+Тр!N9+Ро!N9+'Яч яр'!N9+Ов!N9+Зерноб!N9+Гр!N9+'Яч Оз'!N9+Просо!N9</f>
        <v>0</v>
      </c>
      <c r="O9" s="175">
        <f>Пш!O9+Тр!O9+Ро!O9+'Яч яр'!O9+Ов!O9+Зерноб!O9+Гр!O9+'Яч Оз'!O9+Просо!O9</f>
        <v>0</v>
      </c>
      <c r="P9" s="176">
        <f>Пш!P9+Тр!P9+Ро!P9+'Яч яр'!P9+Ов!P9+Зерноб!P9+Гр!P9+'Яч Оз'!P9+Просо!P9</f>
        <v>0</v>
      </c>
      <c r="Q9" s="177">
        <f>Пш!Q9+Тр!Q9+Ро!Q9+'Яч яр'!Q9+Ов!Q9+Зерноб!Q9+Гр!Q9+'Яч Оз'!Q9+Просо!Q9</f>
        <v>0</v>
      </c>
      <c r="R9" s="178">
        <f>Пш!R9+Тр!R9+Ро!R9+'Яч яр'!R9+Ов!R9+Зерноб!R9+Гр!R9+'Яч Оз'!R9+Просо!R9</f>
        <v>0</v>
      </c>
      <c r="S9" s="176">
        <f>Пш!S9+Тр!S9+Ро!S9+'Яч яр'!S9+Ов!S9+Зерноб!S9+Гр!S9+'Яч Оз'!S9+Просо!S9</f>
        <v>0</v>
      </c>
      <c r="T9" s="177">
        <f>Пш!T9+Тр!T9+Ро!T9+'Яч яр'!T9+Ов!T9+Зерноб!T9+Гр!T9+'Яч Оз'!T9+Просо!T9</f>
        <v>0</v>
      </c>
      <c r="U9" s="175">
        <f>Пш!U9+Тр!U9+Ро!U9+'Яч яр'!U9+Ов!U9+Зерноб!U9+Гр!U9+'Яч Оз'!U9+Просо!U9</f>
        <v>0</v>
      </c>
      <c r="V9" s="176">
        <f>Пш!V9+Тр!V9+Ро!V9+'Яч яр'!V9+Ов!V9+Зерноб!V9+Гр!V9+'Яч Оз'!V9+Просо!V9</f>
        <v>0</v>
      </c>
      <c r="W9" s="177">
        <f>Пш!W9+Тр!W9+Ро!W9+'Яч яр'!W9+Ов!W9+Зерноб!W9+Гр!W9+'Яч Оз'!W9+Просо!W9</f>
        <v>0</v>
      </c>
      <c r="X9" s="178">
        <f>Пш!X9+Тр!X9+Ро!X9+'Яч яр'!X9+Ов!X9+Зерноб!X9+Гр!X9+'Яч Оз'!X9+Просо!X9</f>
        <v>0</v>
      </c>
      <c r="Y9" s="176">
        <f>Пш!Y9+Тр!Y9+Ро!Y9+'Яч яр'!Y9+Ов!Y9+Зерноб!Y9+Гр!Y9+'Яч Оз'!Y9+Просо!Y9</f>
        <v>0</v>
      </c>
      <c r="Z9" s="177">
        <f>Пш!Z9+Тр!Z9+Ро!Z9+'Яч яр'!Z9+Ов!Z9+Зерноб!Z9+Гр!Z9+'Яч Оз'!Z9+Просо!Z9</f>
        <v>0</v>
      </c>
      <c r="AA9" s="175">
        <f>Пш!AA9+Тр!AA9+Ро!AA9+'Яч яр'!AA9+Ов!AA9+Зерноб!AA9+Гр!AA9+'Яч Оз'!AA9+Просо!AA9</f>
        <v>0</v>
      </c>
      <c r="AB9" s="176">
        <f>Пш!AB9+Тр!AB9+Ро!AB9+'Яч яр'!AB9+Ов!AB9+Зерноб!AB9+Гр!AB9+'Яч Оз'!AB9+Просо!AB9</f>
        <v>0</v>
      </c>
      <c r="AC9" s="177">
        <f>Пш!AC9+Тр!AC9+Ро!AC9+'Яч яр'!AC9+Ов!AC9+Зерноб!AC9+Гр!AC9+'Яч Оз'!AC9+Просо!AC9</f>
        <v>0</v>
      </c>
      <c r="AD9" s="178">
        <f>Пш!AD9+Тр!AD9+Ро!AD9+'Яч яр'!AD9+Ов!AD9+Зерноб!AD9+Гр!AD9+'Яч Оз'!AD9+Просо!AD9</f>
        <v>0</v>
      </c>
      <c r="AE9" s="176">
        <f>Пш!AE9+Тр!AE9+Ро!AE9+'Яч яр'!AE9+Ов!AE9+Зерноб!AE9+Гр!AE9+'Яч Оз'!AE9+Просо!AE9</f>
        <v>0</v>
      </c>
      <c r="AF9" s="177">
        <f>Пш!AF9+Тр!AF9+Ро!AF9+'Яч яр'!AF9+Ов!AF9+Зерноб!AF9+Гр!AF9+'Яч Оз'!AF9+Просо!AF9</f>
        <v>0</v>
      </c>
      <c r="AG9" s="175">
        <f>Пш!AG9+Тр!AG9+Ро!AG9+'Яч яр'!AG9+Ов!AG9+Зерноб!AG9+Гр!AG9+'Яч Оз'!AG9+Просо!AG9</f>
        <v>0</v>
      </c>
      <c r="AH9" s="176">
        <f>Пш!AH9+Тр!AH9+Ро!AH9+'Яч яр'!AH9+Ов!AH9+Зерноб!AH9+Гр!AH9+'Яч Оз'!AH9+Просо!AH9</f>
        <v>0</v>
      </c>
      <c r="AI9" s="177">
        <f>Пш!AI9+Тр!AI9+Ро!AI9+'Яч яр'!AI9+Ов!AI9+Зерноб!AI9+Гр!AI9+'Яч Оз'!AI9+Просо!AI9</f>
        <v>0</v>
      </c>
      <c r="AJ9" s="178">
        <f>Пш!AJ9+Тр!AJ9+Ро!AJ9+'Яч яр'!AJ9+Ов!AJ9+Зерноб!AJ9+Гр!AJ9+'Яч Оз'!AJ9+Просо!AJ9</f>
        <v>0</v>
      </c>
      <c r="AK9" s="176">
        <f>Пш!AK9+Тр!AK9+Ро!AK9+'Яч яр'!AK9+Ов!AK9+Зерноб!AK9+Гр!AK9+'Яч Оз'!AK9+Просо!AK9</f>
        <v>0</v>
      </c>
      <c r="AL9" s="177">
        <f>Пш!AL9+Тр!AL9+Ро!AL9+'Яч яр'!AL9+Ов!AL9+Зерноб!AL9+Гр!AL9+'Яч Оз'!AL9+Просо!AL9</f>
        <v>0</v>
      </c>
      <c r="AM9" s="175">
        <f>Пш!AM9+Тр!AM9+Ро!AM9+'Яч яр'!AM9+Ов!AM9+Зерноб!AM9+Гр!AM9+'Яч Оз'!AM9+Просо!AM9</f>
        <v>7.8</v>
      </c>
      <c r="AN9" s="176">
        <f>Пш!AN9+Тр!AN9+Ро!AN9+'Яч яр'!AN9+Ов!AN9+Зерноб!AN9+Гр!AN9+'Яч Оз'!AN9+Просо!AN9</f>
        <v>0</v>
      </c>
      <c r="AO9" s="177">
        <f>Пш!AO9+Тр!AO9+Ро!AO9+'Яч яр'!AO9+Ов!AO9+Зерноб!AO9+Гр!AO9+'Яч Оз'!AO9+Просо!AO9</f>
        <v>0</v>
      </c>
      <c r="AP9" s="178">
        <f>Пш!AP9+Тр!AP9+Ро!AP9+'Яч яр'!AP9+Ов!AP9+Зерноб!AP9+Гр!AP9+'Яч Оз'!AP9+Просо!AP9</f>
        <v>23</v>
      </c>
      <c r="AQ9" s="176">
        <f>Пш!AQ9+Тр!AQ9+Ро!AQ9+'Яч яр'!AQ9+Ов!AQ9+Зерноб!AQ9+Гр!AQ9+'Яч Оз'!AQ9+Просо!AQ9</f>
        <v>0</v>
      </c>
      <c r="AR9" s="177">
        <f>Пш!AR9+Тр!AR9+Ро!AR9+'Яч яр'!AR9+Ов!AR9+Зерноб!AR9+Гр!AR9+'Яч Оз'!AR9+Просо!AR9</f>
        <v>0</v>
      </c>
      <c r="AS9" s="175">
        <f>Пш!AS9+Тр!AS9+Ро!AS9+'Яч яр'!AS9+Ов!AS9+Зерноб!AS9+Гр!AS9+'Яч Оз'!AS9+Просо!AS9</f>
        <v>13</v>
      </c>
      <c r="AT9" s="176">
        <f>Пш!AT9+Тр!AT9+Ро!AT9+'Яч яр'!AT9+Ов!AT9+Зерноб!AT9+Гр!AT9+'Яч Оз'!AT9+Просо!AT9</f>
        <v>0</v>
      </c>
      <c r="AU9" s="177">
        <f>Пш!AU9+Тр!AU9+Ро!AU9+'Яч яр'!AU9+Ов!AU9+Зерноб!AU9+Гр!AU9+'Яч Оз'!AU9+Просо!AU9</f>
        <v>0</v>
      </c>
      <c r="AV9" s="178">
        <f>Пш!AV9+Тр!AV9+Ро!AV9+'Яч яр'!AV9+Ов!AV9+Зерноб!AV9+Гр!AV9+'Яч Оз'!AV9+Просо!AV9</f>
        <v>21</v>
      </c>
      <c r="AW9" s="176">
        <f>Пш!AW9+Тр!AW9+Ро!AW9+'Яч яр'!AW9+Ов!AW9+Зерноб!AW9+Гр!AW9+'Яч Оз'!AW9+Просо!AW9</f>
        <v>5.5</v>
      </c>
      <c r="AX9" s="177">
        <f>Пш!AX9+Тр!AX9+Ро!AX9+'Яч яр'!AX9+Ов!AX9+Зерноб!AX9+Гр!AX9+'Яч Оз'!AX9+Просо!AX9</f>
        <v>0</v>
      </c>
      <c r="AY9" s="175">
        <f>Пш!AY9+Тр!AY9+Ро!AY9+'Яч яр'!AY9+Ов!AY9+Зерноб!AY9+Гр!AY9+'Яч Оз'!AY9+Просо!AY9</f>
        <v>10.6</v>
      </c>
      <c r="AZ9" s="176">
        <f>Пш!AZ9+Тр!AZ9+Ро!AZ9+'Яч яр'!AZ9+Ов!AZ9+Зерноб!AZ9+Гр!AZ9+'Яч Оз'!AZ9+Просо!AZ9</f>
        <v>0</v>
      </c>
      <c r="BA9" s="177">
        <f>Пш!BA9+Тр!BA9+Ро!BA9+'Яч яр'!BA9+Ов!BA9+Зерноб!BA9+Гр!BA9+'Яч Оз'!BA9+Просо!BA9</f>
        <v>0</v>
      </c>
      <c r="BB9" s="178">
        <f>Пш!BB9+Тр!BB9+Ро!BB9+'Яч яр'!BB9+Ов!BB9+Зерноб!BB9+Гр!BB9+'Яч Оз'!BB9+Просо!BB9</f>
        <v>23.5</v>
      </c>
      <c r="BC9" s="176">
        <f>Пш!BC9+Тр!BC9+Ро!BC9+'Яч яр'!BC9+Ов!BC9+Зерноб!BC9+Гр!BC9+'Яч Оз'!BC9+Просо!BC9</f>
        <v>2.5</v>
      </c>
      <c r="BD9" s="177">
        <f>Пш!BD9+Тр!BD9+Ро!BD9+'Яч яр'!BD9+Ов!BD9+Зерноб!BD9+Гр!BD9+'Яч Оз'!BD9+Просо!BD9</f>
        <v>12.5</v>
      </c>
      <c r="BE9" s="175">
        <f>Пш!BE9+Тр!BE9+Ро!BE9+'Яч яр'!BE9+Ов!BE9+Зерноб!BE9+Гр!BE9+'Яч Оз'!BE9+Просо!BE9</f>
        <v>10</v>
      </c>
      <c r="BF9" s="176">
        <f>Пш!BF9+Тр!BF9+Ро!BF9+'Яч яр'!BF9+Ов!BF9+Зерноб!BF9+Гр!BF9+'Яч Оз'!BF9+Просо!BF9</f>
        <v>5</v>
      </c>
      <c r="BG9" s="177">
        <f>Пш!BG9+Тр!BG9+Ро!BG9+'Яч яр'!BG9+Ов!BG9+Зерноб!BG9+Гр!BG9+'Яч Оз'!BG9+Просо!BG9</f>
        <v>0</v>
      </c>
      <c r="BH9" s="178">
        <f>Пш!BH9+Тр!BH9+Ро!BH9+'Яч яр'!BH9+Ов!BH9+Зерноб!BH9+Гр!BH9+'Яч Оз'!BH9+Просо!BH9</f>
        <v>1.5</v>
      </c>
      <c r="BI9" s="176">
        <f>Пш!BI9+Тр!BI9+Ро!BI9+'Яч яр'!BI9+Ов!BI9+Зерноб!BI9+Гр!BI9+'Яч Оз'!BI9+Просо!BI9</f>
        <v>0</v>
      </c>
      <c r="BJ9" s="177">
        <f>Пш!BJ9+Тр!BJ9+Ро!BJ9+'Яч яр'!BJ9+Ов!BJ9+Зерноб!BJ9+Гр!BJ9+'Яч Оз'!BJ9+Просо!BJ9</f>
        <v>0</v>
      </c>
      <c r="BK9" s="175">
        <f>Пш!BK9+Тр!BK9+Ро!BK9+'Яч яр'!BK9+Ов!BK9+Зерноб!BK9+Гр!BK9+'Яч Оз'!BK9+Просо!BK9</f>
        <v>0</v>
      </c>
      <c r="BL9" s="176">
        <f>Пш!BL9+Тр!BL9+Ро!BL9+'Яч яр'!BL9+Ов!BL9+Зерноб!BL9+Гр!BL9+'Яч Оз'!BL9+Просо!BL9</f>
        <v>0</v>
      </c>
      <c r="BM9" s="177">
        <f>Пш!BM9+Тр!BM9+Ро!BM9+'Яч яр'!BM9+Ов!BM9+Зерноб!BM9+Гр!BM9+'Яч Оз'!BM9+Просо!BM9</f>
        <v>0</v>
      </c>
      <c r="BN9" s="178">
        <f>Пш!BN9+Тр!BN9+Ро!BN9+'Яч яр'!BN9+Ов!BN9+Зерноб!BN9+Гр!BN9+'Яч Оз'!BN9+Просо!BN9</f>
        <v>21</v>
      </c>
      <c r="BO9" s="176">
        <f>Пш!BO9+Тр!BO9+Ро!BO9+'Яч яр'!BO9+Ов!BO9+Зерноб!BO9+Гр!BO9+'Яч Оз'!BO9+Просо!BO9</f>
        <v>4</v>
      </c>
      <c r="BP9" s="177">
        <f>Пш!BP9+Тр!BP9+Ро!BP9+'Яч яр'!BP9+Ов!BP9+Зерноб!BP9+Гр!BP9+'Яч Оз'!BP9+Просо!BP9</f>
        <v>0</v>
      </c>
      <c r="BQ9" s="175">
        <f>Пш!BQ9+Тр!BQ9+Ро!BQ9+'Яч яр'!BQ9+Ов!BQ9+Зерноб!BQ9+Гр!BQ9+'Яч Оз'!BQ9+Просо!BQ9</f>
        <v>20</v>
      </c>
      <c r="BR9" s="176">
        <f>Пш!BR9+Тр!BR9+Ро!BR9+'Яч яр'!BR9+Ов!BR9+Зерноб!BR9+Гр!BR9+'Яч Оз'!BR9+Просо!BR9</f>
        <v>0</v>
      </c>
      <c r="BS9" s="177">
        <f>Пш!BS9+Тр!BS9+Ро!BS9+'Яч яр'!BS9+Ов!BS9+Зерноб!BS9+Гр!BS9+'Яч Оз'!BS9+Просо!BS9</f>
        <v>6</v>
      </c>
      <c r="BT9" s="178">
        <f>Пш!BT9+Тр!BT9+Ро!BT9+'Яч яр'!BT9+Ов!BT9+Зерноб!BT9+Гр!BT9+'Яч Оз'!BT9+Просо!BT9</f>
        <v>0</v>
      </c>
      <c r="BU9" s="176">
        <f>Пш!BU9+Тр!BU9+Ро!BU9+'Яч яр'!BU9+Ов!BU9+Зерноб!BU9+Гр!BU9+'Яч Оз'!BU9+Просо!BU9</f>
        <v>10</v>
      </c>
      <c r="BV9" s="177">
        <f>Пш!BV9+Тр!BV9+Ро!BV9+'Яч яр'!BV9+Ов!BV9+Зерноб!BV9+Гр!BV9+'Яч Оз'!BV9+Просо!BV9</f>
        <v>0</v>
      </c>
      <c r="BW9" s="175">
        <f>Пш!BW9+Тр!BW9+Ро!BW9+'Яч яр'!BW9+Ов!BW9+Зерноб!BW9+Гр!BW9+'Яч Оз'!BW9+Просо!BW9</f>
        <v>6.7</v>
      </c>
      <c r="BX9" s="176">
        <f>Пш!BX9+Тр!BX9+Ро!BX9+'Яч яр'!BX9+Ов!BX9+Зерноб!BX9+Гр!BX9+'Яч Оз'!BX9+Просо!BX9</f>
        <v>13</v>
      </c>
      <c r="BY9" s="177">
        <f>Пш!BY9+Тр!BY9+Ро!BY9+'Яч яр'!BY9+Ов!BY9+Зерноб!BY9+Гр!BY9+'Яч Оз'!BY9+Просо!BY9</f>
        <v>0</v>
      </c>
      <c r="BZ9" s="178">
        <f>Пш!BZ9+Тр!BZ9+Ро!BZ9+'Яч яр'!BZ9+Ов!BZ9+Зерноб!BZ9+Гр!BZ9+'Яч Оз'!BZ9+Просо!BZ9</f>
        <v>29</v>
      </c>
      <c r="CA9" s="176">
        <f>Пш!CA9+Тр!CA9+Ро!CA9+'Яч яр'!CA9+Ов!CA9+Зерноб!CA9+Гр!CA9+'Яч Оз'!CA9+Просо!CA9</f>
        <v>0</v>
      </c>
      <c r="CB9" s="177">
        <f>Пш!CB9+Тр!CB9+Ро!CB9+'Яч яр'!CB9+Ов!CB9+Зерноб!CB9+Гр!CB9+'Яч Оз'!CB9+Просо!CB9</f>
        <v>0</v>
      </c>
      <c r="CC9" s="175">
        <f>Пш!CC9+Тр!CC9+Ро!CC9+'Яч яр'!CC9+Ов!CC9+Зерноб!CC9+Гр!CC9+'Яч Оз'!CC9+Просо!CC9</f>
        <v>19.5</v>
      </c>
      <c r="CD9" s="176">
        <f>Пш!CD9+Тр!CD9+Ро!CD9+'Яч яр'!CD9+Ов!CD9+Зерноб!CD9+Гр!CD9+'Яч Оз'!CD9+Просо!CD9</f>
        <v>0</v>
      </c>
      <c r="CE9" s="177">
        <f>Пш!CE9+Тр!CE9+Ро!CE9+'Яч яр'!CE9+Ов!CE9+Зерноб!CE9+Гр!CE9+'Яч Оз'!CE9+Просо!CE9</f>
        <v>2.5</v>
      </c>
      <c r="CF9" s="178">
        <f>Пш!CF9+Тр!CF9+Ро!CF9+'Яч яр'!CF9+Ов!CF9+Зерноб!CF9+Гр!CF9+'Яч Оз'!CF9+Просо!CF9</f>
        <v>9</v>
      </c>
      <c r="CG9" s="176">
        <f>Пш!CG9+Тр!CG9+Ро!CG9+'Яч яр'!CG9+Ов!CG9+Зерноб!CG9+Гр!CG9+'Яч Оз'!CG9+Просо!CG9</f>
        <v>8</v>
      </c>
      <c r="CH9" s="177">
        <f>Пш!CH9+Тр!CH9+Ро!CH9+'Яч яр'!CH9+Ов!CH9+Зерноб!CH9+Гр!CH9+'Яч Оз'!CH9+Просо!CH9</f>
        <v>5</v>
      </c>
      <c r="CI9" s="175">
        <f>Пш!CI9+Тр!CI9+Ро!CI9+'Яч яр'!CI9+Ов!CI9+Зерноб!CI9+Гр!CI9+'Яч Оз'!CI9+Просо!CI9</f>
        <v>4.5999999999999996</v>
      </c>
      <c r="CJ9" s="176">
        <f>Пш!CJ9+Тр!CJ9+Ро!CJ9+'Яч яр'!CJ9+Ов!CJ9+Зерноб!CJ9+Гр!CJ9+'Яч Оз'!CJ9+Просо!CJ9</f>
        <v>15.5</v>
      </c>
      <c r="CK9" s="177">
        <f>Пш!CK9+Тр!CK9+Ро!CK9+'Яч яр'!CK9+Ов!CK9+Зерноб!CK9+Гр!CK9+'Яч Оз'!CK9+Просо!CK9</f>
        <v>0</v>
      </c>
      <c r="CL9" s="178">
        <f>Пш!CL9+Тр!CL9+Ро!CL9+'Яч яр'!CL9+Ов!CL9+Зерноб!CL9+Гр!CL9+'Яч Оз'!CL9+Просо!CL9</f>
        <v>23</v>
      </c>
      <c r="CM9" s="176">
        <f>Пш!CM9+Тр!CM9+Ро!CM9+'Яч яр'!CM9+Ов!CM9+Зерноб!CM9+Гр!CM9+'Яч Оз'!CM9+Просо!CM9</f>
        <v>10</v>
      </c>
      <c r="CN9" s="177">
        <f>Пш!CN9+Тр!CN9+Ро!CN9+'Яч яр'!CN9+Ов!CN9+Зерноб!CN9+Гр!CN9+'Яч Оз'!CN9+Просо!CN9</f>
        <v>0</v>
      </c>
      <c r="CO9" s="175">
        <f>Пш!CO9+Тр!CO9+Ро!CO9+'Яч яр'!CO9+Ов!CO9+Зерноб!CO9+Гр!CO9+'Яч Оз'!CO9+Просо!CO9</f>
        <v>0</v>
      </c>
      <c r="CP9" s="176">
        <f>Пш!CP9+Тр!CP9+Ро!CP9+'Яч яр'!CP9+Ов!CP9+Зерноб!CP9+Гр!CP9+'Яч Оз'!CP9+Просо!CP9</f>
        <v>0</v>
      </c>
      <c r="CQ9" s="177">
        <f>Пш!CQ9+Тр!CQ9+Ро!CQ9+'Яч яр'!CQ9+Ов!CQ9+Зерноб!CQ9+Гр!CQ9+'Яч Оз'!CQ9+Просо!CQ9</f>
        <v>0</v>
      </c>
      <c r="CR9" s="178">
        <f>Пш!CR9+Тр!CR9+Ро!CR9+'Яч яр'!CR9+Ов!CR9+Зерноб!CR9+Гр!CR9+'Яч Оз'!CR9+Просо!CR9</f>
        <v>0</v>
      </c>
      <c r="CS9" s="176">
        <f>Пш!CS9+Тр!CS9+Ро!CS9+'Яч яр'!CS9+Ов!CS9+Зерноб!CS9+Гр!CS9+'Яч Оз'!CS9+Просо!CS9</f>
        <v>0</v>
      </c>
      <c r="CT9" s="177">
        <f>Пш!CT9+Тр!CT9+Ро!CT9+'Яч яр'!CT9+Ов!CT9+Зерноб!CT9+Гр!CT9+'Яч Оз'!CT9+Просо!CT9</f>
        <v>0</v>
      </c>
      <c r="CU9" s="175">
        <f>Пш!CU9+Тр!CU9+Ро!CU9+'Яч яр'!CU9+Ов!CU9+Зерноб!CU9+Гр!CU9+'Яч Оз'!CU9+Просо!CU9</f>
        <v>0.8</v>
      </c>
      <c r="CV9" s="176">
        <f>Пш!CV9+Тр!CV9+Ро!CV9+'Яч яр'!CV9+Ов!CV9+Зерноб!CV9+Гр!CV9+'Яч Оз'!CV9+Просо!CV9</f>
        <v>0</v>
      </c>
      <c r="CW9" s="177">
        <f>Пш!CW9+Тр!CW9+Ро!CW9+'Яч яр'!CW9+Ов!CW9+Зерноб!CW9+Гр!CW9+'Яч Оз'!CW9+Просо!CW9</f>
        <v>0</v>
      </c>
      <c r="CX9" s="178">
        <f>Пш!CX9+Тр!CX9+Ро!CX9+'Яч яр'!CX9+Ов!CX9+Зерноб!CX9+Гр!CX9+'Яч Оз'!CX9+Просо!CX9</f>
        <v>16.5</v>
      </c>
      <c r="CY9" s="176">
        <f>Пш!CY9+Тр!CY9+Ро!CY9+'Яч яр'!CY9+Ов!CY9+Зерноб!CY9+Гр!CY9+'Яч Оз'!CY9+Просо!CY9</f>
        <v>0</v>
      </c>
      <c r="CZ9" s="177">
        <f>Пш!CZ9+Тр!CZ9+Ро!CZ9+'Яч яр'!CZ9+Ов!CZ9+Зерноб!CZ9+Гр!CZ9+'Яч Оз'!CZ9+Просо!CZ9</f>
        <v>0</v>
      </c>
      <c r="DA9" s="175">
        <f>Пш!DA9+Тр!DA9+Ро!DA9+'Яч яр'!DA9+Ов!DA9+Зерноб!DA9+Гр!DA9+'Яч Оз'!DA9+Просо!DA9</f>
        <v>16.5</v>
      </c>
      <c r="DB9" s="176">
        <f>Пш!DB9+Тр!DB9+Ро!DB9+'Яч яр'!DB9+Ов!DB9+Зерноб!DB9+Гр!DB9+'Яч Оз'!DB9+Просо!DB9</f>
        <v>0</v>
      </c>
      <c r="DC9" s="177">
        <f>Пш!DC9+Тр!DC9+Ро!DC9+'Яч яр'!DC9+Ов!DC9+Зерноб!DC9+Гр!DC9+'Яч Оз'!DC9+Просо!DC9</f>
        <v>0</v>
      </c>
      <c r="DD9" s="178">
        <f>Пш!DD9+Тр!DD9+Ро!DD9+'Яч яр'!DD9+Ов!DD9+Зерноб!DD9+Гр!DD9+'Яч Оз'!DD9+Просо!DD9</f>
        <v>9</v>
      </c>
      <c r="DE9" s="176">
        <f>Пш!DE9+Тр!DE9+Ро!DE9+'Яч яр'!DE9+Ов!DE9+Зерноб!DE9+Гр!DE9+'Яч Оз'!DE9+Просо!DE9</f>
        <v>0</v>
      </c>
      <c r="DF9" s="177">
        <f>Пш!DF9+Тр!DF9+Ро!DF9+'Яч яр'!DF9+Ов!DF9+Зерноб!DF9+Гр!DF9+'Яч Оз'!DF9+Просо!DF9</f>
        <v>0</v>
      </c>
      <c r="DG9" s="175">
        <f>Пш!DG9+Тр!DG9+Ро!DG9+'Яч яр'!DG9+Ов!DG9+Зерноб!DG9+Гр!DG9+'Яч Оз'!DG9+Просо!DG9</f>
        <v>14.5</v>
      </c>
      <c r="DH9" s="176">
        <f>Пш!DH9+Тр!DH9+Ро!DH9+'Яч яр'!DH9+Ов!DH9+Зерноб!DH9+Гр!DH9+'Яч Оз'!DH9+Просо!DH9</f>
        <v>0</v>
      </c>
      <c r="DI9" s="177">
        <f>Пш!DI9+Тр!DI9+Ро!DI9+'Яч яр'!DI9+Ов!DI9+Зерноб!DI9+Гр!DI9+'Яч Оз'!DI9+Просо!DI9</f>
        <v>0</v>
      </c>
      <c r="DJ9" s="178">
        <f>Пш!DJ9+Тр!DJ9+Ро!DJ9+'Яч яр'!DJ9+Ов!DJ9+Зерноб!DJ9+Гр!DJ9+'Яч Оз'!DJ9+Просо!DJ9</f>
        <v>21</v>
      </c>
      <c r="DK9" s="176">
        <f>Пш!DK9+Тр!DK9+Ро!DK9+'Яч яр'!DK9+Ов!DK9+Зерноб!DK9+Гр!DK9+'Яч Оз'!DK9+Просо!DK9</f>
        <v>0</v>
      </c>
      <c r="DL9" s="177">
        <f>Пш!DL9+Тр!DL9+Ро!DL9+'Яч яр'!DL9+Ов!DL9+Зерноб!DL9+Гр!DL9+'Яч Оз'!DL9+Просо!DL9</f>
        <v>0</v>
      </c>
      <c r="DM9" s="175">
        <f>Пш!DM9+Тр!DM9+Ро!DM9+'Яч яр'!DM9+Ов!DM9+Зерноб!DM9+Гр!DM9+'Яч Оз'!DM9+Просо!DM9</f>
        <v>9</v>
      </c>
      <c r="DN9" s="176">
        <f>Пш!DN9+Тр!DN9+Ро!DN9+'Яч яр'!DN9+Ов!DN9+Зерноб!DN9+Гр!DN9+'Яч Оз'!DN9+Просо!DN9</f>
        <v>0</v>
      </c>
      <c r="DO9" s="177">
        <f>Пш!DO9+Тр!DO9+Ро!DO9+'Яч яр'!DO9+Ов!DO9+Зерноб!DO9+Гр!DO9+'Яч Оз'!DO9+Просо!DO9</f>
        <v>0</v>
      </c>
      <c r="DP9" s="178">
        <f>Пш!DP9+Тр!DP9+Ро!DP9+'Яч яр'!DP9+Ов!DP9+Зерноб!DP9+Гр!DP9+'Яч Оз'!DP9+Просо!DP9</f>
        <v>0</v>
      </c>
      <c r="DQ9" s="176">
        <f>Пш!DQ9+Тр!DQ9+Ро!DQ9+'Яч яр'!DQ9+Ов!DQ9+Зерноб!DQ9+Гр!DQ9+'Яч Оз'!DQ9+Просо!DQ9</f>
        <v>0</v>
      </c>
      <c r="DR9" s="177">
        <f>Пш!DR9+Тр!DR9+Ро!DR9+'Яч яр'!DR9+Ов!DR9+Зерноб!DR9+Гр!DR9+'Яч Оз'!DR9+Просо!DR9</f>
        <v>0</v>
      </c>
      <c r="DS9" s="175">
        <f>Пш!DS9+Тр!DS9+Ро!DS9+'Яч яр'!DS9+Ов!DS9+Зерноб!DS9+Гр!DS9+'Яч Оз'!DS9+Просо!DS9</f>
        <v>3.5</v>
      </c>
      <c r="DT9" s="176">
        <f>Пш!DT9+Тр!DT9+Ро!DT9+'Яч яр'!DT9+Ов!DT9+Зерноб!DT9+Гр!DT9+'Яч Оз'!DT9+Просо!DT9</f>
        <v>12.5</v>
      </c>
      <c r="DU9" s="177">
        <f>Пш!DU9+Тр!DU9+Ро!DU9+'Яч яр'!DU9+Ов!DU9+Зерноб!DU9+Гр!DU9+'Яч Оз'!DU9+Просо!DU9</f>
        <v>0</v>
      </c>
      <c r="DV9" s="178">
        <f>Пш!DV9+Тр!DV9+Ро!DV9+'Яч яр'!DV9+Ов!DV9+Зерноб!DV9+Гр!DV9+'Яч Оз'!DV9+Просо!DV9</f>
        <v>28</v>
      </c>
      <c r="DW9" s="176">
        <f>Пш!DW9+Тр!DW9+Ро!DW9+'Яч яр'!DW9+Ов!DW9+Зерноб!DW9+Гр!DW9+'Яч Оз'!DW9+Просо!DW9</f>
        <v>0</v>
      </c>
      <c r="DX9" s="177">
        <f>Пш!DX9+Тр!DX9+Ро!DX9+'Яч яр'!DX9+Ов!DX9+Зерноб!DX9+Гр!DX9+'Яч Оз'!DX9+Просо!DX9</f>
        <v>0</v>
      </c>
      <c r="DY9" s="175">
        <f>Пш!DY9+Тр!DY9+Ро!DY9+'Яч яр'!DY9+Ов!DY9+Зерноб!DY9+Гр!DY9+'Яч Оз'!DY9+Просо!DY9</f>
        <v>12.1</v>
      </c>
      <c r="DZ9" s="176">
        <f>Пш!DZ9+Тр!DZ9+Ро!DZ9+'Яч яр'!DZ9+Ов!DZ9+Зерноб!DZ9+Гр!DZ9+'Яч Оз'!DZ9+Просо!DZ9</f>
        <v>0</v>
      </c>
      <c r="EA9" s="177">
        <f>Пш!EA9+Тр!EA9+Ро!EA9+'Яч яр'!EA9+Ов!EA9+Зерноб!EA9+Гр!EA9+'Яч Оз'!EA9+Просо!EA9</f>
        <v>0</v>
      </c>
      <c r="EB9" s="178">
        <f>Пш!EB9+Тр!EB9+Ро!EB9+'Яч яр'!EB9+Ов!EB9+Зерноб!EB9+Гр!EB9+'Яч Оз'!EB9+Просо!EB9</f>
        <v>5</v>
      </c>
      <c r="EC9" s="176">
        <f>Пш!EC9+Тр!EC9+Ро!EC9+'Яч яр'!EC9+Ов!EC9+Зерноб!EC9+Гр!EC9+'Яч Оз'!EC9+Просо!EC9</f>
        <v>0</v>
      </c>
      <c r="ED9" s="177">
        <f>Пш!ED9+Тр!ED9+Ро!ED9+'Яч яр'!ED9+Ов!ED9+Зерноб!ED9+Гр!ED9+'Яч Оз'!ED9+Просо!ED9</f>
        <v>0</v>
      </c>
      <c r="EE9" s="175">
        <f>Пш!EE9+Тр!EE9+Ро!EE9+'Яч яр'!EE9+Ов!EE9+Зерноб!EE9+Гр!EE9+'Яч Оз'!EE9+Просо!EE9</f>
        <v>12.4</v>
      </c>
      <c r="EF9" s="176">
        <f>Пш!EF9+Тр!EF9+Ро!EF9+'Яч яр'!EF9+Ов!EF9+Зерноб!EF9+Гр!EF9+'Яч Оз'!EF9+Просо!EF9</f>
        <v>0</v>
      </c>
      <c r="EG9" s="177">
        <f>Пш!EG9+Тр!EG9+Ро!EG9+'Яч яр'!EG9+Ов!EG9+Зерноб!EG9+Гр!EG9+'Яч Оз'!EG9+Просо!EG9</f>
        <v>0</v>
      </c>
      <c r="EH9" s="178">
        <f>Пш!EH9+Тр!EH9+Ро!EH9+'Яч яр'!EH9+Ов!EH9+Зерноб!EH9+Гр!EH9+'Яч Оз'!EH9+Просо!EH9</f>
        <v>7.5</v>
      </c>
      <c r="EI9" s="176">
        <f>Пш!EI9+Тр!EI9+Ро!EI9+'Яч яр'!EI9+Ов!EI9+Зерноб!EI9+Гр!EI9+'Яч Оз'!EI9+Просо!EI9</f>
        <v>0</v>
      </c>
      <c r="EJ9" s="177">
        <f>Пш!EJ9+Тр!EJ9+Ро!EJ9+'Яч яр'!EJ9+Ов!EJ9+Зерноб!EJ9+Гр!EJ9+'Яч Оз'!EJ9+Просо!EJ9</f>
        <v>0</v>
      </c>
      <c r="EK9" s="175">
        <f>Пш!EK9+Тр!EK9+Ро!EK9+'Яч яр'!EK9+Ов!EK9+Зерноб!EK9+Гр!EK9+'Яч Оз'!EK9+Просо!EK9</f>
        <v>0</v>
      </c>
      <c r="EL9" s="176">
        <f>Пш!EL9+Тр!EL9+Ро!EL9+'Яч яр'!EL9+Ов!EL9+Зерноб!EL9+Гр!EL9+'Яч Оз'!EL9+Просо!EL9</f>
        <v>0</v>
      </c>
      <c r="EM9" s="177">
        <f>Пш!EM9+Тр!EM9+Ро!EM9+'Яч яр'!EM9+Ов!EM9+Зерноб!EM9+Гр!EM9+'Яч Оз'!EM9+Просо!EM9</f>
        <v>0</v>
      </c>
      <c r="EN9" s="178">
        <f>Пш!EN9+Тр!EN9+Ро!EN9+'Яч яр'!EN9+Ов!EN9+Зерноб!EN9+Гр!EN9+'Яч Оз'!EN9+Просо!EN9</f>
        <v>0</v>
      </c>
      <c r="EO9" s="176">
        <f>Пш!EO9+Тр!EO9+Ро!EO9+'Яч яр'!EO9+Ов!EO9+Зерноб!EO9+Гр!EO9+'Яч Оз'!EO9+Просо!EO9</f>
        <v>0</v>
      </c>
      <c r="EP9" s="177">
        <f>Пш!EP9+Тр!EP9+Ро!EP9+'Яч яр'!EP9+Ов!EP9+Зерноб!EP9+Гр!EP9+'Яч Оз'!EP9+Просо!EP9</f>
        <v>0</v>
      </c>
      <c r="EQ9" s="175">
        <f>Пш!EQ9+Тр!EQ9+Ро!EQ9+'Яч яр'!EQ9+Ов!EQ9+Зерноб!EQ9+Гр!EQ9+'Яч Оз'!EQ9+Просо!EQ9</f>
        <v>0</v>
      </c>
      <c r="ER9" s="176">
        <f>Пш!ER9+Тр!ER9+Ро!ER9+'Яч яр'!ER9+Ов!ER9+Зерноб!ER9+Гр!ER9+'Яч Оз'!ER9+Просо!ER9</f>
        <v>0</v>
      </c>
      <c r="ES9" s="177">
        <f>Пш!ES9+Тр!ES9+Ро!ES9+'Яч яр'!ES9+Ов!ES9+Зерноб!ES9+Гр!ES9+'Яч Оз'!ES9+Просо!ES9</f>
        <v>0</v>
      </c>
      <c r="ET9" s="178">
        <f>Пш!ET9+Тр!ET9+Ро!ET9+'Яч яр'!ET9+Ов!ET9+Зерноб!ET9+Гр!ET9+'Яч Оз'!ET9+Просо!ET9</f>
        <v>0</v>
      </c>
      <c r="EU9" s="176">
        <f>Пш!EU9+Тр!EU9+Ро!EU9+'Яч яр'!EU9+Ов!EU9+Зерноб!EU9+Гр!EU9+'Яч Оз'!EU9+Просо!EU9</f>
        <v>0</v>
      </c>
      <c r="EV9" s="177">
        <f>Пш!EV9+Тр!EV9+Ро!EV9+'Яч яр'!EV9+Ов!EV9+Зерноб!EV9+Гр!EV9+'Яч Оз'!EV9+Просо!EV9</f>
        <v>0</v>
      </c>
      <c r="EW9" s="175">
        <f>Пш!EW9+Тр!EW9+Ро!EW9+'Яч яр'!EW9+Ов!EW9+Зерноб!EW9+Гр!EW9+'Яч Оз'!EW9+Просо!EW9</f>
        <v>0</v>
      </c>
      <c r="EX9" s="176">
        <f>Пш!EX9+Тр!EX9+Ро!EX9+'Яч яр'!EX9+Ов!EX9+Зерноб!EX9+Гр!EX9+'Яч Оз'!EX9+Просо!EX9</f>
        <v>0</v>
      </c>
      <c r="EY9" s="177">
        <f>Пш!EY9+Тр!EY9+Ро!EY9+'Яч яр'!EY9+Ов!EY9+Зерноб!EY9+Гр!EY9+'Яч Оз'!EY9+Просо!EY9</f>
        <v>0</v>
      </c>
      <c r="EZ9" s="178">
        <f>Пш!EZ9+Тр!EZ9+Ро!EZ9+'Яч яр'!EZ9+Ов!EZ9+Зерноб!EZ9+Гр!EZ9+'Яч Оз'!EZ9+Просо!EZ9</f>
        <v>0</v>
      </c>
      <c r="FA9" s="176">
        <f>Пш!FA9+Тр!FA9+Ро!FA9+'Яч яр'!FA9+Ов!FA9+Зерноб!FA9+Гр!FA9+'Яч Оз'!FA9+Просо!FA9</f>
        <v>0</v>
      </c>
      <c r="FB9" s="177">
        <f>Пш!FB9+Тр!FB9+Ро!FB9+'Яч яр'!FB9+Ов!FB9+Зерноб!FB9+Гр!FB9+'Яч Оз'!FB9+Просо!FB9</f>
        <v>0</v>
      </c>
      <c r="FC9" s="175">
        <f>Пш!FC9+Тр!FC9+Ро!FC9+'Яч яр'!FC9+Ов!FC9+Зерноб!FC9+Гр!FC9+'Яч Оз'!FC9+Просо!FC9</f>
        <v>13.5</v>
      </c>
      <c r="FD9" s="176">
        <f>Пш!FD9+Тр!FD9+Ро!FD9+'Яч яр'!FD9+Ов!FD9+Зерноб!FD9+Гр!FD9+'Яч Оз'!FD9+Просо!FD9</f>
        <v>0</v>
      </c>
      <c r="FE9" s="177">
        <f>Пш!FE9+Тр!FE9+Ро!FE9+'Яч яр'!FE9+Ов!FE9+Зерноб!FE9+Гр!FE9+'Яч Оз'!FE9+Просо!FE9</f>
        <v>0</v>
      </c>
      <c r="FF9" s="178">
        <f>Пш!FF9+Тр!FF9+Ро!FF9+'Яч яр'!FF9+Ов!FF9+Зерноб!FF9+Гр!FF9+'Яч Оз'!FF9+Просо!FF9</f>
        <v>2.5</v>
      </c>
      <c r="FG9" s="176">
        <f>Пш!FG9+Тр!FG9+Ро!FG9+'Яч яр'!FG9+Ов!FG9+Зерноб!FG9+Гр!FG9+'Яч Оз'!FG9+Просо!FG9</f>
        <v>0</v>
      </c>
      <c r="FH9" s="177">
        <f>Пш!FH9+Тр!FH9+Ро!FH9+'Яч яр'!FH9+Ов!FH9+Зерноб!FH9+Гр!FH9+'Яч Оз'!FH9+Просо!FH9</f>
        <v>0</v>
      </c>
      <c r="FI9" s="175">
        <f>Пш!FI9+Тр!FI9+Ро!FI9+'Яч яр'!FI9+Ов!FI9+Зерноб!FI9+Гр!FI9+'Яч Оз'!FI9+Просо!FI9</f>
        <v>0</v>
      </c>
      <c r="FJ9" s="176">
        <f>Пш!FJ9+Тр!FJ9+Ро!FJ9+'Яч яр'!FJ9+Ов!FJ9+Зерноб!FJ9+Гр!FJ9+'Яч Оз'!FJ9+Просо!FJ9</f>
        <v>0</v>
      </c>
      <c r="FK9" s="177">
        <f>Пш!FK9+Тр!FK9+Ро!FK9+'Яч яр'!FK9+Ов!FK9+Зерноб!FK9+Гр!FK9+'Яч Оз'!FK9+Просо!FK9</f>
        <v>0</v>
      </c>
      <c r="FL9" s="178">
        <f>Пш!FL9+Тр!FL9+Ро!FL9+'Яч яр'!FL9+Ов!FL9+Зерноб!FL9+Гр!FL9+'Яч Оз'!FL9+Просо!FL9</f>
        <v>0</v>
      </c>
      <c r="FM9" s="176">
        <f>Пш!FM9+Тр!FM9+Ро!FM9+'Яч яр'!FM9+Ов!FM9+Зерноб!FM9+Гр!FM9+'Яч Оз'!FM9+Просо!FM9</f>
        <v>0</v>
      </c>
      <c r="FN9" s="177">
        <f>Пш!FN9+Тр!FN9+Ро!FN9+'Яч яр'!FN9+Ов!FN9+Зерноб!FN9+Гр!FN9+'Яч Оз'!FN9+Просо!FN9</f>
        <v>0</v>
      </c>
      <c r="FO9" s="175">
        <f>Пш!FO9+Тр!FO9+Ро!FO9+'Яч яр'!FO9+Ов!FO9+Зерноб!FO9+Гр!FO9+'Яч Оз'!FO9+Просо!FO9</f>
        <v>0</v>
      </c>
      <c r="FP9" s="176">
        <f>Пш!FP9+Тр!FP9+Ро!FP9+'Яч яр'!FP9+Ов!FP9+Зерноб!FP9+Гр!FP9+'Яч Оз'!FP9+Просо!FP9</f>
        <v>0</v>
      </c>
      <c r="FQ9" s="177">
        <f>Пш!FQ9+Тр!FQ9+Ро!FQ9+'Яч яр'!FQ9+Ов!FQ9+Зерноб!FQ9+Гр!FQ9+'Яч Оз'!FQ9+Просо!FQ9</f>
        <v>0</v>
      </c>
      <c r="FR9" s="178">
        <f>Пш!FR9+Тр!FR9+Ро!FR9+'Яч яр'!FR9+Ов!FR9+Зерноб!FR9+Гр!FR9+'Яч Оз'!FR9+Просо!FR9</f>
        <v>0</v>
      </c>
      <c r="FS9" s="176">
        <f>Пш!FS9+Тр!FS9+Ро!FS9+'Яч яр'!FS9+Ов!FS9+Зерноб!FS9+Гр!FS9+'Яч Оз'!FS9+Просо!FS9</f>
        <v>0</v>
      </c>
      <c r="FT9" s="177">
        <f>Пш!FT9+Тр!FT9+Ро!FT9+'Яч яр'!FT9+Ов!FT9+Зерноб!FT9+Гр!FT9+'Яч Оз'!FT9+Просо!FT9</f>
        <v>0</v>
      </c>
      <c r="FU9" s="175">
        <f>Пш!FU9+Тр!FU9+Ро!FU9+'Яч яр'!FU9+Ов!FU9+Зерноб!FU9+Гр!FU9+'Яч Оз'!FU9+Просо!FU9</f>
        <v>0</v>
      </c>
      <c r="FV9" s="176">
        <f>Пш!FV9+Тр!FV9+Ро!FV9+'Яч яр'!FV9+Ов!FV9+Зерноб!FV9+Гр!FV9+'Яч Оз'!FV9+Просо!FV9</f>
        <v>0</v>
      </c>
      <c r="FW9" s="177">
        <f>Пш!FW9+Тр!FW9+Ро!FW9+'Яч яр'!FW9+Ов!FW9+Зерноб!FW9+Гр!FW9+'Яч Оз'!FW9+Просо!FW9</f>
        <v>0</v>
      </c>
      <c r="FX9" s="178">
        <f>Пш!FX9+Тр!FX9+Ро!FX9+'Яч яр'!FX9+Ов!FX9+Зерноб!FX9+Гр!FX9+'Яч Оз'!FX9+Просо!FX9</f>
        <v>0</v>
      </c>
      <c r="FY9" s="176">
        <f>Пш!FY9+Тр!FY9+Ро!FY9+'Яч яр'!FY9+Ов!FY9+Зерноб!FY9+Гр!FY9+'Яч Оз'!FY9+Просо!FY9</f>
        <v>0</v>
      </c>
      <c r="FZ9" s="177">
        <f>Пш!FZ9+Тр!FZ9+Ро!FZ9+'Яч яр'!FZ9+Ов!FZ9+Зерноб!FZ9+Гр!FZ9+'Яч Оз'!FZ9+Просо!FZ9</f>
        <v>0</v>
      </c>
      <c r="GA9" s="175">
        <f>Пш!GA9+Тр!GA9+Ро!GA9+'Яч яр'!GA9+Ов!GA9+Зерноб!GA9+Гр!GA9+'Яч Оз'!GA9+Просо!GA9</f>
        <v>0</v>
      </c>
      <c r="GB9" s="176">
        <f>Пш!GB9+Тр!GB9+Ро!GB9+'Яч яр'!GB9+Ов!GB9+Зерноб!GB9+Гр!GB9+'Яч Оз'!GB9+Просо!GB9</f>
        <v>0</v>
      </c>
      <c r="GC9" s="177">
        <f>Пш!GC9+Тр!GC9+Ро!GC9+'Яч яр'!GC9+Ов!GC9+Зерноб!GC9+Гр!GC9+'Яч Оз'!GC9+Просо!GC9</f>
        <v>0</v>
      </c>
      <c r="GD9" s="178">
        <f>Пш!GD9+Тр!GD9+Ро!GD9+'Яч яр'!GD9+Ов!GD9+Зерноб!GD9+Гр!GD9+'Яч Оз'!GD9+Просо!GD9</f>
        <v>0</v>
      </c>
      <c r="GE9" s="176">
        <f>Пш!GE9+Тр!GE9+Ро!GE9+'Яч яр'!GE9+Ов!GE9+Зерноб!GE9+Гр!GE9+'Яч Оз'!GE9+Просо!GE9</f>
        <v>0</v>
      </c>
      <c r="GF9" s="177">
        <f>Пш!GF9+Тр!GF9+Ро!GF9+'Яч яр'!GF9+Ов!GF9+Зерноб!GF9+Гр!GF9+'Яч Оз'!GF9+Просо!GF9</f>
        <v>0</v>
      </c>
      <c r="GG9" s="175">
        <f>Пш!GG9+Тр!GG9+Ро!GG9+'Яч яр'!GG9+Ов!GG9+Зерноб!GG9+Гр!GG9+'Яч Оз'!GG9+Просо!GG9</f>
        <v>0</v>
      </c>
      <c r="GH9" s="176">
        <f>Пш!GH9+Тр!GH9+Ро!GH9+'Яч яр'!GH9+Ов!GH9+Зерноб!GH9+Гр!GH9+'Яч Оз'!GH9+Просо!GH9</f>
        <v>0</v>
      </c>
      <c r="GI9" s="177">
        <f>Пш!GI9+Тр!GI9+Ро!GI9+'Яч яр'!GI9+Ов!GI9+Зерноб!GI9+Гр!GI9+'Яч Оз'!GI9+Просо!GI9</f>
        <v>0</v>
      </c>
      <c r="GJ9" s="178">
        <f>Пш!GJ9+Тр!GJ9+Ро!GJ9+'Яч яр'!GJ9+Ов!GJ9+Зерноб!GJ9+Гр!GJ9+'Яч Оз'!GJ9+Просо!GJ9</f>
        <v>0</v>
      </c>
      <c r="GK9" s="176">
        <f>Пш!GK9+Тр!GK9+Ро!GK9+'Яч яр'!GK9+Ов!GK9+Зерноб!GK9+Гр!GK9+'Яч Оз'!GK9+Просо!GK9</f>
        <v>0</v>
      </c>
      <c r="GL9" s="177">
        <f>Пш!GL9+Тр!GL9+Ро!GL9+'Яч яр'!GL9+Ов!GL9+Зерноб!GL9+Гр!GL9+'Яч Оз'!GL9+Просо!GL9</f>
        <v>0</v>
      </c>
      <c r="GM9" s="175">
        <f>Пш!GM9+Тр!GM9+Ро!GM9+'Яч яр'!GM9+Ов!GM9+Зерноб!GM9+Гр!GM9+'Яч Оз'!GM9+Просо!GM9</f>
        <v>0</v>
      </c>
      <c r="GN9" s="176">
        <f>Пш!GN9+Тр!GN9+Ро!GN9+'Яч яр'!GN9+Ов!GN9+Зерноб!GN9+Гр!GN9+'Яч Оз'!GN9+Просо!GN9</f>
        <v>0</v>
      </c>
      <c r="GO9" s="177">
        <f>Пш!GO9+Тр!GO9+Ро!GO9+'Яч яр'!GO9+Ов!GO9+Зерноб!GO9+Гр!GO9+'Яч Оз'!GO9+Просо!GO9</f>
        <v>0</v>
      </c>
      <c r="GP9" s="178">
        <f>Пш!GP9+Тр!GP9+Ро!GP9+'Яч яр'!GP9+Ов!GP9+Зерноб!GP9+Гр!GP9+'Яч Оз'!GP9+Просо!GP9</f>
        <v>0</v>
      </c>
      <c r="GQ9" s="176">
        <f>Пш!GQ9+Тр!GQ9+Ро!GQ9+'Яч яр'!GQ9+Ов!GQ9+Зерноб!GQ9+Гр!GQ9+'Яч Оз'!GQ9+Просо!GQ9</f>
        <v>0</v>
      </c>
      <c r="GR9" s="177">
        <f>Пш!GR9+Тр!GR9+Ро!GR9+'Яч яр'!GR9+Ов!GR9+Зерноб!GR9+Гр!GR9+'Яч Оз'!GR9+Просо!GR9</f>
        <v>0</v>
      </c>
      <c r="GS9" s="175">
        <f>Пш!GS9+Тр!GS9+Ро!GS9+'Яч яр'!GS9+Ов!GS9+Зерноб!GS9+Гр!GS9+'Яч Оз'!GS9+Просо!GS9</f>
        <v>0</v>
      </c>
      <c r="GT9" s="176">
        <f>Пш!GT9+Тр!GT9+Ро!GT9+'Яч яр'!GT9+Ов!GT9+Зерноб!GT9+Гр!GT9+'Яч Оз'!GT9+Просо!GT9</f>
        <v>0</v>
      </c>
      <c r="GU9" s="177">
        <f>Пш!GU9+Тр!GU9+Ро!GU9+'Яч яр'!GU9+Ов!GU9+Зерноб!GU9+Гр!GU9+'Яч Оз'!GU9+Просо!GU9</f>
        <v>0</v>
      </c>
      <c r="GV9" s="178">
        <f>Пш!GV9+Тр!GV9+Ро!GV9+'Яч яр'!GV9+Ов!GV9+Зерноб!GV9+Гр!GV9+'Яч Оз'!GV9+Просо!GV9</f>
        <v>0</v>
      </c>
      <c r="GW9" s="176">
        <f>Пш!GW9+Тр!GW9+Ро!GW9+'Яч яр'!GW9+Ов!GW9+Зерноб!GW9+Гр!GW9+'Яч Оз'!GW9+Просо!GW9</f>
        <v>0</v>
      </c>
      <c r="GX9" s="177">
        <f>Пш!GX9+Тр!GX9+Ро!GX9+'Яч яр'!GX9+Ов!GX9+Зерноб!GX9+Гр!GX9+'Яч Оз'!GX9+Просо!GX9</f>
        <v>0</v>
      </c>
      <c r="GY9" s="175">
        <f>Пш!GY9+Тр!GY9+Ро!GY9+'Яч яр'!GY9+Ов!GY9+Зерноб!GY9+Гр!GY9+'Яч Оз'!GY9+Просо!GY9</f>
        <v>0</v>
      </c>
      <c r="GZ9" s="176">
        <f>Пш!GZ9+Тр!GZ9+Ро!GZ9+'Яч яр'!GZ9+Ов!GZ9+Зерноб!GZ9+Гр!GZ9+'Яч Оз'!GZ9+Просо!GZ9</f>
        <v>0</v>
      </c>
      <c r="HA9" s="177">
        <f>Пш!HA9+Тр!HA9+Ро!HA9+'Яч яр'!HA9+Ов!HA9+Зерноб!HA9+Гр!HA9+'Яч Оз'!HA9+Просо!HA9</f>
        <v>0</v>
      </c>
      <c r="HB9" s="178">
        <f>Пш!HB9+Тр!HB9+Ро!HB9+'Яч яр'!HB9+Ов!HB9+Зерноб!HB9+Гр!HB9+'Яч Оз'!HB9+Просо!HB9</f>
        <v>0</v>
      </c>
      <c r="HC9" s="176">
        <f>Пш!HC9+Тр!HC9+Ро!HC9+'Яч яр'!HC9+Ов!HC9+Зерноб!HC9+Гр!HC9+'Яч Оз'!HC9+Просо!HC9</f>
        <v>0</v>
      </c>
      <c r="HD9" s="177">
        <f>Пш!HD9+Тр!HD9+Ро!HD9+'Яч яр'!HD9+Ов!HD9+Зерноб!HD9+Гр!HD9+'Яч Оз'!HD9+Просо!HD9</f>
        <v>0</v>
      </c>
      <c r="HE9" s="175">
        <f>Пш!HE9+Тр!HE9+Ро!HE9+'Яч яр'!HE9+Ов!HE9+Зерноб!HE9+Гр!HE9+'Яч Оз'!HE9+Просо!HE9</f>
        <v>0</v>
      </c>
      <c r="HF9" s="176">
        <f>Пш!HF9+Тр!HF9+Ро!HF9+'Яч яр'!HF9+Ов!HF9+Зерноб!HF9+Гр!HF9+'Яч Оз'!HF9+Просо!HF9</f>
        <v>0</v>
      </c>
      <c r="HG9" s="177">
        <f>Пш!HG9+Тр!HG9+Ро!HG9+'Яч яр'!HG9+Ов!HG9+Зерноб!HG9+Гр!HG9+'Яч Оз'!HG9+Просо!HG9</f>
        <v>0</v>
      </c>
      <c r="HH9" s="178">
        <f>Пш!HH9+Тр!HH9+Ро!HH9+'Яч яр'!HH9+Ов!HH9+Зерноб!HH9+Гр!HH9+'Яч Оз'!HH9+Просо!HH9</f>
        <v>0</v>
      </c>
      <c r="HI9" s="176">
        <f>Пш!HI9+Тр!HI9+Ро!HI9+'Яч яр'!HI9+Ов!HI9+Зерноб!HI9+Гр!HI9+'Яч Оз'!HI9+Просо!HI9</f>
        <v>0</v>
      </c>
      <c r="HJ9" s="177">
        <f>Пш!HJ9+Тр!HJ9+Ро!HJ9+'Яч яр'!HJ9+Ов!HJ9+Зерноб!HJ9+Гр!HJ9+'Яч Оз'!HJ9+Просо!HJ9</f>
        <v>0</v>
      </c>
      <c r="HK9" s="175">
        <f>Пш!HK9+Тр!HK9+Ро!HK9+'Яч яр'!HK9+Ов!HK9+Зерноб!HK9+Гр!HK9+'Яч Оз'!HK9+Просо!HK9</f>
        <v>0</v>
      </c>
      <c r="HL9" s="176">
        <f>Пш!HL9+Тр!HL9+Ро!HL9+'Яч яр'!HL9+Ов!HL9+Зерноб!HL9+Гр!HL9+'Яч Оз'!HL9+Просо!HL9</f>
        <v>0</v>
      </c>
      <c r="HM9" s="177">
        <f>Пш!HM9+Тр!HM9+Ро!HM9+'Яч яр'!HM9+Ов!HM9+Зерноб!HM9+Гр!HM9+'Яч Оз'!HM9+Просо!HM9</f>
        <v>0</v>
      </c>
      <c r="HN9" s="178">
        <f>Пш!HN9+Тр!HN9+Ро!HN9+'Яч яр'!HN9+Ов!HN9+Зерноб!HN9+Гр!HN9+'Яч Оз'!HN9+Просо!HN9</f>
        <v>0</v>
      </c>
      <c r="HO9" s="176">
        <f>Пш!HO9+Тр!HO9+Ро!HO9+'Яч яр'!HO9+Ов!HO9+Зерноб!HO9+Гр!HO9+'Яч Оз'!HO9+Просо!HO9</f>
        <v>0</v>
      </c>
      <c r="HP9" s="177">
        <f>Пш!HP9+Тр!HP9+Ро!HP9+'Яч яр'!HP9+Ов!HP9+Зерноб!HP9+Гр!HP9+'Яч Оз'!HP9+Просо!HP9</f>
        <v>0</v>
      </c>
      <c r="HQ9" s="175">
        <f>Пш!HQ9+Тр!HQ9+Ро!HQ9+'Яч яр'!HQ9+Ов!HQ9+Зерноб!HQ9+Гр!HQ9+'Яч Оз'!HQ9+Просо!HQ9</f>
        <v>0</v>
      </c>
      <c r="HR9" s="176">
        <f>Пш!HR9+Тр!HR9+Ро!HR9+'Яч яр'!HR9+Ов!HR9+Зерноб!HR9+Гр!HR9+'Яч Оз'!HR9+Просо!HR9</f>
        <v>0</v>
      </c>
      <c r="HS9" s="177">
        <f>Пш!HS9+Тр!HS9+Ро!HS9+'Яч яр'!HS9+Ов!HS9+Зерноб!HS9+Гр!HS9+'Яч Оз'!HS9+Просо!HS9</f>
        <v>0</v>
      </c>
      <c r="HT9" s="178">
        <f>Пш!HT9+Тр!HT9+Ро!HT9+'Яч яр'!HT9+Ов!HT9+Зерноб!HT9+Гр!HT9+'Яч Оз'!HT9+Просо!HT9</f>
        <v>0</v>
      </c>
      <c r="HU9" s="176">
        <f>Пш!HU9+Тр!HU9+Ро!HU9+'Яч яр'!HU9+Ов!HU9+Зерноб!HU9+Гр!HU9+'Яч Оз'!HU9+Просо!HU9</f>
        <v>0</v>
      </c>
      <c r="HV9" s="177">
        <f>Пш!HV9+Тр!HV9+Ро!HV9+'Яч яр'!HV9+Ов!HV9+Зерноб!HV9+Гр!HV9+'Яч Оз'!HV9+Просо!HV9</f>
        <v>0</v>
      </c>
      <c r="HW9" s="175">
        <f>Пш!HW9+Тр!HW9+Ро!HW9+'Яч яр'!HW9+Ов!HW9+Зерноб!HW9+Гр!HW9+'Яч Оз'!HW9+Просо!HW9</f>
        <v>0</v>
      </c>
      <c r="HX9" s="176">
        <f>Пш!HX9+Тр!HX9+Ро!HX9+'Яч яр'!HX9+Ов!HX9+Зерноб!HX9+Гр!HX9+'Яч Оз'!HX9+Просо!HX9</f>
        <v>0</v>
      </c>
      <c r="HY9" s="177">
        <f>Пш!HY9+Тр!HY9+Ро!HY9+'Яч яр'!HY9+Ов!HY9+Зерноб!HY9+Гр!HY9+'Яч Оз'!HY9+Просо!HY9</f>
        <v>0</v>
      </c>
      <c r="HZ9" s="178">
        <f>Пш!HZ9+Тр!HZ9+Ро!HZ9+'Яч яр'!HZ9+Ов!HZ9+Зерноб!HZ9+Гр!HZ9+'Яч Оз'!HZ9+Просо!HZ9</f>
        <v>0</v>
      </c>
      <c r="IA9" s="176">
        <f>Пш!IA9+Тр!IA9+Ро!IA9+'Яч яр'!IA9+Ов!IA9+Зерноб!IA9+Гр!IA9+'Яч Оз'!IA9+Просо!IA9</f>
        <v>0</v>
      </c>
      <c r="IB9" s="177">
        <f>Пш!IB9+Тр!IB9+Ро!IB9+'Яч яр'!IB9+Ов!IB9+Зерноб!IB9+Гр!IB9+'Яч Оз'!IB9+Просо!IB9</f>
        <v>0</v>
      </c>
      <c r="IC9" s="175">
        <f>Пш!IC9+Тр!IC9+Ро!IC9+'Яч яр'!IC9+Ов!IC9+Зерноб!IC9+Гр!IC9+'Яч Оз'!IC9+Просо!IC9</f>
        <v>0</v>
      </c>
      <c r="ID9" s="176">
        <f>Пш!ID9+Тр!ID9+Ро!ID9+'Яч яр'!ID9+Ов!ID9+Зерноб!ID9+Гр!ID9+'Яч Оз'!ID9+Просо!ID9</f>
        <v>0</v>
      </c>
      <c r="IE9" s="177">
        <f>Пш!IE9+Тр!IE9+Ро!IE9+'Яч яр'!IE9+Ов!IE9+Зерноб!IE9+Гр!IE9+'Яч Оз'!IE9+Просо!IE9</f>
        <v>0</v>
      </c>
      <c r="IF9" s="178">
        <f>Пш!IF9+Тр!IF9+Ро!IF9+'Яч яр'!IF9+Ов!IF9+Зерноб!IF9+Гр!IF9+'Яч Оз'!IF9+Просо!IF9</f>
        <v>0</v>
      </c>
      <c r="IG9" s="176">
        <f>Пш!IG9+Тр!IG9+Ро!IG9+'Яч яр'!IG9+Ов!IG9+Зерноб!IG9+Гр!IG9+'Яч Оз'!IG9+Просо!IG9</f>
        <v>0</v>
      </c>
      <c r="IH9" s="177">
        <f>Пш!IH9+Тр!IH9+Ро!IH9+'Яч яр'!IH9+Ов!IH9+Зерноб!IH9+Гр!IH9+'Яч Оз'!IH9+Просо!IH9</f>
        <v>0</v>
      </c>
      <c r="II9" s="175">
        <f>Пш!II9+Тр!II9+Ро!II9+'Яч яр'!II9+Ов!II9+Зерноб!II9+Гр!II9+'Яч Оз'!II9+Просо!II9</f>
        <v>0</v>
      </c>
      <c r="IJ9" s="176">
        <f>Пш!IJ9+Тр!IJ9+Ро!IJ9+'Яч яр'!IJ9+Ов!IJ9+Зерноб!IJ9+Гр!IJ9+'Яч Оз'!IJ9+Просо!IJ9</f>
        <v>0</v>
      </c>
      <c r="IK9" s="177">
        <f>Пш!IK9+Тр!IK9+Ро!IK9+'Яч яр'!IK9+Ов!IK9+Зерноб!IK9+Гр!IK9+'Яч Оз'!IK9+Просо!IK9</f>
        <v>0</v>
      </c>
      <c r="IL9" s="178">
        <f>Пш!IL9+Тр!IL9+Ро!IL9+'Яч яр'!IL9+Ов!IL9+Зерноб!IL9+Гр!IL9+'Яч Оз'!IL9+Просо!IL9</f>
        <v>0</v>
      </c>
      <c r="IM9" s="176">
        <f>Пш!IM9+Тр!IM9+Ро!IM9+'Яч яр'!IM9+Ов!IM9+Зерноб!IM9+Гр!IM9+'Яч Оз'!IM9+Просо!IM9</f>
        <v>0</v>
      </c>
      <c r="IN9" s="177">
        <f>Пш!IN9+Тр!IN9+Ро!IN9+'Яч яр'!IN9+Ов!IN9+Зерноб!IN9+Гр!IN9+'Яч Оз'!IN9+Просо!IN9</f>
        <v>0</v>
      </c>
      <c r="IO9" s="175">
        <f>Пш!IO9+Тр!IO9+Ро!IO9+'Яч яр'!IO9+Ов!IO9+Зерноб!IO9+Гр!IO9+'Яч Оз'!IO9+Просо!IO9</f>
        <v>0</v>
      </c>
      <c r="IP9" s="176">
        <f>Пш!IP9+Тр!IP9+Ро!IP9+'Яч яр'!IP9+Ов!IP9+Зерноб!IP9+Гр!IP9+'Яч Оз'!IP9+Просо!IP9</f>
        <v>0</v>
      </c>
      <c r="IQ9" s="177">
        <f>Пш!IQ9+Тр!IQ9+Ро!IQ9+'Яч яр'!IQ9+Ов!IQ9+Зерноб!IQ9+Гр!IQ9+'Яч Оз'!IQ9+Просо!IQ9</f>
        <v>0</v>
      </c>
      <c r="IR9" s="178">
        <f>Пш!IR9+Тр!IR9+Ро!IR9+'Яч яр'!IR9+Ов!IR9+Зерноб!IR9+Гр!IR9+'Яч Оз'!IR9+Просо!IR9</f>
        <v>0</v>
      </c>
      <c r="IS9" s="176">
        <f>Пш!IS9+Тр!IS9+Ро!IS9+'Яч яр'!IS9+Ов!IS9+Зерноб!IS9+Гр!IS9+'Яч Оз'!IS9+Просо!IS9</f>
        <v>0</v>
      </c>
      <c r="IT9" s="177">
        <f>Пш!IT9+Тр!IT9+Ро!IT9+'Яч яр'!IT9+Ов!IT9+Зерноб!IT9+Гр!IT9+'Яч Оз'!IT9+Просо!IT9</f>
        <v>0</v>
      </c>
      <c r="IU9" s="175">
        <f>Пш!IU9+Тр!IU9+Ро!IU9+'Яч яр'!IU9+Ов!IU9+Зерноб!IU9+Гр!IU9+'Яч Оз'!IU9+Просо!IU9</f>
        <v>0</v>
      </c>
      <c r="IV9" s="176">
        <f>Пш!IV9+Тр!IV9+Ро!IV9+'Яч яр'!IV9+Ов!IV9+Зерноб!IV9+Гр!IV9+'Яч Оз'!IV9+Просо!IV9</f>
        <v>0</v>
      </c>
      <c r="IW9" s="177">
        <f>Пш!IW9+Тр!IW9+Ро!IW9+'Яч яр'!IW9+Ов!IW9+Зерноб!IW9+Гр!IW9+'Яч Оз'!IW9+Просо!IW9</f>
        <v>0</v>
      </c>
      <c r="IX9" s="178">
        <f>Пш!IX9+Тр!IX9+Ро!IX9+'Яч яр'!IX9+Ов!IX9+Зерноб!IX9+Гр!IX9+'Яч Оз'!IX9+Просо!IX9</f>
        <v>0</v>
      </c>
      <c r="IY9" s="176">
        <f>Пш!IY9+Тр!IY9+Ро!IY9+'Яч яр'!IY9+Ов!IY9+Зерноб!IY9+Гр!IY9+'Яч Оз'!IY9+Просо!IY9</f>
        <v>0</v>
      </c>
      <c r="IZ9" s="177">
        <f>Пш!IZ9+Тр!IZ9+Ро!IZ9+'Яч яр'!IZ9+Ов!IZ9+Зерноб!IZ9+Гр!IZ9+'Яч Оз'!IZ9+Просо!IZ9</f>
        <v>0</v>
      </c>
      <c r="JA9" s="175">
        <f>Пш!JA9+Тр!JA9+Ро!JA9+'Яч яр'!JA9+Ов!JA9+Зерноб!JA9+Гр!JA9+'Яч Оз'!JA9+Просо!JA9</f>
        <v>0</v>
      </c>
      <c r="JB9" s="176">
        <f>Пш!JB9+Тр!JB9+Ро!JB9+'Яч яр'!JB9+Ов!JB9+Зерноб!JB9+Гр!JB9+'Яч Оз'!JB9+Просо!JB9</f>
        <v>0</v>
      </c>
      <c r="JC9" s="177">
        <f>Пш!JC9+Тр!JC9+Ро!JC9+'Яч яр'!JC9+Ов!JC9+Зерноб!JC9+Гр!JC9+'Яч Оз'!JC9+Просо!JC9</f>
        <v>0</v>
      </c>
      <c r="JD9" s="178">
        <f>Пш!JD9+Тр!JD9+Ро!JD9+'Яч яр'!JD9+Ов!JD9+Зерноб!JD9+Гр!JD9+'Яч Оз'!JD9+Просо!JD9</f>
        <v>0</v>
      </c>
      <c r="JE9" s="176">
        <f>Пш!JE9+Тр!JE9+Ро!JE9+'Яч яр'!JE9+Ов!JE9+Зерноб!JE9+Гр!JE9+'Яч Оз'!JE9+Просо!JE9</f>
        <v>0</v>
      </c>
      <c r="JF9" s="177">
        <f>Пш!JF9+Тр!JF9+Ро!JF9+'Яч яр'!JF9+Ов!JF9+Зерноб!JF9+Гр!JF9+'Яч Оз'!JF9+Просо!JF9</f>
        <v>0</v>
      </c>
      <c r="JG9" s="175">
        <f>Пш!JG9+Тр!JG9+Ро!JG9+'Яч яр'!JG9+Ов!JG9+Зерноб!JG9+Гр!JG9+'Яч Оз'!JG9+Просо!JG9</f>
        <v>0</v>
      </c>
      <c r="JH9" s="176">
        <f>Пш!JH9+Тр!JH9+Ро!JH9+'Яч яр'!JH9+Ов!JH9+Зерноб!JH9+Гр!JH9+'Яч Оз'!JH9+Просо!JH9</f>
        <v>0</v>
      </c>
      <c r="JI9" s="177">
        <f>Пш!JI9+Тр!JI9+Ро!JI9+'Яч яр'!JI9+Ов!JI9+Зерноб!JI9+Гр!JI9+'Яч Оз'!JI9+Просо!JI9</f>
        <v>0</v>
      </c>
      <c r="JJ9" s="178">
        <f>Пш!JJ9+Тр!JJ9+Ро!JJ9+'Яч яр'!JJ9+Ов!JJ9+Зерноб!JJ9+Гр!JJ9+'Яч Оз'!JJ9+Просо!JJ9</f>
        <v>0</v>
      </c>
      <c r="JK9" s="176">
        <f>Пш!JK9+Тр!JK9+Ро!JK9+'Яч яр'!JK9+Ов!JK9+Зерноб!JK9+Гр!JK9+'Яч Оз'!JK9+Просо!JK9</f>
        <v>0</v>
      </c>
      <c r="JL9" s="177">
        <f>Пш!JL9+Тр!JL9+Ро!JL9+'Яч яр'!JL9+Ов!JL9+Зерноб!JL9+Гр!JL9+'Яч Оз'!JL9+Просо!JL9</f>
        <v>0</v>
      </c>
      <c r="JM9" s="175">
        <f>Пш!JM9+Тр!JM9+Ро!JM9+'Яч яр'!JM9+Ов!JM9+Зерноб!JM9+Гр!JM9+'Яч Оз'!JM9+Просо!JM9</f>
        <v>0</v>
      </c>
      <c r="JN9" s="176">
        <f>Пш!JN9+Тр!JN9+Ро!JN9+'Яч яр'!JN9+Ов!JN9+Зерноб!JN9+Гр!JN9+'Яч Оз'!JN9+Просо!JN9</f>
        <v>0</v>
      </c>
      <c r="JO9" s="177">
        <f>Пш!JO9+Тр!JO9+Ро!JO9+'Яч яр'!JO9+Ов!JO9+Зерноб!JO9+Гр!JO9+'Яч Оз'!JO9+Просо!JO9</f>
        <v>0</v>
      </c>
      <c r="JP9" s="178">
        <f>Пш!JP9+Тр!JP9+Ро!JP9+'Яч яр'!JP9+Ов!JP9+Зерноб!JP9+Гр!JP9+'Яч Оз'!JP9+Просо!JP9</f>
        <v>0</v>
      </c>
      <c r="JQ9" s="176">
        <f>Пш!JQ9+Тр!JQ9+Ро!JQ9+'Яч яр'!JQ9+Ов!JQ9+Зерноб!JQ9+Гр!JQ9+'Яч Оз'!JQ9+Просо!JQ9</f>
        <v>0</v>
      </c>
      <c r="JR9" s="177">
        <f>Пш!JR9+Тр!JR9+Ро!JR9+'Яч яр'!JR9+Ов!JR9+Зерноб!JR9+Гр!JR9+'Яч Оз'!JR9+Просо!JR9</f>
        <v>0</v>
      </c>
      <c r="JS9" s="175">
        <f>Пш!JS9+Тр!JS9+Ро!JS9+'Яч яр'!JS9+Ов!JS9+Зерноб!JS9+Гр!JS9+'Яч Оз'!JS9+Просо!JS9</f>
        <v>0</v>
      </c>
      <c r="JT9" s="176">
        <f>Пш!JT9+Тр!JT9+Ро!JT9+'Яч яр'!JT9+Ов!JT9+Зерноб!JT9+Гр!JT9+'Яч Оз'!JT9+Просо!JT9</f>
        <v>0</v>
      </c>
      <c r="JU9" s="177">
        <f>Пш!JU9+Тр!JU9+Ро!JU9+'Яч яр'!JU9+Ов!JU9+Зерноб!JU9+Гр!JU9+'Яч Оз'!JU9+Просо!JU9</f>
        <v>0</v>
      </c>
      <c r="JV9" s="178">
        <f>Пш!JV9+Тр!JV9+Ро!JV9+'Яч яр'!JV9+Ов!JV9+Зерноб!JV9+Гр!JV9+'Яч Оз'!JV9+Просо!JV9</f>
        <v>0</v>
      </c>
      <c r="JW9" s="176">
        <f>Пш!JW9+Тр!JW9+Ро!JW9+'Яч яр'!JW9+Ов!JW9+Зерноб!JW9+Гр!JW9+'Яч Оз'!JW9+Просо!JW9</f>
        <v>0</v>
      </c>
      <c r="JX9" s="177">
        <f>Пш!JX9+Тр!JX9+Ро!JX9+'Яч яр'!JX9+Ов!JX9+Зерноб!JX9+Гр!JX9+'Яч Оз'!JX9+Просо!JX9</f>
        <v>0</v>
      </c>
    </row>
    <row r="10" spans="1:284" ht="15.75" customHeight="1" x14ac:dyDescent="0.25">
      <c r="A10" s="1010">
        <v>4</v>
      </c>
      <c r="B10" s="1012" t="s">
        <v>246</v>
      </c>
      <c r="C10" s="1014"/>
      <c r="D10" s="35" t="s">
        <v>45</v>
      </c>
      <c r="E10" s="120">
        <f t="shared" si="0"/>
        <v>307.59999999999997</v>
      </c>
      <c r="F10" s="165">
        <f>Пш!F10+Тр!F10+Ро!F10+'Яч яр'!F10+Ов!F10+Зерноб!F10+Гр!F10+'Яч Оз'!F10+Просо!F10</f>
        <v>0</v>
      </c>
      <c r="G10" s="166">
        <f>Пш!G10+Тр!G10+Ро!G10+'Яч яр'!G10+Ов!G10+Зерноб!G10+Гр!G10+'Яч Оз'!G10+Просо!G10</f>
        <v>0</v>
      </c>
      <c r="H10" s="167">
        <f>Пш!H10+Тр!H10+Ро!H10+'Яч яр'!H10+Ов!H10+Зерноб!H10+Гр!H10+'Яч Оз'!H10+Просо!H10</f>
        <v>0</v>
      </c>
      <c r="I10" s="168">
        <f>Пш!I10+Тр!I10+Ро!I10+'Яч яр'!I10+Ов!I10+Зерноб!I10+Гр!I10+'Яч Оз'!I10+Просо!I10</f>
        <v>0</v>
      </c>
      <c r="J10" s="169">
        <f>Пш!J10+Тр!J10+Ро!J10+'Яч яр'!J10+Ов!J10+Зерноб!J10+Гр!J10+'Яч Оз'!J10+Просо!J10</f>
        <v>0</v>
      </c>
      <c r="K10" s="170">
        <f>Пш!K10+Тр!K10+Ро!K10+'Яч яр'!K10+Ов!K10+Зерноб!K10+Гр!K10+'Яч Оз'!K10+Просо!K10</f>
        <v>0</v>
      </c>
      <c r="L10" s="171">
        <f>Пш!L10+Тр!L10+Ро!L10+'Яч яр'!L10+Ов!L10+Зерноб!L10+Гр!L10+'Яч Оз'!L10+Просо!L10</f>
        <v>0</v>
      </c>
      <c r="M10" s="169">
        <f>Пш!M10+Тр!M10+Ро!M10+'Яч яр'!M10+Ов!M10+Зерноб!M10+Гр!M10+'Яч Оз'!M10+Просо!M10</f>
        <v>0</v>
      </c>
      <c r="N10" s="170">
        <f>Пш!N10+Тр!N10+Ро!N10+'Яч яр'!N10+Ов!N10+Зерноб!N10+Гр!N10+'Яч Оз'!N10+Просо!N10</f>
        <v>0</v>
      </c>
      <c r="O10" s="168">
        <f>Пш!O10+Тр!O10+Ро!O10+'Яч яр'!O10+Ов!O10+Зерноб!O10+Гр!O10+'Яч Оз'!O10+Просо!O10</f>
        <v>0</v>
      </c>
      <c r="P10" s="169">
        <f>Пш!P10+Тр!P10+Ро!P10+'Яч яр'!P10+Ов!P10+Зерноб!P10+Гр!P10+'Яч Оз'!P10+Просо!P10</f>
        <v>0</v>
      </c>
      <c r="Q10" s="170">
        <f>Пш!Q10+Тр!Q10+Ро!Q10+'Яч яр'!Q10+Ов!Q10+Зерноб!Q10+Гр!Q10+'Яч Оз'!Q10+Просо!Q10</f>
        <v>0</v>
      </c>
      <c r="R10" s="171">
        <f>Пш!R10+Тр!R10+Ро!R10+'Яч яр'!R10+Ов!R10+Зерноб!R10+Гр!R10+'Яч Оз'!R10+Просо!R10</f>
        <v>0</v>
      </c>
      <c r="S10" s="169">
        <f>Пш!S10+Тр!S10+Ро!S10+'Яч яр'!S10+Ов!S10+Зерноб!S10+Гр!S10+'Яч Оз'!S10+Просо!S10</f>
        <v>0</v>
      </c>
      <c r="T10" s="170">
        <f>Пш!T10+Тр!T10+Ро!T10+'Яч яр'!T10+Ов!T10+Зерноб!T10+Гр!T10+'Яч Оз'!T10+Просо!T10</f>
        <v>0</v>
      </c>
      <c r="U10" s="168">
        <f>Пш!U10+Тр!U10+Ро!U10+'Яч яр'!U10+Ов!U10+Зерноб!U10+Гр!U10+'Яч Оз'!U10+Просо!U10</f>
        <v>0</v>
      </c>
      <c r="V10" s="169">
        <f>Пш!V10+Тр!V10+Ро!V10+'Яч яр'!V10+Ов!V10+Зерноб!V10+Гр!V10+'Яч Оз'!V10+Просо!V10</f>
        <v>0</v>
      </c>
      <c r="W10" s="170">
        <f>Пш!W10+Тр!W10+Ро!W10+'Яч яр'!W10+Ов!W10+Зерноб!W10+Гр!W10+'Яч Оз'!W10+Просо!W10</f>
        <v>0</v>
      </c>
      <c r="X10" s="171">
        <f>Пш!X10+Тр!X10+Ро!X10+'Яч яр'!X10+Ов!X10+Зерноб!X10+Гр!X10+'Яч Оз'!X10+Просо!X10</f>
        <v>0</v>
      </c>
      <c r="Y10" s="169">
        <f>Пш!Y10+Тр!Y10+Ро!Y10+'Яч яр'!Y10+Ов!Y10+Зерноб!Y10+Гр!Y10+'Яч Оз'!Y10+Просо!Y10</f>
        <v>0</v>
      </c>
      <c r="Z10" s="170">
        <f>Пш!Z10+Тр!Z10+Ро!Z10+'Яч яр'!Z10+Ов!Z10+Зерноб!Z10+Гр!Z10+'Яч Оз'!Z10+Просо!Z10</f>
        <v>0</v>
      </c>
      <c r="AA10" s="168">
        <f>Пш!AA10+Тр!AA10+Ро!AA10+'Яч яр'!AA10+Ов!AA10+Зерноб!AA10+Гр!AA10+'Яч Оз'!AA10+Просо!AA10</f>
        <v>0</v>
      </c>
      <c r="AB10" s="169">
        <f>Пш!AB10+Тр!AB10+Ро!AB10+'Яч яр'!AB10+Ов!AB10+Зерноб!AB10+Гр!AB10+'Яч Оз'!AB10+Просо!AB10</f>
        <v>0</v>
      </c>
      <c r="AC10" s="170">
        <f>Пш!AC10+Тр!AC10+Ро!AC10+'Яч яр'!AC10+Ов!AC10+Зерноб!AC10+Гр!AC10+'Яч Оз'!AC10+Просо!AC10</f>
        <v>0</v>
      </c>
      <c r="AD10" s="171">
        <f>Пш!AD10+Тр!AD10+Ро!AD10+'Яч яр'!AD10+Ов!AD10+Зерноб!AD10+Гр!AD10+'Яч Оз'!AD10+Просо!AD10</f>
        <v>0</v>
      </c>
      <c r="AE10" s="169">
        <f>Пш!AE10+Тр!AE10+Ро!AE10+'Яч яр'!AE10+Ов!AE10+Зерноб!AE10+Гр!AE10+'Яч Оз'!AE10+Просо!AE10</f>
        <v>0</v>
      </c>
      <c r="AF10" s="170">
        <f>Пш!AF10+Тр!AF10+Ро!AF10+'Яч яр'!AF10+Ов!AF10+Зерноб!AF10+Гр!AF10+'Яч Оз'!AF10+Просо!AF10</f>
        <v>0</v>
      </c>
      <c r="AG10" s="168">
        <f>Пш!AG10+Тр!AG10+Ро!AG10+'Яч яр'!AG10+Ов!AG10+Зерноб!AG10+Гр!AG10+'Яч Оз'!AG10+Просо!AG10</f>
        <v>0</v>
      </c>
      <c r="AH10" s="169">
        <f>Пш!AH10+Тр!AH10+Ро!AH10+'Яч яр'!AH10+Ов!AH10+Зерноб!AH10+Гр!AH10+'Яч Оз'!AH10+Просо!AH10</f>
        <v>0</v>
      </c>
      <c r="AI10" s="170">
        <f>Пш!AI10+Тр!AI10+Ро!AI10+'Яч яр'!AI10+Ов!AI10+Зерноб!AI10+Гр!AI10+'Яч Оз'!AI10+Просо!AI10</f>
        <v>0</v>
      </c>
      <c r="AJ10" s="171">
        <f>Пш!AJ10+Тр!AJ10+Ро!AJ10+'Яч яр'!AJ10+Ов!AJ10+Зерноб!AJ10+Гр!AJ10+'Яч Оз'!AJ10+Просо!AJ10</f>
        <v>0</v>
      </c>
      <c r="AK10" s="169">
        <f>Пш!AK10+Тр!AK10+Ро!AK10+'Яч яр'!AK10+Ов!AK10+Зерноб!AK10+Гр!AK10+'Яч Оз'!AK10+Просо!AK10</f>
        <v>0</v>
      </c>
      <c r="AL10" s="170">
        <f>Пш!AL10+Тр!AL10+Ро!AL10+'Яч яр'!AL10+Ов!AL10+Зерноб!AL10+Гр!AL10+'Яч Оз'!AL10+Просо!AL10</f>
        <v>0</v>
      </c>
      <c r="AM10" s="168">
        <f>Пш!AM10+Тр!AM10+Ро!AM10+'Яч яр'!AM10+Ов!AM10+Зерноб!AM10+Гр!AM10+'Яч Оз'!AM10+Просо!AM10</f>
        <v>0</v>
      </c>
      <c r="AN10" s="169">
        <f>Пш!AN10+Тр!AN10+Ро!AN10+'Яч яр'!AN10+Ов!AN10+Зерноб!AN10+Гр!AN10+'Яч Оз'!AN10+Просо!AN10</f>
        <v>0</v>
      </c>
      <c r="AO10" s="170">
        <f>Пш!AO10+Тр!AO10+Ро!AO10+'Яч яр'!AO10+Ов!AO10+Зерноб!AO10+Гр!AO10+'Яч Оз'!AO10+Просо!AO10</f>
        <v>0</v>
      </c>
      <c r="AP10" s="171">
        <f>Пш!AP10+Тр!AP10+Ро!AP10+'Яч яр'!AP10+Ов!AP10+Зерноб!AP10+Гр!AP10+'Яч Оз'!AP10+Просо!AP10</f>
        <v>0</v>
      </c>
      <c r="AQ10" s="169">
        <f>Пш!AQ10+Тр!AQ10+Ро!AQ10+'Яч яр'!AQ10+Ов!AQ10+Зерноб!AQ10+Гр!AQ10+'Яч Оз'!AQ10+Просо!AQ10</f>
        <v>0</v>
      </c>
      <c r="AR10" s="170">
        <f>Пш!AR10+Тр!AR10+Ро!AR10+'Яч яр'!AR10+Ов!AR10+Зерноб!AR10+Гр!AR10+'Яч Оз'!AR10+Просо!AR10</f>
        <v>0</v>
      </c>
      <c r="AS10" s="168">
        <f>Пш!AS10+Тр!AS10+Ро!AS10+'Яч яр'!AS10+Ов!AS10+Зерноб!AS10+Гр!AS10+'Яч Оз'!AS10+Просо!AS10</f>
        <v>0</v>
      </c>
      <c r="AT10" s="169">
        <f>Пш!AT10+Тр!AT10+Ро!AT10+'Яч яр'!AT10+Ов!AT10+Зерноб!AT10+Гр!AT10+'Яч Оз'!AT10+Просо!AT10</f>
        <v>0</v>
      </c>
      <c r="AU10" s="170">
        <f>Пш!AU10+Тр!AU10+Ро!AU10+'Яч яр'!AU10+Ов!AU10+Зерноб!AU10+Гр!AU10+'Яч Оз'!AU10+Просо!AU10</f>
        <v>0</v>
      </c>
      <c r="AV10" s="171">
        <f>Пш!AV10+Тр!AV10+Ро!AV10+'Яч яр'!AV10+Ов!AV10+Зерноб!AV10+Гр!AV10+'Яч Оз'!AV10+Просо!AV10</f>
        <v>0</v>
      </c>
      <c r="AW10" s="169">
        <f>Пш!AW10+Тр!AW10+Ро!AW10+'Яч яр'!AW10+Ов!AW10+Зерноб!AW10+Гр!AW10+'Яч Оз'!AW10+Просо!AW10</f>
        <v>0</v>
      </c>
      <c r="AX10" s="170">
        <f>Пш!AX10+Тр!AX10+Ро!AX10+'Яч яр'!AX10+Ов!AX10+Зерноб!AX10+Гр!AX10+'Яч Оз'!AX10+Просо!AX10</f>
        <v>0</v>
      </c>
      <c r="AY10" s="168">
        <f>Пш!AY10+Тр!AY10+Ро!AY10+'Яч яр'!AY10+Ов!AY10+Зерноб!AY10+Гр!AY10+'Яч Оз'!AY10+Просо!AY10</f>
        <v>0</v>
      </c>
      <c r="AZ10" s="169">
        <f>Пш!AZ10+Тр!AZ10+Ро!AZ10+'Яч яр'!AZ10+Ов!AZ10+Зерноб!AZ10+Гр!AZ10+'Яч Оз'!AZ10+Просо!AZ10</f>
        <v>0</v>
      </c>
      <c r="BA10" s="170">
        <f>Пш!BA10+Тр!BA10+Ро!BA10+'Яч яр'!BA10+Ов!BA10+Зерноб!BA10+Гр!BA10+'Яч Оз'!BA10+Просо!BA10</f>
        <v>0</v>
      </c>
      <c r="BB10" s="171">
        <f>Пш!BB10+Тр!BB10+Ро!BB10+'Яч яр'!BB10+Ов!BB10+Зерноб!BB10+Гр!BB10+'Яч Оз'!BB10+Просо!BB10</f>
        <v>0</v>
      </c>
      <c r="BC10" s="169">
        <f>Пш!BC10+Тр!BC10+Ро!BC10+'Яч яр'!BC10+Ов!BC10+Зерноб!BC10+Гр!BC10+'Яч Оз'!BC10+Просо!BC10</f>
        <v>0</v>
      </c>
      <c r="BD10" s="170">
        <f>Пш!BD10+Тр!BD10+Ро!BD10+'Яч яр'!BD10+Ов!BD10+Зерноб!BD10+Гр!BD10+'Яч Оз'!BD10+Просо!BD10</f>
        <v>0</v>
      </c>
      <c r="BE10" s="168">
        <f>Пш!BE10+Тр!BE10+Ро!BE10+'Яч яр'!BE10+Ов!BE10+Зерноб!BE10+Гр!BE10+'Яч Оз'!BE10+Просо!BE10</f>
        <v>0</v>
      </c>
      <c r="BF10" s="169">
        <f>Пш!BF10+Тр!BF10+Ро!BF10+'Яч яр'!BF10+Ов!BF10+Зерноб!BF10+Гр!BF10+'Яч Оз'!BF10+Просо!BF10</f>
        <v>0</v>
      </c>
      <c r="BG10" s="170">
        <f>Пш!BG10+Тр!BG10+Ро!BG10+'Яч яр'!BG10+Ов!BG10+Зерноб!BG10+Гр!BG10+'Яч Оз'!BG10+Просо!BG10</f>
        <v>0</v>
      </c>
      <c r="BH10" s="171">
        <f>Пш!BH10+Тр!BH10+Ро!BH10+'Яч яр'!BH10+Ов!BH10+Зерноб!BH10+Гр!BH10+'Яч Оз'!BH10+Просо!BH10</f>
        <v>0</v>
      </c>
      <c r="BI10" s="169">
        <f>Пш!BI10+Тр!BI10+Ро!BI10+'Яч яр'!BI10+Ов!BI10+Зерноб!BI10+Гр!BI10+'Яч Оз'!BI10+Просо!BI10</f>
        <v>0</v>
      </c>
      <c r="BJ10" s="170">
        <f>Пш!BJ10+Тр!BJ10+Ро!BJ10+'Яч яр'!BJ10+Ов!BJ10+Зерноб!BJ10+Гр!BJ10+'Яч Оз'!BJ10+Просо!BJ10</f>
        <v>0</v>
      </c>
      <c r="BK10" s="168">
        <f>Пш!BK10+Тр!BK10+Ро!BK10+'Яч яр'!BK10+Ов!BK10+Зерноб!BK10+Гр!BK10+'Яч Оз'!BK10+Просо!BK10</f>
        <v>0</v>
      </c>
      <c r="BL10" s="169">
        <f>Пш!BL10+Тр!BL10+Ро!BL10+'Яч яр'!BL10+Ов!BL10+Зерноб!BL10+Гр!BL10+'Яч Оз'!BL10+Просо!BL10</f>
        <v>0</v>
      </c>
      <c r="BM10" s="170">
        <f>Пш!BM10+Тр!BM10+Ро!BM10+'Яч яр'!BM10+Ов!BM10+Зерноб!BM10+Гр!BM10+'Яч Оз'!BM10+Просо!BM10</f>
        <v>0</v>
      </c>
      <c r="BN10" s="171">
        <f>Пш!BN10+Тр!BN10+Ро!BN10+'Яч яр'!BN10+Ов!BN10+Зерноб!BN10+Гр!BN10+'Яч Оз'!BN10+Просо!BN10</f>
        <v>0</v>
      </c>
      <c r="BO10" s="169">
        <f>Пш!BO10+Тр!BO10+Ро!BO10+'Яч яр'!BO10+Ов!BO10+Зерноб!BO10+Гр!BO10+'Яч Оз'!BO10+Просо!BO10</f>
        <v>0</v>
      </c>
      <c r="BP10" s="170">
        <f>Пш!BP10+Тр!BP10+Ро!BP10+'Яч яр'!BP10+Ов!BP10+Зерноб!BP10+Гр!BP10+'Яч Оз'!BP10+Просо!BP10</f>
        <v>0</v>
      </c>
      <c r="BQ10" s="168">
        <f>Пш!BQ10+Тр!BQ10+Ро!BQ10+'Яч яр'!BQ10+Ов!BQ10+Зерноб!BQ10+Гр!BQ10+'Яч Оз'!BQ10+Просо!BQ10</f>
        <v>0</v>
      </c>
      <c r="BR10" s="169">
        <f>Пш!BR10+Тр!BR10+Ро!BR10+'Яч яр'!BR10+Ов!BR10+Зерноб!BR10+Гр!BR10+'Яч Оз'!BR10+Просо!BR10</f>
        <v>31.3</v>
      </c>
      <c r="BS10" s="170">
        <f>Пш!BS10+Тр!BS10+Ро!BS10+'Яч яр'!BS10+Ов!BS10+Зерноб!BS10+Гр!BS10+'Яч Оз'!BS10+Просо!BS10</f>
        <v>0</v>
      </c>
      <c r="BT10" s="171">
        <f>Пш!BT10+Тр!BT10+Ро!BT10+'Яч яр'!BT10+Ов!BT10+Зерноб!BT10+Гр!BT10+'Яч Оз'!BT10+Просо!BT10</f>
        <v>0</v>
      </c>
      <c r="BU10" s="169">
        <f>Пш!BU10+Тр!BU10+Ро!BU10+'Яч яр'!BU10+Ов!BU10+Зерноб!BU10+Гр!BU10+'Яч Оз'!BU10+Просо!BU10</f>
        <v>10.6</v>
      </c>
      <c r="BV10" s="170">
        <f>Пш!BV10+Тр!BV10+Ро!BV10+'Яч яр'!BV10+Ов!BV10+Зерноб!BV10+Гр!BV10+'Яч Оз'!BV10+Просо!BV10</f>
        <v>0</v>
      </c>
      <c r="BW10" s="168">
        <f>Пш!BW10+Тр!BW10+Ро!BW10+'Яч яр'!BW10+Ов!BW10+Зерноб!BW10+Гр!BW10+'Яч Оз'!BW10+Просо!BW10</f>
        <v>12.4</v>
      </c>
      <c r="BX10" s="169">
        <f>Пш!BX10+Тр!BX10+Ро!BX10+'Яч яр'!BX10+Ов!BX10+Зерноб!BX10+Гр!BX10+'Яч Оз'!BX10+Просо!BX10</f>
        <v>33.6</v>
      </c>
      <c r="BY10" s="170">
        <f>Пш!BY10+Тр!BY10+Ро!BY10+'Яч яр'!BY10+Ов!BY10+Зерноб!BY10+Гр!BY10+'Яч Оз'!BY10+Просо!BY10</f>
        <v>0</v>
      </c>
      <c r="BZ10" s="171">
        <f>Пш!BZ10+Тр!BZ10+Ро!BZ10+'Яч яр'!BZ10+Ов!BZ10+Зерноб!BZ10+Гр!BZ10+'Яч Оз'!BZ10+Просо!BZ10</f>
        <v>25.3</v>
      </c>
      <c r="CA10" s="169">
        <f>Пш!CA10+Тр!CA10+Ро!CA10+'Яч яр'!CA10+Ов!CA10+Зерноб!CA10+Гр!CA10+'Яч Оз'!CA10+Просо!CA10</f>
        <v>0</v>
      </c>
      <c r="CB10" s="170">
        <f>Пш!CB10+Тр!CB10+Ро!CB10+'Яч яр'!CB10+Ов!CB10+Зерноб!CB10+Гр!CB10+'Яч Оз'!CB10+Просо!CB10</f>
        <v>0</v>
      </c>
      <c r="CC10" s="168">
        <f>Пш!CC10+Тр!CC10+Ро!CC10+'Яч яр'!CC10+Ов!CC10+Зерноб!CC10+Гр!CC10+'Яч Оз'!CC10+Просо!CC10</f>
        <v>37.200000000000003</v>
      </c>
      <c r="CD10" s="169">
        <f>Пш!CD10+Тр!CD10+Ро!CD10+'Яч яр'!CD10+Ов!CD10+Зерноб!CD10+Гр!CD10+'Яч Оз'!CD10+Просо!CD10</f>
        <v>0</v>
      </c>
      <c r="CE10" s="170">
        <f>Пш!CE10+Тр!CE10+Ро!CE10+'Яч яр'!CE10+Ов!CE10+Зерноб!CE10+Гр!CE10+'Яч Оз'!CE10+Просо!CE10</f>
        <v>5.6</v>
      </c>
      <c r="CF10" s="171">
        <f>Пш!CF10+Тр!CF10+Ро!CF10+'Яч яр'!CF10+Ов!CF10+Зерноб!CF10+Гр!CF10+'Яч Оз'!CF10+Просо!CF10</f>
        <v>37.1</v>
      </c>
      <c r="CG10" s="169">
        <f>Пш!CG10+Тр!CG10+Ро!CG10+'Яч яр'!CG10+Ов!CG10+Зерноб!CG10+Гр!CG10+'Яч Оз'!CG10+Просо!CG10</f>
        <v>0</v>
      </c>
      <c r="CH10" s="170">
        <f>Пш!CH10+Тр!CH10+Ро!CH10+'Яч яр'!CH10+Ов!CH10+Зерноб!CH10+Гр!CH10+'Яч Оз'!CH10+Просо!CH10</f>
        <v>0</v>
      </c>
      <c r="CI10" s="168">
        <f>Пш!CI10+Тр!CI10+Ро!CI10+'Яч яр'!CI10+Ов!CI10+Зерноб!CI10+Гр!CI10+'Яч Оз'!CI10+Просо!CI10</f>
        <v>16.600000000000001</v>
      </c>
      <c r="CJ10" s="169">
        <f>Пш!CJ10+Тр!CJ10+Ро!CJ10+'Яч яр'!CJ10+Ов!CJ10+Зерноб!CJ10+Гр!CJ10+'Яч Оз'!CJ10+Просо!CJ10</f>
        <v>0</v>
      </c>
      <c r="CK10" s="170">
        <f>Пш!CK10+Тр!CK10+Ро!CK10+'Яч яр'!CK10+Ов!CK10+Зерноб!CK10+Гр!CK10+'Яч Оз'!CK10+Просо!CK10</f>
        <v>17.7</v>
      </c>
      <c r="CL10" s="171">
        <f>Пш!CL10+Тр!CL10+Ро!CL10+'Яч яр'!CL10+Ов!CL10+Зерноб!CL10+Гр!CL10+'Яч Оз'!CL10+Просо!CL10</f>
        <v>31.2</v>
      </c>
      <c r="CM10" s="169">
        <f>Пш!CM10+Тр!CM10+Ро!CM10+'Яч яр'!CM10+Ов!CM10+Зерноб!CM10+Гр!CM10+'Яч Оз'!CM10+Просо!CM10</f>
        <v>0</v>
      </c>
      <c r="CN10" s="170">
        <f>Пш!CN10+Тр!CN10+Ро!CN10+'Яч яр'!CN10+Ов!CN10+Зерноб!CN10+Гр!CN10+'Яч Оз'!CN10+Просо!CN10</f>
        <v>0</v>
      </c>
      <c r="CO10" s="168">
        <f>Пш!CO10+Тр!CO10+Ро!CO10+'Яч яр'!CO10+Ов!CO10+Зерноб!CO10+Гр!CO10+'Яч Оз'!CO10+Просо!CO10</f>
        <v>0</v>
      </c>
      <c r="CP10" s="169">
        <f>Пш!CP10+Тр!CP10+Ро!CP10+'Яч яр'!CP10+Ов!CP10+Зерноб!CP10+Гр!CP10+'Яч Оз'!CP10+Просо!CP10</f>
        <v>0</v>
      </c>
      <c r="CQ10" s="170">
        <f>Пш!CQ10+Тр!CQ10+Ро!CQ10+'Яч яр'!CQ10+Ов!CQ10+Зерноб!CQ10+Гр!CQ10+'Яч Оз'!CQ10+Просо!CQ10</f>
        <v>0</v>
      </c>
      <c r="CR10" s="171">
        <f>Пш!CR10+Тр!CR10+Ро!CR10+'Яч яр'!CR10+Ов!CR10+Зерноб!CR10+Гр!CR10+'Яч Оз'!CR10+Просо!CR10</f>
        <v>0</v>
      </c>
      <c r="CS10" s="169">
        <f>Пш!CS10+Тр!CS10+Ро!CS10+'Яч яр'!CS10+Ов!CS10+Зерноб!CS10+Гр!CS10+'Яч Оз'!CS10+Просо!CS10</f>
        <v>0</v>
      </c>
      <c r="CT10" s="170">
        <f>Пш!CT10+Тр!CT10+Ро!CT10+'Яч яр'!CT10+Ов!CT10+Зерноб!CT10+Гр!CT10+'Яч Оз'!CT10+Просо!CT10</f>
        <v>0</v>
      </c>
      <c r="CU10" s="168">
        <f>Пш!CU10+Тр!CU10+Ро!CU10+'Яч яр'!CU10+Ов!CU10+Зерноб!CU10+Гр!CU10+'Яч Оз'!CU10+Просо!CU10</f>
        <v>0</v>
      </c>
      <c r="CV10" s="169">
        <f>Пш!CV10+Тр!CV10+Ро!CV10+'Яч яр'!CV10+Ов!CV10+Зерноб!CV10+Гр!CV10+'Яч Оз'!CV10+Просо!CV10</f>
        <v>0</v>
      </c>
      <c r="CW10" s="170">
        <f>Пш!CW10+Тр!CW10+Ро!CW10+'Яч яр'!CW10+Ов!CW10+Зерноб!CW10+Гр!CW10+'Яч Оз'!CW10+Просо!CW10</f>
        <v>0</v>
      </c>
      <c r="CX10" s="171">
        <f>Пш!CX10+Тр!CX10+Ро!CX10+'Яч яр'!CX10+Ов!CX10+Зерноб!CX10+Гр!CX10+'Яч Оз'!CX10+Просо!CX10</f>
        <v>0</v>
      </c>
      <c r="CY10" s="169">
        <f>Пш!CY10+Тр!CY10+Ро!CY10+'Яч яр'!CY10+Ов!CY10+Зерноб!CY10+Гр!CY10+'Яч Оз'!CY10+Просо!CY10</f>
        <v>0</v>
      </c>
      <c r="CZ10" s="170">
        <f>Пш!CZ10+Тр!CZ10+Ро!CZ10+'Яч яр'!CZ10+Ов!CZ10+Зерноб!CZ10+Гр!CZ10+'Яч Оз'!CZ10+Просо!CZ10</f>
        <v>0</v>
      </c>
      <c r="DA10" s="168">
        <f>Пш!DA10+Тр!DA10+Ро!DA10+'Яч яр'!DA10+Ов!DA10+Зерноб!DA10+Гр!DA10+'Яч Оз'!DA10+Просо!DA10</f>
        <v>0</v>
      </c>
      <c r="DB10" s="169">
        <f>Пш!DB10+Тр!DB10+Ро!DB10+'Яч яр'!DB10+Ов!DB10+Зерноб!DB10+Гр!DB10+'Яч Оз'!DB10+Просо!DB10</f>
        <v>0</v>
      </c>
      <c r="DC10" s="170">
        <f>Пш!DC10+Тр!DC10+Ро!DC10+'Яч яр'!DC10+Ов!DC10+Зерноб!DC10+Гр!DC10+'Яч Оз'!DC10+Просо!DC10</f>
        <v>0</v>
      </c>
      <c r="DD10" s="171">
        <f>Пш!DD10+Тр!DD10+Ро!DD10+'Яч яр'!DD10+Ов!DD10+Зерноб!DD10+Гр!DD10+'Яч Оз'!DD10+Просо!DD10</f>
        <v>0</v>
      </c>
      <c r="DE10" s="169">
        <f>Пш!DE10+Тр!DE10+Ро!DE10+'Яч яр'!DE10+Ов!DE10+Зерноб!DE10+Гр!DE10+'Яч Оз'!DE10+Просо!DE10</f>
        <v>0</v>
      </c>
      <c r="DF10" s="170">
        <f>Пш!DF10+Тр!DF10+Ро!DF10+'Яч яр'!DF10+Ов!DF10+Зерноб!DF10+Гр!DF10+'Яч Оз'!DF10+Просо!DF10</f>
        <v>0</v>
      </c>
      <c r="DG10" s="168">
        <f>Пш!DG10+Тр!DG10+Ро!DG10+'Яч яр'!DG10+Ов!DG10+Зерноб!DG10+Гр!DG10+'Яч Оз'!DG10+Просо!DG10</f>
        <v>0</v>
      </c>
      <c r="DH10" s="169">
        <f>Пш!DH10+Тр!DH10+Ро!DH10+'Яч яр'!DH10+Ов!DH10+Зерноб!DH10+Гр!DH10+'Яч Оз'!DH10+Просо!DH10</f>
        <v>0</v>
      </c>
      <c r="DI10" s="170">
        <f>Пш!DI10+Тр!DI10+Ро!DI10+'Яч яр'!DI10+Ов!DI10+Зерноб!DI10+Гр!DI10+'Яч Оз'!DI10+Просо!DI10</f>
        <v>0</v>
      </c>
      <c r="DJ10" s="171">
        <f>Пш!DJ10+Тр!DJ10+Ро!DJ10+'Яч яр'!DJ10+Ов!DJ10+Зерноб!DJ10+Гр!DJ10+'Яч Оз'!DJ10+Просо!DJ10</f>
        <v>0</v>
      </c>
      <c r="DK10" s="169">
        <f>Пш!DK10+Тр!DK10+Ро!DK10+'Яч яр'!DK10+Ов!DK10+Зерноб!DK10+Гр!DK10+'Яч Оз'!DK10+Просо!DK10</f>
        <v>0</v>
      </c>
      <c r="DL10" s="170">
        <f>Пш!DL10+Тр!DL10+Ро!DL10+'Яч яр'!DL10+Ов!DL10+Зерноб!DL10+Гр!DL10+'Яч Оз'!DL10+Просо!DL10</f>
        <v>0</v>
      </c>
      <c r="DM10" s="168">
        <f>Пш!DM10+Тр!DM10+Ро!DM10+'Яч яр'!DM10+Ов!DM10+Зерноб!DM10+Гр!DM10+'Яч Оз'!DM10+Просо!DM10</f>
        <v>0</v>
      </c>
      <c r="DN10" s="169">
        <f>Пш!DN10+Тр!DN10+Ро!DN10+'Яч яр'!DN10+Ов!DN10+Зерноб!DN10+Гр!DN10+'Яч Оз'!DN10+Просо!DN10</f>
        <v>0</v>
      </c>
      <c r="DO10" s="170">
        <f>Пш!DO10+Тр!DO10+Ро!DO10+'Яч яр'!DO10+Ов!DO10+Зерноб!DO10+Гр!DO10+'Яч Оз'!DO10+Просо!DO10</f>
        <v>0</v>
      </c>
      <c r="DP10" s="171">
        <f>Пш!DP10+Тр!DP10+Ро!DP10+'Яч яр'!DP10+Ов!DP10+Зерноб!DP10+Гр!DP10+'Яч Оз'!DP10+Просо!DP10</f>
        <v>0</v>
      </c>
      <c r="DQ10" s="169">
        <f>Пш!DQ10+Тр!DQ10+Ро!DQ10+'Яч яр'!DQ10+Ов!DQ10+Зерноб!DQ10+Гр!DQ10+'Яч Оз'!DQ10+Просо!DQ10</f>
        <v>0</v>
      </c>
      <c r="DR10" s="170">
        <f>Пш!DR10+Тр!DR10+Ро!DR10+'Яч яр'!DR10+Ов!DR10+Зерноб!DR10+Гр!DR10+'Яч Оз'!DR10+Просо!DR10</f>
        <v>0</v>
      </c>
      <c r="DS10" s="168">
        <f>Пш!DS10+Тр!DS10+Ро!DS10+'Яч яр'!DS10+Ов!DS10+Зерноб!DS10+Гр!DS10+'Яч Оз'!DS10+Просо!DS10</f>
        <v>22.1</v>
      </c>
      <c r="DT10" s="169">
        <f>Пш!DT10+Тр!DT10+Ро!DT10+'Яч яр'!DT10+Ов!DT10+Зерноб!DT10+Гр!DT10+'Яч Оз'!DT10+Просо!DT10</f>
        <v>0</v>
      </c>
      <c r="DU10" s="170">
        <f>Пш!DU10+Тр!DU10+Ро!DU10+'Яч яр'!DU10+Ов!DU10+Зерноб!DU10+Гр!DU10+'Яч Оз'!DU10+Просо!DU10</f>
        <v>0</v>
      </c>
      <c r="DV10" s="171">
        <f>Пш!DV10+Тр!DV10+Ро!DV10+'Яч яр'!DV10+Ов!DV10+Зерноб!DV10+Гр!DV10+'Яч Оз'!DV10+Просо!DV10</f>
        <v>24</v>
      </c>
      <c r="DW10" s="169">
        <f>Пш!DW10+Тр!DW10+Ро!DW10+'Яч яр'!DW10+Ов!DW10+Зерноб!DW10+Гр!DW10+'Яч Оз'!DW10+Просо!DW10</f>
        <v>0</v>
      </c>
      <c r="DX10" s="170">
        <f>Пш!DX10+Тр!DX10+Ро!DX10+'Яч яр'!DX10+Ов!DX10+Зерноб!DX10+Гр!DX10+'Яч Оз'!DX10+Просо!DX10</f>
        <v>0</v>
      </c>
      <c r="DY10" s="168">
        <f>Пш!DY10+Тр!DY10+Ро!DY10+'Яч яр'!DY10+Ов!DY10+Зерноб!DY10+Гр!DY10+'Яч Оз'!DY10+Просо!DY10</f>
        <v>0</v>
      </c>
      <c r="DZ10" s="169">
        <f>Пш!DZ10+Тр!DZ10+Ро!DZ10+'Яч яр'!DZ10+Ов!DZ10+Зерноб!DZ10+Гр!DZ10+'Яч Оз'!DZ10+Просо!DZ10</f>
        <v>0</v>
      </c>
      <c r="EA10" s="170">
        <f>Пш!EA10+Тр!EA10+Ро!EA10+'Яч яр'!EA10+Ов!EA10+Зерноб!EA10+Гр!EA10+'Яч Оз'!EA10+Просо!EA10</f>
        <v>0</v>
      </c>
      <c r="EB10" s="171">
        <f>Пш!EB10+Тр!EB10+Ро!EB10+'Яч яр'!EB10+Ов!EB10+Зерноб!EB10+Гр!EB10+'Яч Оз'!EB10+Просо!EB10</f>
        <v>0</v>
      </c>
      <c r="EC10" s="169">
        <f>Пш!EC10+Тр!EC10+Ро!EC10+'Яч яр'!EC10+Ов!EC10+Зерноб!EC10+Гр!EC10+'Яч Оз'!EC10+Просо!EC10</f>
        <v>2.9</v>
      </c>
      <c r="ED10" s="170">
        <f>Пш!ED10+Тр!ED10+Ро!ED10+'Яч яр'!ED10+Ов!ED10+Зерноб!ED10+Гр!ED10+'Яч Оз'!ED10+Просо!ED10</f>
        <v>0</v>
      </c>
      <c r="EE10" s="168">
        <f>Пш!EE10+Тр!EE10+Ро!EE10+'Яч яр'!EE10+Ов!EE10+Зерноб!EE10+Гр!EE10+'Яч Оз'!EE10+Просо!EE10</f>
        <v>0</v>
      </c>
      <c r="EF10" s="169">
        <f>Пш!EF10+Тр!EF10+Ро!EF10+'Яч яр'!EF10+Ов!EF10+Зерноб!EF10+Гр!EF10+'Яч Оз'!EF10+Просо!EF10</f>
        <v>0</v>
      </c>
      <c r="EG10" s="170">
        <f>Пш!EG10+Тр!EG10+Ро!EG10+'Яч яр'!EG10+Ов!EG10+Зерноб!EG10+Гр!EG10+'Яч Оз'!EG10+Просо!EG10</f>
        <v>0</v>
      </c>
      <c r="EH10" s="171">
        <f>Пш!EH10+Тр!EH10+Ро!EH10+'Яч яр'!EH10+Ов!EH10+Зерноб!EH10+Гр!EH10+'Яч Оз'!EH10+Просо!EH10</f>
        <v>0</v>
      </c>
      <c r="EI10" s="169">
        <f>Пш!EI10+Тр!EI10+Ро!EI10+'Яч яр'!EI10+Ов!EI10+Зерноб!EI10+Гр!EI10+'Яч Оз'!EI10+Просо!EI10</f>
        <v>0</v>
      </c>
      <c r="EJ10" s="170">
        <f>Пш!EJ10+Тр!EJ10+Ро!EJ10+'Яч яр'!EJ10+Ов!EJ10+Зерноб!EJ10+Гр!EJ10+'Яч Оз'!EJ10+Просо!EJ10</f>
        <v>0</v>
      </c>
      <c r="EK10" s="168">
        <f>Пш!EK10+Тр!EK10+Ро!EK10+'Яч яр'!EK10+Ов!EK10+Зерноб!EK10+Гр!EK10+'Яч Оз'!EK10+Просо!EK10</f>
        <v>0</v>
      </c>
      <c r="EL10" s="169">
        <f>Пш!EL10+Тр!EL10+Ро!EL10+'Яч яр'!EL10+Ов!EL10+Зерноб!EL10+Гр!EL10+'Яч Оз'!EL10+Просо!EL10</f>
        <v>0</v>
      </c>
      <c r="EM10" s="170">
        <f>Пш!EM10+Тр!EM10+Ро!EM10+'Яч яр'!EM10+Ов!EM10+Зерноб!EM10+Гр!EM10+'Яч Оз'!EM10+Просо!EM10</f>
        <v>0</v>
      </c>
      <c r="EN10" s="171">
        <f>Пш!EN10+Тр!EN10+Ро!EN10+'Яч яр'!EN10+Ов!EN10+Зерноб!EN10+Гр!EN10+'Яч Оз'!EN10+Просо!EN10</f>
        <v>0</v>
      </c>
      <c r="EO10" s="169">
        <f>Пш!EO10+Тр!EO10+Ро!EO10+'Яч яр'!EO10+Ов!EO10+Зерноб!EO10+Гр!EO10+'Яч Оз'!EO10+Просо!EO10</f>
        <v>0</v>
      </c>
      <c r="EP10" s="170">
        <f>Пш!EP10+Тр!EP10+Ро!EP10+'Яч яр'!EP10+Ов!EP10+Зерноб!EP10+Гр!EP10+'Яч Оз'!EP10+Просо!EP10</f>
        <v>0</v>
      </c>
      <c r="EQ10" s="168">
        <f>Пш!EQ10+Тр!EQ10+Ро!EQ10+'Яч яр'!EQ10+Ов!EQ10+Зерноб!EQ10+Гр!EQ10+'Яч Оз'!EQ10+Просо!EQ10</f>
        <v>0</v>
      </c>
      <c r="ER10" s="169">
        <f>Пш!ER10+Тр!ER10+Ро!ER10+'Яч яр'!ER10+Ов!ER10+Зерноб!ER10+Гр!ER10+'Яч Оз'!ER10+Просо!ER10</f>
        <v>0</v>
      </c>
      <c r="ES10" s="170">
        <f>Пш!ES10+Тр!ES10+Ро!ES10+'Яч яр'!ES10+Ов!ES10+Зерноб!ES10+Гр!ES10+'Яч Оз'!ES10+Просо!ES10</f>
        <v>0</v>
      </c>
      <c r="ET10" s="171">
        <f>Пш!ET10+Тр!ET10+Ро!ET10+'Яч яр'!ET10+Ов!ET10+Зерноб!ET10+Гр!ET10+'Яч Оз'!ET10+Просо!ET10</f>
        <v>0</v>
      </c>
      <c r="EU10" s="169">
        <f>Пш!EU10+Тр!EU10+Ро!EU10+'Яч яр'!EU10+Ов!EU10+Зерноб!EU10+Гр!EU10+'Яч Оз'!EU10+Просо!EU10</f>
        <v>0</v>
      </c>
      <c r="EV10" s="170">
        <f>Пш!EV10+Тр!EV10+Ро!EV10+'Яч яр'!EV10+Ов!EV10+Зерноб!EV10+Гр!EV10+'Яч Оз'!EV10+Просо!EV10</f>
        <v>0</v>
      </c>
      <c r="EW10" s="168">
        <f>Пш!EW10+Тр!EW10+Ро!EW10+'Яч яр'!EW10+Ов!EW10+Зерноб!EW10+Гр!EW10+'Яч Оз'!EW10+Просо!EW10</f>
        <v>0</v>
      </c>
      <c r="EX10" s="169">
        <f>Пш!EX10+Тр!EX10+Ро!EX10+'Яч яр'!EX10+Ов!EX10+Зерноб!EX10+Гр!EX10+'Яч Оз'!EX10+Просо!EX10</f>
        <v>0</v>
      </c>
      <c r="EY10" s="170">
        <f>Пш!EY10+Тр!EY10+Ро!EY10+'Яч яр'!EY10+Ов!EY10+Зерноб!EY10+Гр!EY10+'Яч Оз'!EY10+Просо!EY10</f>
        <v>0</v>
      </c>
      <c r="EZ10" s="171">
        <f>Пш!EZ10+Тр!EZ10+Ро!EZ10+'Яч яр'!EZ10+Ов!EZ10+Зерноб!EZ10+Гр!EZ10+'Яч Оз'!EZ10+Просо!EZ10</f>
        <v>0</v>
      </c>
      <c r="FA10" s="169">
        <f>Пш!FA10+Тр!FA10+Ро!FA10+'Яч яр'!FA10+Ов!FA10+Зерноб!FA10+Гр!FA10+'Яч Оз'!FA10+Просо!FA10</f>
        <v>0</v>
      </c>
      <c r="FB10" s="170">
        <f>Пш!FB10+Тр!FB10+Ро!FB10+'Яч яр'!FB10+Ов!FB10+Зерноб!FB10+Гр!FB10+'Яч Оз'!FB10+Просо!FB10</f>
        <v>0</v>
      </c>
      <c r="FC10" s="168">
        <f>Пш!FC10+Тр!FC10+Ро!FC10+'Яч яр'!FC10+Ов!FC10+Зерноб!FC10+Гр!FC10+'Яч Оз'!FC10+Просо!FC10</f>
        <v>0</v>
      </c>
      <c r="FD10" s="169">
        <f>Пш!FD10+Тр!FD10+Ро!FD10+'Яч яр'!FD10+Ов!FD10+Зерноб!FD10+Гр!FD10+'Яч Оз'!FD10+Просо!FD10</f>
        <v>0</v>
      </c>
      <c r="FE10" s="170">
        <f>Пш!FE10+Тр!FE10+Ро!FE10+'Яч яр'!FE10+Ов!FE10+Зерноб!FE10+Гр!FE10+'Яч Оз'!FE10+Просо!FE10</f>
        <v>0</v>
      </c>
      <c r="FF10" s="171">
        <f>Пш!FF10+Тр!FF10+Ро!FF10+'Яч яр'!FF10+Ов!FF10+Зерноб!FF10+Гр!FF10+'Яч Оз'!FF10+Просо!FF10</f>
        <v>0</v>
      </c>
      <c r="FG10" s="169">
        <f>Пш!FG10+Тр!FG10+Ро!FG10+'Яч яр'!FG10+Ов!FG10+Зерноб!FG10+Гр!FG10+'Яч Оз'!FG10+Просо!FG10</f>
        <v>0</v>
      </c>
      <c r="FH10" s="170">
        <f>Пш!FH10+Тр!FH10+Ро!FH10+'Яч яр'!FH10+Ов!FH10+Зерноб!FH10+Гр!FH10+'Яч Оз'!FH10+Просо!FH10</f>
        <v>0</v>
      </c>
      <c r="FI10" s="168">
        <f>Пш!FI10+Тр!FI10+Ро!FI10+'Яч яр'!FI10+Ов!FI10+Зерноб!FI10+Гр!FI10+'Яч Оз'!FI10+Просо!FI10</f>
        <v>0</v>
      </c>
      <c r="FJ10" s="169">
        <f>Пш!FJ10+Тр!FJ10+Ро!FJ10+'Яч яр'!FJ10+Ов!FJ10+Зерноб!FJ10+Гр!FJ10+'Яч Оз'!FJ10+Просо!FJ10</f>
        <v>0</v>
      </c>
      <c r="FK10" s="170">
        <f>Пш!FK10+Тр!FK10+Ро!FK10+'Яч яр'!FK10+Ов!FK10+Зерноб!FK10+Гр!FK10+'Яч Оз'!FK10+Просо!FK10</f>
        <v>0</v>
      </c>
      <c r="FL10" s="171">
        <f>Пш!FL10+Тр!FL10+Ро!FL10+'Яч яр'!FL10+Ов!FL10+Зерноб!FL10+Гр!FL10+'Яч Оз'!FL10+Просо!FL10</f>
        <v>0</v>
      </c>
      <c r="FM10" s="169">
        <f>Пш!FM10+Тр!FM10+Ро!FM10+'Яч яр'!FM10+Ов!FM10+Зерноб!FM10+Гр!FM10+'Яч Оз'!FM10+Просо!FM10</f>
        <v>0</v>
      </c>
      <c r="FN10" s="170">
        <f>Пш!FN10+Тр!FN10+Ро!FN10+'Яч яр'!FN10+Ов!FN10+Зерноб!FN10+Гр!FN10+'Яч Оз'!FN10+Просо!FN10</f>
        <v>0</v>
      </c>
      <c r="FO10" s="168">
        <f>Пш!FO10+Тр!FO10+Ро!FO10+'Яч яр'!FO10+Ов!FO10+Зерноб!FO10+Гр!FO10+'Яч Оз'!FO10+Просо!FO10</f>
        <v>0</v>
      </c>
      <c r="FP10" s="169">
        <f>Пш!FP10+Тр!FP10+Ро!FP10+'Яч яр'!FP10+Ов!FP10+Зерноб!FP10+Гр!FP10+'Яч Оз'!FP10+Просо!FP10</f>
        <v>0</v>
      </c>
      <c r="FQ10" s="170">
        <f>Пш!FQ10+Тр!FQ10+Ро!FQ10+'Яч яр'!FQ10+Ов!FQ10+Зерноб!FQ10+Гр!FQ10+'Яч Оз'!FQ10+Просо!FQ10</f>
        <v>0</v>
      </c>
      <c r="FR10" s="171">
        <f>Пш!FR10+Тр!FR10+Ро!FR10+'Яч яр'!FR10+Ов!FR10+Зерноб!FR10+Гр!FR10+'Яч Оз'!FR10+Просо!FR10</f>
        <v>0</v>
      </c>
      <c r="FS10" s="169">
        <f>Пш!FS10+Тр!FS10+Ро!FS10+'Яч яр'!FS10+Ов!FS10+Зерноб!FS10+Гр!FS10+'Яч Оз'!FS10+Просо!FS10</f>
        <v>0</v>
      </c>
      <c r="FT10" s="170">
        <f>Пш!FT10+Тр!FT10+Ро!FT10+'Яч яр'!FT10+Ов!FT10+Зерноб!FT10+Гр!FT10+'Яч Оз'!FT10+Просо!FT10</f>
        <v>0</v>
      </c>
      <c r="FU10" s="168">
        <f>Пш!FU10+Тр!FU10+Ро!FU10+'Яч яр'!FU10+Ов!FU10+Зерноб!FU10+Гр!FU10+'Яч Оз'!FU10+Просо!FU10</f>
        <v>0</v>
      </c>
      <c r="FV10" s="169">
        <f>Пш!FV10+Тр!FV10+Ро!FV10+'Яч яр'!FV10+Ов!FV10+Зерноб!FV10+Гр!FV10+'Яч Оз'!FV10+Просо!FV10</f>
        <v>0</v>
      </c>
      <c r="FW10" s="170">
        <f>Пш!FW10+Тр!FW10+Ро!FW10+'Яч яр'!FW10+Ов!FW10+Зерноб!FW10+Гр!FW10+'Яч Оз'!FW10+Просо!FW10</f>
        <v>0</v>
      </c>
      <c r="FX10" s="171">
        <f>Пш!FX10+Тр!FX10+Ро!FX10+'Яч яр'!FX10+Ов!FX10+Зерноб!FX10+Гр!FX10+'Яч Оз'!FX10+Просо!FX10</f>
        <v>0</v>
      </c>
      <c r="FY10" s="169">
        <f>Пш!FY10+Тр!FY10+Ро!FY10+'Яч яр'!FY10+Ов!FY10+Зерноб!FY10+Гр!FY10+'Яч Оз'!FY10+Просо!FY10</f>
        <v>0</v>
      </c>
      <c r="FZ10" s="170">
        <f>Пш!FZ10+Тр!FZ10+Ро!FZ10+'Яч яр'!FZ10+Ов!FZ10+Зерноб!FZ10+Гр!FZ10+'Яч Оз'!FZ10+Просо!FZ10</f>
        <v>0</v>
      </c>
      <c r="GA10" s="168">
        <f>Пш!GA10+Тр!GA10+Ро!GA10+'Яч яр'!GA10+Ов!GA10+Зерноб!GA10+Гр!GA10+'Яч Оз'!GA10+Просо!GA10</f>
        <v>0</v>
      </c>
      <c r="GB10" s="169">
        <f>Пш!GB10+Тр!GB10+Ро!GB10+'Яч яр'!GB10+Ов!GB10+Зерноб!GB10+Гр!GB10+'Яч Оз'!GB10+Просо!GB10</f>
        <v>0</v>
      </c>
      <c r="GC10" s="170">
        <f>Пш!GC10+Тр!GC10+Ро!GC10+'Яч яр'!GC10+Ов!GC10+Зерноб!GC10+Гр!GC10+'Яч Оз'!GC10+Просо!GC10</f>
        <v>0</v>
      </c>
      <c r="GD10" s="171">
        <f>Пш!GD10+Тр!GD10+Ро!GD10+'Яч яр'!GD10+Ов!GD10+Зерноб!GD10+Гр!GD10+'Яч Оз'!GD10+Просо!GD10</f>
        <v>0</v>
      </c>
      <c r="GE10" s="169">
        <f>Пш!GE10+Тр!GE10+Ро!GE10+'Яч яр'!GE10+Ов!GE10+Зерноб!GE10+Гр!GE10+'Яч Оз'!GE10+Просо!GE10</f>
        <v>0</v>
      </c>
      <c r="GF10" s="170">
        <f>Пш!GF10+Тр!GF10+Ро!GF10+'Яч яр'!GF10+Ов!GF10+Зерноб!GF10+Гр!GF10+'Яч Оз'!GF10+Просо!GF10</f>
        <v>0</v>
      </c>
      <c r="GG10" s="168">
        <f>Пш!GG10+Тр!GG10+Ро!GG10+'Яч яр'!GG10+Ов!GG10+Зерноб!GG10+Гр!GG10+'Яч Оз'!GG10+Просо!GG10</f>
        <v>0</v>
      </c>
      <c r="GH10" s="169">
        <f>Пш!GH10+Тр!GH10+Ро!GH10+'Яч яр'!GH10+Ов!GH10+Зерноб!GH10+Гр!GH10+'Яч Оз'!GH10+Просо!GH10</f>
        <v>0</v>
      </c>
      <c r="GI10" s="170">
        <f>Пш!GI10+Тр!GI10+Ро!GI10+'Яч яр'!GI10+Ов!GI10+Зерноб!GI10+Гр!GI10+'Яч Оз'!GI10+Просо!GI10</f>
        <v>0</v>
      </c>
      <c r="GJ10" s="171">
        <f>Пш!GJ10+Тр!GJ10+Ро!GJ10+'Яч яр'!GJ10+Ов!GJ10+Зерноб!GJ10+Гр!GJ10+'Яч Оз'!GJ10+Просо!GJ10</f>
        <v>0</v>
      </c>
      <c r="GK10" s="169">
        <f>Пш!GK10+Тр!GK10+Ро!GK10+'Яч яр'!GK10+Ов!GK10+Зерноб!GK10+Гр!GK10+'Яч Оз'!GK10+Просо!GK10</f>
        <v>0</v>
      </c>
      <c r="GL10" s="170">
        <f>Пш!GL10+Тр!GL10+Ро!GL10+'Яч яр'!GL10+Ов!GL10+Зерноб!GL10+Гр!GL10+'Яч Оз'!GL10+Просо!GL10</f>
        <v>0</v>
      </c>
      <c r="GM10" s="168">
        <f>Пш!GM10+Тр!GM10+Ро!GM10+'Яч яр'!GM10+Ов!GM10+Зерноб!GM10+Гр!GM10+'Яч Оз'!GM10+Просо!GM10</f>
        <v>0</v>
      </c>
      <c r="GN10" s="169">
        <f>Пш!GN10+Тр!GN10+Ро!GN10+'Яч яр'!GN10+Ов!GN10+Зерноб!GN10+Гр!GN10+'Яч Оз'!GN10+Просо!GN10</f>
        <v>0</v>
      </c>
      <c r="GO10" s="170">
        <f>Пш!GO10+Тр!GO10+Ро!GO10+'Яч яр'!GO10+Ов!GO10+Зерноб!GO10+Гр!GO10+'Яч Оз'!GO10+Просо!GO10</f>
        <v>0</v>
      </c>
      <c r="GP10" s="171">
        <f>Пш!GP10+Тр!GP10+Ро!GP10+'Яч яр'!GP10+Ов!GP10+Зерноб!GP10+Гр!GP10+'Яч Оз'!GP10+Просо!GP10</f>
        <v>0</v>
      </c>
      <c r="GQ10" s="169">
        <f>Пш!GQ10+Тр!GQ10+Ро!GQ10+'Яч яр'!GQ10+Ов!GQ10+Зерноб!GQ10+Гр!GQ10+'Яч Оз'!GQ10+Просо!GQ10</f>
        <v>0</v>
      </c>
      <c r="GR10" s="170">
        <f>Пш!GR10+Тр!GR10+Ро!GR10+'Яч яр'!GR10+Ов!GR10+Зерноб!GR10+Гр!GR10+'Яч Оз'!GR10+Просо!GR10</f>
        <v>0</v>
      </c>
      <c r="GS10" s="168">
        <f>Пш!GS10+Тр!GS10+Ро!GS10+'Яч яр'!GS10+Ов!GS10+Зерноб!GS10+Гр!GS10+'Яч Оз'!GS10+Просо!GS10</f>
        <v>0</v>
      </c>
      <c r="GT10" s="169">
        <f>Пш!GT10+Тр!GT10+Ро!GT10+'Яч яр'!GT10+Ов!GT10+Зерноб!GT10+Гр!GT10+'Яч Оз'!GT10+Просо!GT10</f>
        <v>0</v>
      </c>
      <c r="GU10" s="170">
        <f>Пш!GU10+Тр!GU10+Ро!GU10+'Яч яр'!GU10+Ов!GU10+Зерноб!GU10+Гр!GU10+'Яч Оз'!GU10+Просо!GU10</f>
        <v>0</v>
      </c>
      <c r="GV10" s="171">
        <f>Пш!GV10+Тр!GV10+Ро!GV10+'Яч яр'!GV10+Ов!GV10+Зерноб!GV10+Гр!GV10+'Яч Оз'!GV10+Просо!GV10</f>
        <v>0</v>
      </c>
      <c r="GW10" s="169">
        <f>Пш!GW10+Тр!GW10+Ро!GW10+'Яч яр'!GW10+Ов!GW10+Зерноб!GW10+Гр!GW10+'Яч Оз'!GW10+Просо!GW10</f>
        <v>0</v>
      </c>
      <c r="GX10" s="170">
        <f>Пш!GX10+Тр!GX10+Ро!GX10+'Яч яр'!GX10+Ов!GX10+Зерноб!GX10+Гр!GX10+'Яч Оз'!GX10+Просо!GX10</f>
        <v>0</v>
      </c>
      <c r="GY10" s="168">
        <f>Пш!GY10+Тр!GY10+Ро!GY10+'Яч яр'!GY10+Ов!GY10+Зерноб!GY10+Гр!GY10+'Яч Оз'!GY10+Просо!GY10</f>
        <v>0</v>
      </c>
      <c r="GZ10" s="169">
        <f>Пш!GZ10+Тр!GZ10+Ро!GZ10+'Яч яр'!GZ10+Ов!GZ10+Зерноб!GZ10+Гр!GZ10+'Яч Оз'!GZ10+Просо!GZ10</f>
        <v>0</v>
      </c>
      <c r="HA10" s="170">
        <f>Пш!HA10+Тр!HA10+Ро!HA10+'Яч яр'!HA10+Ов!HA10+Зерноб!HA10+Гр!HA10+'Яч Оз'!HA10+Просо!HA10</f>
        <v>0</v>
      </c>
      <c r="HB10" s="171">
        <f>Пш!HB10+Тр!HB10+Ро!HB10+'Яч яр'!HB10+Ов!HB10+Зерноб!HB10+Гр!HB10+'Яч Оз'!HB10+Просо!HB10</f>
        <v>0</v>
      </c>
      <c r="HC10" s="169">
        <f>Пш!HC10+Тр!HC10+Ро!HC10+'Яч яр'!HC10+Ов!HC10+Зерноб!HC10+Гр!HC10+'Яч Оз'!HC10+Просо!HC10</f>
        <v>0</v>
      </c>
      <c r="HD10" s="170">
        <f>Пш!HD10+Тр!HD10+Ро!HD10+'Яч яр'!HD10+Ов!HD10+Зерноб!HD10+Гр!HD10+'Яч Оз'!HD10+Просо!HD10</f>
        <v>0</v>
      </c>
      <c r="HE10" s="168">
        <f>Пш!HE10+Тр!HE10+Ро!HE10+'Яч яр'!HE10+Ов!HE10+Зерноб!HE10+Гр!HE10+'Яч Оз'!HE10+Просо!HE10</f>
        <v>0</v>
      </c>
      <c r="HF10" s="169">
        <f>Пш!HF10+Тр!HF10+Ро!HF10+'Яч яр'!HF10+Ов!HF10+Зерноб!HF10+Гр!HF10+'Яч Оз'!HF10+Просо!HF10</f>
        <v>0</v>
      </c>
      <c r="HG10" s="170">
        <f>Пш!HG10+Тр!HG10+Ро!HG10+'Яч яр'!HG10+Ов!HG10+Зерноб!HG10+Гр!HG10+'Яч Оз'!HG10+Просо!HG10</f>
        <v>0</v>
      </c>
      <c r="HH10" s="171">
        <f>Пш!HH10+Тр!HH10+Ро!HH10+'Яч яр'!HH10+Ов!HH10+Зерноб!HH10+Гр!HH10+'Яч Оз'!HH10+Просо!HH10</f>
        <v>0</v>
      </c>
      <c r="HI10" s="169">
        <f>Пш!HI10+Тр!HI10+Ро!HI10+'Яч яр'!HI10+Ов!HI10+Зерноб!HI10+Гр!HI10+'Яч Оз'!HI10+Просо!HI10</f>
        <v>0</v>
      </c>
      <c r="HJ10" s="170">
        <f>Пш!HJ10+Тр!HJ10+Ро!HJ10+'Яч яр'!HJ10+Ов!HJ10+Зерноб!HJ10+Гр!HJ10+'Яч Оз'!HJ10+Просо!HJ10</f>
        <v>0</v>
      </c>
      <c r="HK10" s="168">
        <f>Пш!HK10+Тр!HK10+Ро!HK10+'Яч яр'!HK10+Ов!HK10+Зерноб!HK10+Гр!HK10+'Яч Оз'!HK10+Просо!HK10</f>
        <v>0</v>
      </c>
      <c r="HL10" s="169">
        <f>Пш!HL10+Тр!HL10+Ро!HL10+'Яч яр'!HL10+Ов!HL10+Зерноб!HL10+Гр!HL10+'Яч Оз'!HL10+Просо!HL10</f>
        <v>0</v>
      </c>
      <c r="HM10" s="170">
        <f>Пш!HM10+Тр!HM10+Ро!HM10+'Яч яр'!HM10+Ов!HM10+Зерноб!HM10+Гр!HM10+'Яч Оз'!HM10+Просо!HM10</f>
        <v>0</v>
      </c>
      <c r="HN10" s="171">
        <f>Пш!HN10+Тр!HN10+Ро!HN10+'Яч яр'!HN10+Ов!HN10+Зерноб!HN10+Гр!HN10+'Яч Оз'!HN10+Просо!HN10</f>
        <v>0</v>
      </c>
      <c r="HO10" s="169">
        <f>Пш!HO10+Тр!HO10+Ро!HO10+'Яч яр'!HO10+Ов!HO10+Зерноб!HO10+Гр!HO10+'Яч Оз'!HO10+Просо!HO10</f>
        <v>0</v>
      </c>
      <c r="HP10" s="170">
        <f>Пш!HP10+Тр!HP10+Ро!HP10+'Яч яр'!HP10+Ов!HP10+Зерноб!HP10+Гр!HP10+'Яч Оз'!HP10+Просо!HP10</f>
        <v>0</v>
      </c>
      <c r="HQ10" s="168">
        <f>Пш!HQ10+Тр!HQ10+Ро!HQ10+'Яч яр'!HQ10+Ов!HQ10+Зерноб!HQ10+Гр!HQ10+'Яч Оз'!HQ10+Просо!HQ10</f>
        <v>0</v>
      </c>
      <c r="HR10" s="169">
        <f>Пш!HR10+Тр!HR10+Ро!HR10+'Яч яр'!HR10+Ов!HR10+Зерноб!HR10+Гр!HR10+'Яч Оз'!HR10+Просо!HR10</f>
        <v>0</v>
      </c>
      <c r="HS10" s="170">
        <f>Пш!HS10+Тр!HS10+Ро!HS10+'Яч яр'!HS10+Ов!HS10+Зерноб!HS10+Гр!HS10+'Яч Оз'!HS10+Просо!HS10</f>
        <v>0</v>
      </c>
      <c r="HT10" s="171">
        <f>Пш!HT10+Тр!HT10+Ро!HT10+'Яч яр'!HT10+Ов!HT10+Зерноб!HT10+Гр!HT10+'Яч Оз'!HT10+Просо!HT10</f>
        <v>0</v>
      </c>
      <c r="HU10" s="169">
        <f>Пш!HU10+Тр!HU10+Ро!HU10+'Яч яр'!HU10+Ов!HU10+Зерноб!HU10+Гр!HU10+'Яч Оз'!HU10+Просо!HU10</f>
        <v>0</v>
      </c>
      <c r="HV10" s="170">
        <f>Пш!HV10+Тр!HV10+Ро!HV10+'Яч яр'!HV10+Ов!HV10+Зерноб!HV10+Гр!HV10+'Яч Оз'!HV10+Просо!HV10</f>
        <v>0</v>
      </c>
      <c r="HW10" s="168">
        <f>Пш!HW10+Тр!HW10+Ро!HW10+'Яч яр'!HW10+Ов!HW10+Зерноб!HW10+Гр!HW10+'Яч Оз'!HW10+Просо!HW10</f>
        <v>0</v>
      </c>
      <c r="HX10" s="169">
        <f>Пш!HX10+Тр!HX10+Ро!HX10+'Яч яр'!HX10+Ов!HX10+Зерноб!HX10+Гр!HX10+'Яч Оз'!HX10+Просо!HX10</f>
        <v>0</v>
      </c>
      <c r="HY10" s="170">
        <f>Пш!HY10+Тр!HY10+Ро!HY10+'Яч яр'!HY10+Ов!HY10+Зерноб!HY10+Гр!HY10+'Яч Оз'!HY10+Просо!HY10</f>
        <v>0</v>
      </c>
      <c r="HZ10" s="171">
        <f>Пш!HZ10+Тр!HZ10+Ро!HZ10+'Яч яр'!HZ10+Ов!HZ10+Зерноб!HZ10+Гр!HZ10+'Яч Оз'!HZ10+Просо!HZ10</f>
        <v>0</v>
      </c>
      <c r="IA10" s="169">
        <f>Пш!IA10+Тр!IA10+Ро!IA10+'Яч яр'!IA10+Ов!IA10+Зерноб!IA10+Гр!IA10+'Яч Оз'!IA10+Просо!IA10</f>
        <v>0</v>
      </c>
      <c r="IB10" s="170">
        <f>Пш!IB10+Тр!IB10+Ро!IB10+'Яч яр'!IB10+Ов!IB10+Зерноб!IB10+Гр!IB10+'Яч Оз'!IB10+Просо!IB10</f>
        <v>0</v>
      </c>
      <c r="IC10" s="168">
        <f>Пш!IC10+Тр!IC10+Ро!IC10+'Яч яр'!IC10+Ов!IC10+Зерноб!IC10+Гр!IC10+'Яч Оз'!IC10+Просо!IC10</f>
        <v>0</v>
      </c>
      <c r="ID10" s="169">
        <f>Пш!ID10+Тр!ID10+Ро!ID10+'Яч яр'!ID10+Ов!ID10+Зерноб!ID10+Гр!ID10+'Яч Оз'!ID10+Просо!ID10</f>
        <v>0</v>
      </c>
      <c r="IE10" s="170">
        <f>Пш!IE10+Тр!IE10+Ро!IE10+'Яч яр'!IE10+Ов!IE10+Зерноб!IE10+Гр!IE10+'Яч Оз'!IE10+Просо!IE10</f>
        <v>0</v>
      </c>
      <c r="IF10" s="171">
        <f>Пш!IF10+Тр!IF10+Ро!IF10+'Яч яр'!IF10+Ов!IF10+Зерноб!IF10+Гр!IF10+'Яч Оз'!IF10+Просо!IF10</f>
        <v>0</v>
      </c>
      <c r="IG10" s="169">
        <f>Пш!IG10+Тр!IG10+Ро!IG10+'Яч яр'!IG10+Ов!IG10+Зерноб!IG10+Гр!IG10+'Яч Оз'!IG10+Просо!IG10</f>
        <v>0</v>
      </c>
      <c r="IH10" s="170">
        <f>Пш!IH10+Тр!IH10+Ро!IH10+'Яч яр'!IH10+Ов!IH10+Зерноб!IH10+Гр!IH10+'Яч Оз'!IH10+Просо!IH10</f>
        <v>0</v>
      </c>
      <c r="II10" s="168">
        <f>Пш!II10+Тр!II10+Ро!II10+'Яч яр'!II10+Ов!II10+Зерноб!II10+Гр!II10+'Яч Оз'!II10+Просо!II10</f>
        <v>0</v>
      </c>
      <c r="IJ10" s="169">
        <f>Пш!IJ10+Тр!IJ10+Ро!IJ10+'Яч яр'!IJ10+Ов!IJ10+Зерноб!IJ10+Гр!IJ10+'Яч Оз'!IJ10+Просо!IJ10</f>
        <v>0</v>
      </c>
      <c r="IK10" s="170">
        <f>Пш!IK10+Тр!IK10+Ро!IK10+'Яч яр'!IK10+Ов!IK10+Зерноб!IK10+Гр!IK10+'Яч Оз'!IK10+Просо!IK10</f>
        <v>0</v>
      </c>
      <c r="IL10" s="171">
        <f>Пш!IL10+Тр!IL10+Ро!IL10+'Яч яр'!IL10+Ов!IL10+Зерноб!IL10+Гр!IL10+'Яч Оз'!IL10+Просо!IL10</f>
        <v>0</v>
      </c>
      <c r="IM10" s="169">
        <f>Пш!IM10+Тр!IM10+Ро!IM10+'Яч яр'!IM10+Ов!IM10+Зерноб!IM10+Гр!IM10+'Яч Оз'!IM10+Просо!IM10</f>
        <v>0</v>
      </c>
      <c r="IN10" s="170">
        <f>Пш!IN10+Тр!IN10+Ро!IN10+'Яч яр'!IN10+Ов!IN10+Зерноб!IN10+Гр!IN10+'Яч Оз'!IN10+Просо!IN10</f>
        <v>0</v>
      </c>
      <c r="IO10" s="168">
        <f>Пш!IO10+Тр!IO10+Ро!IO10+'Яч яр'!IO10+Ов!IO10+Зерноб!IO10+Гр!IO10+'Яч Оз'!IO10+Просо!IO10</f>
        <v>0</v>
      </c>
      <c r="IP10" s="169">
        <f>Пш!IP10+Тр!IP10+Ро!IP10+'Яч яр'!IP10+Ов!IP10+Зерноб!IP10+Гр!IP10+'Яч Оз'!IP10+Просо!IP10</f>
        <v>0</v>
      </c>
      <c r="IQ10" s="170">
        <f>Пш!IQ10+Тр!IQ10+Ро!IQ10+'Яч яр'!IQ10+Ов!IQ10+Зерноб!IQ10+Гр!IQ10+'Яч Оз'!IQ10+Просо!IQ10</f>
        <v>0</v>
      </c>
      <c r="IR10" s="171">
        <f>Пш!IR10+Тр!IR10+Ро!IR10+'Яч яр'!IR10+Ов!IR10+Зерноб!IR10+Гр!IR10+'Яч Оз'!IR10+Просо!IR10</f>
        <v>0</v>
      </c>
      <c r="IS10" s="169">
        <f>Пш!IS10+Тр!IS10+Ро!IS10+'Яч яр'!IS10+Ов!IS10+Зерноб!IS10+Гр!IS10+'Яч Оз'!IS10+Просо!IS10</f>
        <v>0</v>
      </c>
      <c r="IT10" s="170">
        <f>Пш!IT10+Тр!IT10+Ро!IT10+'Яч яр'!IT10+Ов!IT10+Зерноб!IT10+Гр!IT10+'Яч Оз'!IT10+Просо!IT10</f>
        <v>0</v>
      </c>
      <c r="IU10" s="168">
        <f>Пш!IU10+Тр!IU10+Ро!IU10+'Яч яр'!IU10+Ов!IU10+Зерноб!IU10+Гр!IU10+'Яч Оз'!IU10+Просо!IU10</f>
        <v>0</v>
      </c>
      <c r="IV10" s="169">
        <f>Пш!IV10+Тр!IV10+Ро!IV10+'Яч яр'!IV10+Ов!IV10+Зерноб!IV10+Гр!IV10+'Яч Оз'!IV10+Просо!IV10</f>
        <v>0</v>
      </c>
      <c r="IW10" s="170">
        <f>Пш!IW10+Тр!IW10+Ро!IW10+'Яч яр'!IW10+Ов!IW10+Зерноб!IW10+Гр!IW10+'Яч Оз'!IW10+Просо!IW10</f>
        <v>0</v>
      </c>
      <c r="IX10" s="171">
        <f>Пш!IX10+Тр!IX10+Ро!IX10+'Яч яр'!IX10+Ов!IX10+Зерноб!IX10+Гр!IX10+'Яч Оз'!IX10+Просо!IX10</f>
        <v>0</v>
      </c>
      <c r="IY10" s="169">
        <f>Пш!IY10+Тр!IY10+Ро!IY10+'Яч яр'!IY10+Ов!IY10+Зерноб!IY10+Гр!IY10+'Яч Оз'!IY10+Просо!IY10</f>
        <v>0</v>
      </c>
      <c r="IZ10" s="170">
        <f>Пш!IZ10+Тр!IZ10+Ро!IZ10+'Яч яр'!IZ10+Ов!IZ10+Зерноб!IZ10+Гр!IZ10+'Яч Оз'!IZ10+Просо!IZ10</f>
        <v>0</v>
      </c>
      <c r="JA10" s="168">
        <f>Пш!JA10+Тр!JA10+Ро!JA10+'Яч яр'!JA10+Ов!JA10+Зерноб!JA10+Гр!JA10+'Яч Оз'!JA10+Просо!JA10</f>
        <v>0</v>
      </c>
      <c r="JB10" s="169">
        <f>Пш!JB10+Тр!JB10+Ро!JB10+'Яч яр'!JB10+Ов!JB10+Зерноб!JB10+Гр!JB10+'Яч Оз'!JB10+Просо!JB10</f>
        <v>0</v>
      </c>
      <c r="JC10" s="170">
        <f>Пш!JC10+Тр!JC10+Ро!JC10+'Яч яр'!JC10+Ов!JC10+Зерноб!JC10+Гр!JC10+'Яч Оз'!JC10+Просо!JC10</f>
        <v>0</v>
      </c>
      <c r="JD10" s="171">
        <f>Пш!JD10+Тр!JD10+Ро!JD10+'Яч яр'!JD10+Ов!JD10+Зерноб!JD10+Гр!JD10+'Яч Оз'!JD10+Просо!JD10</f>
        <v>0</v>
      </c>
      <c r="JE10" s="169">
        <f>Пш!JE10+Тр!JE10+Ро!JE10+'Яч яр'!JE10+Ов!JE10+Зерноб!JE10+Гр!JE10+'Яч Оз'!JE10+Просо!JE10</f>
        <v>0</v>
      </c>
      <c r="JF10" s="170">
        <f>Пш!JF10+Тр!JF10+Ро!JF10+'Яч яр'!JF10+Ов!JF10+Зерноб!JF10+Гр!JF10+'Яч Оз'!JF10+Просо!JF10</f>
        <v>0</v>
      </c>
      <c r="JG10" s="168">
        <f>Пш!JG10+Тр!JG10+Ро!JG10+'Яч яр'!JG10+Ов!JG10+Зерноб!JG10+Гр!JG10+'Яч Оз'!JG10+Просо!JG10</f>
        <v>0</v>
      </c>
      <c r="JH10" s="169">
        <f>Пш!JH10+Тр!JH10+Ро!JH10+'Яч яр'!JH10+Ов!JH10+Зерноб!JH10+Гр!JH10+'Яч Оз'!JH10+Просо!JH10</f>
        <v>0</v>
      </c>
      <c r="JI10" s="170">
        <f>Пш!JI10+Тр!JI10+Ро!JI10+'Яч яр'!JI10+Ов!JI10+Зерноб!JI10+Гр!JI10+'Яч Оз'!JI10+Просо!JI10</f>
        <v>0</v>
      </c>
      <c r="JJ10" s="171">
        <f>Пш!JJ10+Тр!JJ10+Ро!JJ10+'Яч яр'!JJ10+Ов!JJ10+Зерноб!JJ10+Гр!JJ10+'Яч Оз'!JJ10+Просо!JJ10</f>
        <v>0</v>
      </c>
      <c r="JK10" s="169">
        <f>Пш!JK10+Тр!JK10+Ро!JK10+'Яч яр'!JK10+Ов!JK10+Зерноб!JK10+Гр!JK10+'Яч Оз'!JK10+Просо!JK10</f>
        <v>0</v>
      </c>
      <c r="JL10" s="170">
        <f>Пш!JL10+Тр!JL10+Ро!JL10+'Яч яр'!JL10+Ов!JL10+Зерноб!JL10+Гр!JL10+'Яч Оз'!JL10+Просо!JL10</f>
        <v>0</v>
      </c>
      <c r="JM10" s="168">
        <f>Пш!JM10+Тр!JM10+Ро!JM10+'Яч яр'!JM10+Ов!JM10+Зерноб!JM10+Гр!JM10+'Яч Оз'!JM10+Просо!JM10</f>
        <v>0</v>
      </c>
      <c r="JN10" s="169">
        <f>Пш!JN10+Тр!JN10+Ро!JN10+'Яч яр'!JN10+Ов!JN10+Зерноб!JN10+Гр!JN10+'Яч Оз'!JN10+Просо!JN10</f>
        <v>0</v>
      </c>
      <c r="JO10" s="170">
        <f>Пш!JO10+Тр!JO10+Ро!JO10+'Яч яр'!JO10+Ов!JO10+Зерноб!JO10+Гр!JO10+'Яч Оз'!JO10+Просо!JO10</f>
        <v>0</v>
      </c>
      <c r="JP10" s="171">
        <f>Пш!JP10+Тр!JP10+Ро!JP10+'Яч яр'!JP10+Ов!JP10+Зерноб!JP10+Гр!JP10+'Яч Оз'!JP10+Просо!JP10</f>
        <v>0</v>
      </c>
      <c r="JQ10" s="169">
        <f>Пш!JQ10+Тр!JQ10+Ро!JQ10+'Яч яр'!JQ10+Ов!JQ10+Зерноб!JQ10+Гр!JQ10+'Яч Оз'!JQ10+Просо!JQ10</f>
        <v>0</v>
      </c>
      <c r="JR10" s="170">
        <f>Пш!JR10+Тр!JR10+Ро!JR10+'Яч яр'!JR10+Ов!JR10+Зерноб!JR10+Гр!JR10+'Яч Оз'!JR10+Просо!JR10</f>
        <v>0</v>
      </c>
      <c r="JS10" s="168">
        <f>Пш!JS10+Тр!JS10+Ро!JS10+'Яч яр'!JS10+Ов!JS10+Зерноб!JS10+Гр!JS10+'Яч Оз'!JS10+Просо!JS10</f>
        <v>0</v>
      </c>
      <c r="JT10" s="169">
        <f>Пш!JT10+Тр!JT10+Ро!JT10+'Яч яр'!JT10+Ов!JT10+Зерноб!JT10+Гр!JT10+'Яч Оз'!JT10+Просо!JT10</f>
        <v>0</v>
      </c>
      <c r="JU10" s="170">
        <f>Пш!JU10+Тр!JU10+Ро!JU10+'Яч яр'!JU10+Ов!JU10+Зерноб!JU10+Гр!JU10+'Яч Оз'!JU10+Просо!JU10</f>
        <v>0</v>
      </c>
      <c r="JV10" s="171">
        <f>Пш!JV10+Тр!JV10+Ро!JV10+'Яч яр'!JV10+Ов!JV10+Зерноб!JV10+Гр!JV10+'Яч Оз'!JV10+Просо!JV10</f>
        <v>0</v>
      </c>
      <c r="JW10" s="169">
        <f>Пш!JW10+Тр!JW10+Ро!JW10+'Яч яр'!JW10+Ов!JW10+Зерноб!JW10+Гр!JW10+'Яч Оз'!JW10+Просо!JW10</f>
        <v>0</v>
      </c>
      <c r="JX10" s="170">
        <f>Пш!JX10+Тр!JX10+Ро!JX10+'Яч яр'!JX10+Ов!JX10+Зерноб!JX10+Гр!JX10+'Яч Оз'!JX10+Просо!JX10</f>
        <v>0</v>
      </c>
    </row>
    <row r="11" spans="1:284" ht="15.75" customHeight="1" thickBot="1" x14ac:dyDescent="0.3">
      <c r="A11" s="1011"/>
      <c r="B11" s="1013"/>
      <c r="C11" s="1015"/>
      <c r="D11" s="50" t="s">
        <v>39</v>
      </c>
      <c r="E11" s="123">
        <f>SUM(F11:JX11)</f>
        <v>118</v>
      </c>
      <c r="F11" s="172">
        <f>Пш!F11+Тр!F11+Ро!F11+'Яч яр'!F11+Ов!F11+Зерноб!F11+Гр!F11+'Яч Оз'!F11+Просо!F11</f>
        <v>0</v>
      </c>
      <c r="G11" s="173">
        <f>Пш!G11+Тр!G11+Ро!G11+'Яч яр'!G11+Ов!G11+Зерноб!G11+Гр!G11+'Яч Оз'!G11+Просо!G11</f>
        <v>0</v>
      </c>
      <c r="H11" s="174">
        <f>Пш!H11+Тр!H11+Ро!H11+'Яч яр'!H11+Ов!H11+Зерноб!H11+Гр!H11+'Яч Оз'!H11+Просо!H11</f>
        <v>0</v>
      </c>
      <c r="I11" s="175">
        <f>Пш!I11+Тр!I11+Ро!I11+'Яч яр'!I11+Ов!I11+Зерноб!I11+Гр!I11+'Яч Оз'!I11+Просо!I11</f>
        <v>0</v>
      </c>
      <c r="J11" s="176">
        <f>Пш!J11+Тр!J11+Ро!J11+'Яч яр'!J11+Ов!J11+Зерноб!J11+Гр!J11+'Яч Оз'!J11+Просо!J11</f>
        <v>0</v>
      </c>
      <c r="K11" s="177">
        <f>Пш!K11+Тр!K11+Ро!K11+'Яч яр'!K11+Ов!K11+Зерноб!K11+Гр!K11+'Яч Оз'!K11+Просо!K11</f>
        <v>0</v>
      </c>
      <c r="L11" s="178">
        <f>Пш!L11+Тр!L11+Ро!L11+'Яч яр'!L11+Ов!L11+Зерноб!L11+Гр!L11+'Яч Оз'!L11+Просо!L11</f>
        <v>0</v>
      </c>
      <c r="M11" s="176">
        <f>Пш!M11+Тр!M11+Ро!M11+'Яч яр'!M11+Ов!M11+Зерноб!M11+Гр!M11+'Яч Оз'!M11+Просо!M11</f>
        <v>0</v>
      </c>
      <c r="N11" s="177">
        <f>Пш!N11+Тр!N11+Ро!N11+'Яч яр'!N11+Ов!N11+Зерноб!N11+Гр!N11+'Яч Оз'!N11+Просо!N11</f>
        <v>0</v>
      </c>
      <c r="O11" s="175">
        <f>Пш!O11+Тр!O11+Ро!O11+'Яч яр'!O11+Ов!O11+Зерноб!O11+Гр!O11+'Яч Оз'!O11+Просо!O11</f>
        <v>0</v>
      </c>
      <c r="P11" s="176">
        <f>Пш!P11+Тр!P11+Ро!P11+'Яч яр'!P11+Ов!P11+Зерноб!P11+Гр!P11+'Яч Оз'!P11+Просо!P11</f>
        <v>0</v>
      </c>
      <c r="Q11" s="177">
        <f>Пш!Q11+Тр!Q11+Ро!Q11+'Яч яр'!Q11+Ов!Q11+Зерноб!Q11+Гр!Q11+'Яч Оз'!Q11+Просо!Q11</f>
        <v>0</v>
      </c>
      <c r="R11" s="178">
        <f>Пш!R11+Тр!R11+Ро!R11+'Яч яр'!R11+Ов!R11+Зерноб!R11+Гр!R11+'Яч Оз'!R11+Просо!R11</f>
        <v>0</v>
      </c>
      <c r="S11" s="176">
        <f>Пш!S11+Тр!S11+Ро!S11+'Яч яр'!S11+Ов!S11+Зерноб!S11+Гр!S11+'Яч Оз'!S11+Просо!S11</f>
        <v>0</v>
      </c>
      <c r="T11" s="177">
        <f>Пш!T11+Тр!T11+Ро!T11+'Яч яр'!T11+Ов!T11+Зерноб!T11+Гр!T11+'Яч Оз'!T11+Просо!T11</f>
        <v>0</v>
      </c>
      <c r="U11" s="175">
        <f>Пш!U11+Тр!U11+Ро!U11+'Яч яр'!U11+Ов!U11+Зерноб!U11+Гр!U11+'Яч Оз'!U11+Просо!U11</f>
        <v>0</v>
      </c>
      <c r="V11" s="176">
        <f>Пш!V11+Тр!V11+Ро!V11+'Яч яр'!V11+Ов!V11+Зерноб!V11+Гр!V11+'Яч Оз'!V11+Просо!V11</f>
        <v>0</v>
      </c>
      <c r="W11" s="177">
        <f>Пш!W11+Тр!W11+Ро!W11+'Яч яр'!W11+Ов!W11+Зерноб!W11+Гр!W11+'Яч Оз'!W11+Просо!W11</f>
        <v>0</v>
      </c>
      <c r="X11" s="178">
        <f>Пш!X11+Тр!X11+Ро!X11+'Яч яр'!X11+Ов!X11+Зерноб!X11+Гр!X11+'Яч Оз'!X11+Просо!X11</f>
        <v>0</v>
      </c>
      <c r="Y11" s="176">
        <f>Пш!Y11+Тр!Y11+Ро!Y11+'Яч яр'!Y11+Ов!Y11+Зерноб!Y11+Гр!Y11+'Яч Оз'!Y11+Просо!Y11</f>
        <v>0</v>
      </c>
      <c r="Z11" s="177">
        <f>Пш!Z11+Тр!Z11+Ро!Z11+'Яч яр'!Z11+Ов!Z11+Зерноб!Z11+Гр!Z11+'Яч Оз'!Z11+Просо!Z11</f>
        <v>0</v>
      </c>
      <c r="AA11" s="175">
        <f>Пш!AA11+Тр!AA11+Ро!AA11+'Яч яр'!AA11+Ов!AA11+Зерноб!AA11+Гр!AA11+'Яч Оз'!AA11+Просо!AA11</f>
        <v>0</v>
      </c>
      <c r="AB11" s="176">
        <f>Пш!AB11+Тр!AB11+Ро!AB11+'Яч яр'!AB11+Ов!AB11+Зерноб!AB11+Гр!AB11+'Яч Оз'!AB11+Просо!AB11</f>
        <v>0</v>
      </c>
      <c r="AC11" s="177">
        <f>Пш!AC11+Тр!AC11+Ро!AC11+'Яч яр'!AC11+Ов!AC11+Зерноб!AC11+Гр!AC11+'Яч Оз'!AC11+Просо!AC11</f>
        <v>0</v>
      </c>
      <c r="AD11" s="178">
        <f>Пш!AD11+Тр!AD11+Ро!AD11+'Яч яр'!AD11+Ов!AD11+Зерноб!AD11+Гр!AD11+'Яч Оз'!AD11+Просо!AD11</f>
        <v>0</v>
      </c>
      <c r="AE11" s="176">
        <f>Пш!AE11+Тр!AE11+Ро!AE11+'Яч яр'!AE11+Ов!AE11+Зерноб!AE11+Гр!AE11+'Яч Оз'!AE11+Просо!AE11</f>
        <v>0</v>
      </c>
      <c r="AF11" s="177">
        <f>Пш!AF11+Тр!AF11+Ро!AF11+'Яч яр'!AF11+Ов!AF11+Зерноб!AF11+Гр!AF11+'Яч Оз'!AF11+Просо!AF11</f>
        <v>0</v>
      </c>
      <c r="AG11" s="175">
        <f>Пш!AG11+Тр!AG11+Ро!AG11+'Яч яр'!AG11+Ов!AG11+Зерноб!AG11+Гр!AG11+'Яч Оз'!AG11+Просо!AG11</f>
        <v>0</v>
      </c>
      <c r="AH11" s="176">
        <f>Пш!AH11+Тр!AH11+Ро!AH11+'Яч яр'!AH11+Ов!AH11+Зерноб!AH11+Гр!AH11+'Яч Оз'!AH11+Просо!AH11</f>
        <v>0</v>
      </c>
      <c r="AI11" s="177">
        <f>Пш!AI11+Тр!AI11+Ро!AI11+'Яч яр'!AI11+Ов!AI11+Зерноб!AI11+Гр!AI11+'Яч Оз'!AI11+Просо!AI11</f>
        <v>0</v>
      </c>
      <c r="AJ11" s="178">
        <f>Пш!AJ11+Тр!AJ11+Ро!AJ11+'Яч яр'!AJ11+Ов!AJ11+Зерноб!AJ11+Гр!AJ11+'Яч Оз'!AJ11+Просо!AJ11</f>
        <v>0</v>
      </c>
      <c r="AK11" s="176">
        <f>Пш!AK11+Тр!AK11+Ро!AK11+'Яч яр'!AK11+Ов!AK11+Зерноб!AK11+Гр!AK11+'Яч Оз'!AK11+Просо!AK11</f>
        <v>0</v>
      </c>
      <c r="AL11" s="177">
        <f>Пш!AL11+Тр!AL11+Ро!AL11+'Яч яр'!AL11+Ов!AL11+Зерноб!AL11+Гр!AL11+'Яч Оз'!AL11+Просо!AL11</f>
        <v>0</v>
      </c>
      <c r="AM11" s="175">
        <f>Пш!AM11+Тр!AM11+Ро!AM11+'Яч яр'!AM11+Ов!AM11+Зерноб!AM11+Гр!AM11+'Яч Оз'!AM11+Просо!AM11</f>
        <v>0</v>
      </c>
      <c r="AN11" s="176">
        <f>Пш!AN11+Тр!AN11+Ро!AN11+'Яч яр'!AN11+Ов!AN11+Зерноб!AN11+Гр!AN11+'Яч Оз'!AN11+Просо!AN11</f>
        <v>0</v>
      </c>
      <c r="AO11" s="177">
        <f>Пш!AO11+Тр!AO11+Ро!AO11+'Яч яр'!AO11+Ов!AO11+Зерноб!AO11+Гр!AO11+'Яч Оз'!AO11+Просо!AO11</f>
        <v>0</v>
      </c>
      <c r="AP11" s="178">
        <f>Пш!AP11+Тр!AP11+Ро!AP11+'Яч яр'!AP11+Ов!AP11+Зерноб!AP11+Гр!AP11+'Яч Оз'!AP11+Просо!AP11</f>
        <v>0</v>
      </c>
      <c r="AQ11" s="176">
        <f>Пш!AQ11+Тр!AQ11+Ро!AQ11+'Яч яр'!AQ11+Ов!AQ11+Зерноб!AQ11+Гр!AQ11+'Яч Оз'!AQ11+Просо!AQ11</f>
        <v>0</v>
      </c>
      <c r="AR11" s="177">
        <f>Пш!AR11+Тр!AR11+Ро!AR11+'Яч яр'!AR11+Ов!AR11+Зерноб!AR11+Гр!AR11+'Яч Оз'!AR11+Просо!AR11</f>
        <v>0</v>
      </c>
      <c r="AS11" s="175">
        <f>Пш!AS11+Тр!AS11+Ро!AS11+'Яч яр'!AS11+Ов!AS11+Зерноб!AS11+Гр!AS11+'Яч Оз'!AS11+Просо!AS11</f>
        <v>0</v>
      </c>
      <c r="AT11" s="176">
        <f>Пш!AT11+Тр!AT11+Ро!AT11+'Яч яр'!AT11+Ов!AT11+Зерноб!AT11+Гр!AT11+'Яч Оз'!AT11+Просо!AT11</f>
        <v>0</v>
      </c>
      <c r="AU11" s="177">
        <f>Пш!AU11+Тр!AU11+Ро!AU11+'Яч яр'!AU11+Ов!AU11+Зерноб!AU11+Гр!AU11+'Яч Оз'!AU11+Просо!AU11</f>
        <v>0</v>
      </c>
      <c r="AV11" s="178">
        <f>Пш!AV11+Тр!AV11+Ро!AV11+'Яч яр'!AV11+Ов!AV11+Зерноб!AV11+Гр!AV11+'Яч Оз'!AV11+Просо!AV11</f>
        <v>0</v>
      </c>
      <c r="AW11" s="176">
        <f>Пш!AW11+Тр!AW11+Ро!AW11+'Яч яр'!AW11+Ов!AW11+Зерноб!AW11+Гр!AW11+'Яч Оз'!AW11+Просо!AW11</f>
        <v>0</v>
      </c>
      <c r="AX11" s="177">
        <f>Пш!AX11+Тр!AX11+Ро!AX11+'Яч яр'!AX11+Ов!AX11+Зерноб!AX11+Гр!AX11+'Яч Оз'!AX11+Просо!AX11</f>
        <v>0</v>
      </c>
      <c r="AY11" s="175">
        <f>Пш!AY11+Тр!AY11+Ро!AY11+'Яч яр'!AY11+Ов!AY11+Зерноб!AY11+Гр!AY11+'Яч Оз'!AY11+Просо!AY11</f>
        <v>0</v>
      </c>
      <c r="AZ11" s="176">
        <f>Пш!AZ11+Тр!AZ11+Ро!AZ11+'Яч яр'!AZ11+Ов!AZ11+Зерноб!AZ11+Гр!AZ11+'Яч Оз'!AZ11+Просо!AZ11</f>
        <v>0</v>
      </c>
      <c r="BA11" s="177">
        <f>Пш!BA11+Тр!BA11+Ро!BA11+'Яч яр'!BA11+Ов!BA11+Зерноб!BA11+Гр!BA11+'Яч Оз'!BA11+Просо!BA11</f>
        <v>0</v>
      </c>
      <c r="BB11" s="178">
        <f>Пш!BB11+Тр!BB11+Ро!BB11+'Яч яр'!BB11+Ов!BB11+Зерноб!BB11+Гр!BB11+'Яч Оз'!BB11+Просо!BB11</f>
        <v>0</v>
      </c>
      <c r="BC11" s="176">
        <f>Пш!BC11+Тр!BC11+Ро!BC11+'Яч яр'!BC11+Ов!BC11+Зерноб!BC11+Гр!BC11+'Яч Оз'!BC11+Просо!BC11</f>
        <v>0</v>
      </c>
      <c r="BD11" s="177">
        <f>Пш!BD11+Тр!BD11+Ро!BD11+'Яч яр'!BD11+Ов!BD11+Зерноб!BD11+Гр!BD11+'Яч Оз'!BD11+Просо!BD11</f>
        <v>0</v>
      </c>
      <c r="BE11" s="175">
        <f>Пш!BE11+Тр!BE11+Ро!BE11+'Яч яр'!BE11+Ов!BE11+Зерноб!BE11+Гр!BE11+'Яч Оз'!BE11+Просо!BE11</f>
        <v>0</v>
      </c>
      <c r="BF11" s="176">
        <f>Пш!BF11+Тр!BF11+Ро!BF11+'Яч яр'!BF11+Ов!BF11+Зерноб!BF11+Гр!BF11+'Яч Оз'!BF11+Просо!BF11</f>
        <v>0</v>
      </c>
      <c r="BG11" s="177">
        <f>Пш!BG11+Тр!BG11+Ро!BG11+'Яч яр'!BG11+Ов!BG11+Зерноб!BG11+Гр!BG11+'Яч Оз'!BG11+Просо!BG11</f>
        <v>0</v>
      </c>
      <c r="BH11" s="178">
        <f>Пш!BH11+Тр!BH11+Ро!BH11+'Яч яр'!BH11+Ов!BH11+Зерноб!BH11+Гр!BH11+'Яч Оз'!BH11+Просо!BH11</f>
        <v>0</v>
      </c>
      <c r="BI11" s="176">
        <f>Пш!BI11+Тр!BI11+Ро!BI11+'Яч яр'!BI11+Ов!BI11+Зерноб!BI11+Гр!BI11+'Яч Оз'!BI11+Просо!BI11</f>
        <v>0</v>
      </c>
      <c r="BJ11" s="177">
        <f>Пш!BJ11+Тр!BJ11+Ро!BJ11+'Яч яр'!BJ11+Ов!BJ11+Зерноб!BJ11+Гр!BJ11+'Яч Оз'!BJ11+Просо!BJ11</f>
        <v>0</v>
      </c>
      <c r="BK11" s="175">
        <f>Пш!BK11+Тр!BK11+Ро!BK11+'Яч яр'!BK11+Ов!BK11+Зерноб!BK11+Гр!BK11+'Яч Оз'!BK11+Просо!BK11</f>
        <v>0</v>
      </c>
      <c r="BL11" s="176">
        <f>Пш!BL11+Тр!BL11+Ро!BL11+'Яч яр'!BL11+Ов!BL11+Зерноб!BL11+Гр!BL11+'Яч Оз'!BL11+Просо!BL11</f>
        <v>0</v>
      </c>
      <c r="BM11" s="177">
        <f>Пш!BM11+Тр!BM11+Ро!BM11+'Яч яр'!BM11+Ов!BM11+Зерноб!BM11+Гр!BM11+'Яч Оз'!BM11+Просо!BM11</f>
        <v>0</v>
      </c>
      <c r="BN11" s="178">
        <f>Пш!BN11+Тр!BN11+Ро!BN11+'Яч яр'!BN11+Ов!BN11+Зерноб!BN11+Гр!BN11+'Яч Оз'!BN11+Просо!BN11</f>
        <v>0</v>
      </c>
      <c r="BO11" s="176">
        <f>Пш!BO11+Тр!BO11+Ро!BO11+'Яч яр'!BO11+Ов!BO11+Зерноб!BO11+Гр!BO11+'Яч Оз'!BO11+Просо!BO11</f>
        <v>0</v>
      </c>
      <c r="BP11" s="177">
        <f>Пш!BP11+Тр!BP11+Ро!BP11+'Яч яр'!BP11+Ов!BP11+Зерноб!BP11+Гр!BP11+'Яч Оз'!BP11+Просо!BP11</f>
        <v>0</v>
      </c>
      <c r="BQ11" s="175">
        <f>Пш!BQ11+Тр!BQ11+Ро!BQ11+'Яч яр'!BQ11+Ов!BQ11+Зерноб!BQ11+Гр!BQ11+'Яч Оз'!BQ11+Просо!BQ11</f>
        <v>0</v>
      </c>
      <c r="BR11" s="176">
        <f>Пш!BR11+Тр!BR11+Ро!BR11+'Яч яр'!BR11+Ов!BR11+Зерноб!BR11+Гр!BR11+'Яч Оз'!BR11+Просо!BR11</f>
        <v>11</v>
      </c>
      <c r="BS11" s="177">
        <f>Пш!BS11+Тр!BS11+Ро!BS11+'Яч яр'!BS11+Ов!BS11+Зерноб!BS11+Гр!BS11+'Яч Оз'!BS11+Просо!BS11</f>
        <v>0</v>
      </c>
      <c r="BT11" s="178">
        <f>Пш!BT11+Тр!BT11+Ро!BT11+'Яч яр'!BT11+Ов!BT11+Зерноб!BT11+Гр!BT11+'Яч Оз'!BT11+Просо!BT11</f>
        <v>0</v>
      </c>
      <c r="BU11" s="176">
        <f>Пш!BU11+Тр!BU11+Ро!BU11+'Яч яр'!BU11+Ов!BU11+Зерноб!BU11+Гр!BU11+'Яч Оз'!BU11+Просо!BU11</f>
        <v>5</v>
      </c>
      <c r="BV11" s="177">
        <f>Пш!BV11+Тр!BV11+Ро!BV11+'Яч яр'!BV11+Ов!BV11+Зерноб!BV11+Гр!BV11+'Яч Оз'!BV11+Просо!BV11</f>
        <v>0</v>
      </c>
      <c r="BW11" s="175">
        <f>Пш!BW11+Тр!BW11+Ро!BW11+'Яч яр'!BW11+Ов!BW11+Зерноб!BW11+Гр!BW11+'Яч Оз'!BW11+Просо!BW11</f>
        <v>5</v>
      </c>
      <c r="BX11" s="176">
        <f>Пш!BX11+Тр!BX11+Ро!BX11+'Яч яр'!BX11+Ов!BX11+Зерноб!BX11+Гр!BX11+'Яч Оз'!BX11+Просо!BX11</f>
        <v>14</v>
      </c>
      <c r="BY11" s="177">
        <f>Пш!BY11+Тр!BY11+Ро!BY11+'Яч яр'!BY11+Ов!BY11+Зерноб!BY11+Гр!BY11+'Яч Оз'!BY11+Просо!BY11</f>
        <v>0</v>
      </c>
      <c r="BZ11" s="178">
        <f>Пш!BZ11+Тр!BZ11+Ро!BZ11+'Яч яр'!BZ11+Ов!BZ11+Зерноб!BZ11+Гр!BZ11+'Яч Оз'!BZ11+Просо!BZ11</f>
        <v>9.5</v>
      </c>
      <c r="CA11" s="176">
        <f>Пш!CA11+Тр!CA11+Ро!CA11+'Яч яр'!CA11+Ов!CA11+Зерноб!CA11+Гр!CA11+'Яч Оз'!CA11+Просо!CA11</f>
        <v>0</v>
      </c>
      <c r="CB11" s="177">
        <f>Пш!CB11+Тр!CB11+Ро!CB11+'Яч яр'!CB11+Ов!CB11+Зерноб!CB11+Гр!CB11+'Яч Оз'!CB11+Просо!CB11</f>
        <v>0</v>
      </c>
      <c r="CC11" s="175">
        <f>Пш!CC11+Тр!CC11+Ро!CC11+'Яч яр'!CC11+Ов!CC11+Зерноб!CC11+Гр!CC11+'Яч Оз'!CC11+Просо!CC11</f>
        <v>13</v>
      </c>
      <c r="CD11" s="176">
        <f>Пш!CD11+Тр!CD11+Ро!CD11+'Яч яр'!CD11+Ов!CD11+Зерноб!CD11+Гр!CD11+'Яч Оз'!CD11+Просо!CD11</f>
        <v>0</v>
      </c>
      <c r="CE11" s="177">
        <f>Пш!CE11+Тр!CE11+Ро!CE11+'Яч яр'!CE11+Ов!CE11+Зерноб!CE11+Гр!CE11+'Яч Оз'!CE11+Просо!CE11</f>
        <v>1.5</v>
      </c>
      <c r="CF11" s="178">
        <f>Пш!CF11+Тр!CF11+Ро!CF11+'Яч яр'!CF11+Ов!CF11+Зерноб!CF11+Гр!CF11+'Яч Оз'!CF11+Просо!CF11</f>
        <v>10</v>
      </c>
      <c r="CG11" s="176">
        <f>Пш!CG11+Тр!CG11+Ро!CG11+'Яч яр'!CG11+Ов!CG11+Зерноб!CG11+Гр!CG11+'Яч Оз'!CG11+Просо!CG11</f>
        <v>0</v>
      </c>
      <c r="CH11" s="177">
        <f>Пш!CH11+Тр!CH11+Ро!CH11+'Яч яр'!CH11+Ов!CH11+Зерноб!CH11+Гр!CH11+'Яч Оз'!CH11+Просо!CH11</f>
        <v>0</v>
      </c>
      <c r="CI11" s="175">
        <f>Пш!CI11+Тр!CI11+Ро!CI11+'Яч яр'!CI11+Ов!CI11+Зерноб!CI11+Гр!CI11+'Яч Оз'!CI11+Просо!CI11</f>
        <v>4.5</v>
      </c>
      <c r="CJ11" s="176">
        <f>Пш!CJ11+Тр!CJ11+Ро!CJ11+'Яч яр'!CJ11+Ов!CJ11+Зерноб!CJ11+Гр!CJ11+'Яч Оз'!CJ11+Просо!CJ11</f>
        <v>0</v>
      </c>
      <c r="CK11" s="177">
        <f>Пш!CK11+Тр!CK11+Ро!CK11+'Яч яр'!CK11+Ов!CK11+Зерноб!CK11+Гр!CK11+'Яч Оз'!CK11+Просо!CK11</f>
        <v>8.5</v>
      </c>
      <c r="CL11" s="178">
        <f>Пш!CL11+Тр!CL11+Ро!CL11+'Яч яр'!CL11+Ов!CL11+Зерноб!CL11+Гр!CL11+'Яч Оз'!CL11+Просо!CL11</f>
        <v>11</v>
      </c>
      <c r="CM11" s="176">
        <f>Пш!CM11+Тр!CM11+Ро!CM11+'Яч яр'!CM11+Ов!CM11+Зерноб!CM11+Гр!CM11+'Яч Оз'!CM11+Просо!CM11</f>
        <v>0</v>
      </c>
      <c r="CN11" s="177">
        <f>Пш!CN11+Тр!CN11+Ро!CN11+'Яч яр'!CN11+Ов!CN11+Зерноб!CN11+Гр!CN11+'Яч Оз'!CN11+Просо!CN11</f>
        <v>0</v>
      </c>
      <c r="CO11" s="175">
        <f>Пш!CO11+Тр!CO11+Ро!CO11+'Яч яр'!CO11+Ов!CO11+Зерноб!CO11+Гр!CO11+'Яч Оз'!CO11+Просо!CO11</f>
        <v>0</v>
      </c>
      <c r="CP11" s="176">
        <f>Пш!CP11+Тр!CP11+Ро!CP11+'Яч яр'!CP11+Ов!CP11+Зерноб!CP11+Гр!CP11+'Яч Оз'!CP11+Просо!CP11</f>
        <v>0</v>
      </c>
      <c r="CQ11" s="177">
        <f>Пш!CQ11+Тр!CQ11+Ро!CQ11+'Яч яр'!CQ11+Ов!CQ11+Зерноб!CQ11+Гр!CQ11+'Яч Оз'!CQ11+Просо!CQ11</f>
        <v>0</v>
      </c>
      <c r="CR11" s="178">
        <f>Пш!CR11+Тр!CR11+Ро!CR11+'Яч яр'!CR11+Ов!CR11+Зерноб!CR11+Гр!CR11+'Яч Оз'!CR11+Просо!CR11</f>
        <v>0</v>
      </c>
      <c r="CS11" s="176">
        <f>Пш!CS11+Тр!CS11+Ро!CS11+'Яч яр'!CS11+Ов!CS11+Зерноб!CS11+Гр!CS11+'Яч Оз'!CS11+Просо!CS11</f>
        <v>0</v>
      </c>
      <c r="CT11" s="177">
        <f>Пш!CT11+Тр!CT11+Ро!CT11+'Яч яр'!CT11+Ов!CT11+Зерноб!CT11+Гр!CT11+'Яч Оз'!CT11+Просо!CT11</f>
        <v>0</v>
      </c>
      <c r="CU11" s="175">
        <f>Пш!CU11+Тр!CU11+Ро!CU11+'Яч яр'!CU11+Ов!CU11+Зерноб!CU11+Гр!CU11+'Яч Оз'!CU11+Просо!CU11</f>
        <v>0</v>
      </c>
      <c r="CV11" s="176">
        <f>Пш!CV11+Тр!CV11+Ро!CV11+'Яч яр'!CV11+Ов!CV11+Зерноб!CV11+Гр!CV11+'Яч Оз'!CV11+Просо!CV11</f>
        <v>0</v>
      </c>
      <c r="CW11" s="177">
        <f>Пш!CW11+Тр!CW11+Ро!CW11+'Яч яр'!CW11+Ов!CW11+Зерноб!CW11+Гр!CW11+'Яч Оз'!CW11+Просо!CW11</f>
        <v>0</v>
      </c>
      <c r="CX11" s="178">
        <f>Пш!CX11+Тр!CX11+Ро!CX11+'Яч яр'!CX11+Ов!CX11+Зерноб!CX11+Гр!CX11+'Яч Оз'!CX11+Просо!CX11</f>
        <v>0</v>
      </c>
      <c r="CY11" s="176">
        <f>Пш!CY11+Тр!CY11+Ро!CY11+'Яч яр'!CY11+Ов!CY11+Зерноб!CY11+Гр!CY11+'Яч Оз'!CY11+Просо!CY11</f>
        <v>0</v>
      </c>
      <c r="CZ11" s="177">
        <f>Пш!CZ11+Тр!CZ11+Ро!CZ11+'Яч яр'!CZ11+Ов!CZ11+Зерноб!CZ11+Гр!CZ11+'Яч Оз'!CZ11+Просо!CZ11</f>
        <v>0</v>
      </c>
      <c r="DA11" s="175">
        <f>Пш!DA11+Тр!DA11+Ро!DA11+'Яч яр'!DA11+Ов!DA11+Зерноб!DA11+Гр!DA11+'Яч Оз'!DA11+Просо!DA11</f>
        <v>0</v>
      </c>
      <c r="DB11" s="176">
        <f>Пш!DB11+Тр!DB11+Ро!DB11+'Яч яр'!DB11+Ов!DB11+Зерноб!DB11+Гр!DB11+'Яч Оз'!DB11+Просо!DB11</f>
        <v>0</v>
      </c>
      <c r="DC11" s="177">
        <f>Пш!DC11+Тр!DC11+Ро!DC11+'Яч яр'!DC11+Ов!DC11+Зерноб!DC11+Гр!DC11+'Яч Оз'!DC11+Просо!DC11</f>
        <v>0</v>
      </c>
      <c r="DD11" s="178">
        <f>Пш!DD11+Тр!DD11+Ро!DD11+'Яч яр'!DD11+Ов!DD11+Зерноб!DD11+Гр!DD11+'Яч Оз'!DD11+Просо!DD11</f>
        <v>0</v>
      </c>
      <c r="DE11" s="176">
        <f>Пш!DE11+Тр!DE11+Ро!DE11+'Яч яр'!DE11+Ов!DE11+Зерноб!DE11+Гр!DE11+'Яч Оз'!DE11+Просо!DE11</f>
        <v>0</v>
      </c>
      <c r="DF11" s="177">
        <f>Пш!DF11+Тр!DF11+Ро!DF11+'Яч яр'!DF11+Ов!DF11+Зерноб!DF11+Гр!DF11+'Яч Оз'!DF11+Просо!DF11</f>
        <v>0</v>
      </c>
      <c r="DG11" s="175">
        <f>Пш!DG11+Тр!DG11+Ро!DG11+'Яч яр'!DG11+Ов!DG11+Зерноб!DG11+Гр!DG11+'Яч Оз'!DG11+Просо!DG11</f>
        <v>0</v>
      </c>
      <c r="DH11" s="176">
        <f>Пш!DH11+Тр!DH11+Ро!DH11+'Яч яр'!DH11+Ов!DH11+Зерноб!DH11+Гр!DH11+'Яч Оз'!DH11+Просо!DH11</f>
        <v>0</v>
      </c>
      <c r="DI11" s="177">
        <f>Пш!DI11+Тр!DI11+Ро!DI11+'Яч яр'!DI11+Ов!DI11+Зерноб!DI11+Гр!DI11+'Яч Оз'!DI11+Просо!DI11</f>
        <v>0</v>
      </c>
      <c r="DJ11" s="178">
        <f>Пш!DJ11+Тр!DJ11+Ро!DJ11+'Яч яр'!DJ11+Ов!DJ11+Зерноб!DJ11+Гр!DJ11+'Яч Оз'!DJ11+Просо!DJ11</f>
        <v>0</v>
      </c>
      <c r="DK11" s="176">
        <f>Пш!DK11+Тр!DK11+Ро!DK11+'Яч яр'!DK11+Ов!DK11+Зерноб!DK11+Гр!DK11+'Яч Оз'!DK11+Просо!DK11</f>
        <v>0</v>
      </c>
      <c r="DL11" s="177">
        <f>Пш!DL11+Тр!DL11+Ро!DL11+'Яч яр'!DL11+Ов!DL11+Зерноб!DL11+Гр!DL11+'Яч Оз'!DL11+Просо!DL11</f>
        <v>0</v>
      </c>
      <c r="DM11" s="175">
        <f>Пш!DM11+Тр!DM11+Ро!DM11+'Яч яр'!DM11+Ов!DM11+Зерноб!DM11+Гр!DM11+'Яч Оз'!DM11+Просо!DM11</f>
        <v>0</v>
      </c>
      <c r="DN11" s="176">
        <f>Пш!DN11+Тр!DN11+Ро!DN11+'Яч яр'!DN11+Ов!DN11+Зерноб!DN11+Гр!DN11+'Яч Оз'!DN11+Просо!DN11</f>
        <v>0</v>
      </c>
      <c r="DO11" s="177">
        <f>Пш!DO11+Тр!DO11+Ро!DO11+'Яч яр'!DO11+Ов!DO11+Зерноб!DO11+Гр!DO11+'Яч Оз'!DO11+Просо!DO11</f>
        <v>0</v>
      </c>
      <c r="DP11" s="178">
        <f>Пш!DP11+Тр!DP11+Ро!DP11+'Яч яр'!DP11+Ов!DP11+Зерноб!DP11+Гр!DP11+'Яч Оз'!DP11+Просо!DP11</f>
        <v>0</v>
      </c>
      <c r="DQ11" s="176">
        <f>Пш!DQ11+Тр!DQ11+Ро!DQ11+'Яч яр'!DQ11+Ов!DQ11+Зерноб!DQ11+Гр!DQ11+'Яч Оз'!DQ11+Просо!DQ11</f>
        <v>0</v>
      </c>
      <c r="DR11" s="177">
        <f>Пш!DR11+Тр!DR11+Ро!DR11+'Яч яр'!DR11+Ов!DR11+Зерноб!DR11+Гр!DR11+'Яч Оз'!DR11+Просо!DR11</f>
        <v>0</v>
      </c>
      <c r="DS11" s="175">
        <f>Пш!DS11+Тр!DS11+Ро!DS11+'Яч яр'!DS11+Ов!DS11+Зерноб!DS11+Гр!DS11+'Яч Оз'!DS11+Просо!DS11</f>
        <v>11</v>
      </c>
      <c r="DT11" s="176">
        <f>Пш!DT11+Тр!DT11+Ро!DT11+'Яч яр'!DT11+Ов!DT11+Зерноб!DT11+Гр!DT11+'Яч Оз'!DT11+Просо!DT11</f>
        <v>0</v>
      </c>
      <c r="DU11" s="177">
        <f>Пш!DU11+Тр!DU11+Ро!DU11+'Яч яр'!DU11+Ов!DU11+Зерноб!DU11+Гр!DU11+'Яч Оз'!DU11+Просо!DU11</f>
        <v>0</v>
      </c>
      <c r="DV11" s="178">
        <f>Пш!DV11+Тр!DV11+Ро!DV11+'Яч яр'!DV11+Ов!DV11+Зерноб!DV11+Гр!DV11+'Яч Оз'!DV11+Просо!DV11</f>
        <v>12.5</v>
      </c>
      <c r="DW11" s="176">
        <f>Пш!DW11+Тр!DW11+Ро!DW11+'Яч яр'!DW11+Ов!DW11+Зерноб!DW11+Гр!DW11+'Яч Оз'!DW11+Просо!DW11</f>
        <v>0</v>
      </c>
      <c r="DX11" s="177">
        <f>Пш!DX11+Тр!DX11+Ро!DX11+'Яч яр'!DX11+Ов!DX11+Зерноб!DX11+Гр!DX11+'Яч Оз'!DX11+Просо!DX11</f>
        <v>0</v>
      </c>
      <c r="DY11" s="175">
        <f>Пш!DY11+Тр!DY11+Ро!DY11+'Яч яр'!DY11+Ов!DY11+Зерноб!DY11+Гр!DY11+'Яч Оз'!DY11+Просо!DY11</f>
        <v>0</v>
      </c>
      <c r="DZ11" s="176">
        <f>Пш!DZ11+Тр!DZ11+Ро!DZ11+'Яч яр'!DZ11+Ов!DZ11+Зерноб!DZ11+Гр!DZ11+'Яч Оз'!DZ11+Просо!DZ11</f>
        <v>0</v>
      </c>
      <c r="EA11" s="177">
        <f>Пш!EA11+Тр!EA11+Ро!EA11+'Яч яр'!EA11+Ов!EA11+Зерноб!EA11+Гр!EA11+'Яч Оз'!EA11+Просо!EA11</f>
        <v>0</v>
      </c>
      <c r="EB11" s="178">
        <f>Пш!EB11+Тр!EB11+Ро!EB11+'Яч яр'!EB11+Ов!EB11+Зерноб!EB11+Гр!EB11+'Яч Оз'!EB11+Просо!EB11</f>
        <v>0</v>
      </c>
      <c r="EC11" s="176">
        <f>Пш!EC11+Тр!EC11+Ро!EC11+'Яч яр'!EC11+Ов!EC11+Зерноб!EC11+Гр!EC11+'Яч Оз'!EC11+Просо!EC11</f>
        <v>1.5</v>
      </c>
      <c r="ED11" s="177">
        <f>Пш!ED11+Тр!ED11+Ро!ED11+'Яч яр'!ED11+Ов!ED11+Зерноб!ED11+Гр!ED11+'Яч Оз'!ED11+Просо!ED11</f>
        <v>0</v>
      </c>
      <c r="EE11" s="175">
        <f>Пш!EE11+Тр!EE11+Ро!EE11+'Яч яр'!EE11+Ов!EE11+Зерноб!EE11+Гр!EE11+'Яч Оз'!EE11+Просо!EE11</f>
        <v>0</v>
      </c>
      <c r="EF11" s="176">
        <f>Пш!EF11+Тр!EF11+Ро!EF11+'Яч яр'!EF11+Ов!EF11+Зерноб!EF11+Гр!EF11+'Яч Оз'!EF11+Просо!EF11</f>
        <v>0</v>
      </c>
      <c r="EG11" s="177">
        <f>Пш!EG11+Тр!EG11+Ро!EG11+'Яч яр'!EG11+Ов!EG11+Зерноб!EG11+Гр!EG11+'Яч Оз'!EG11+Просо!EG11</f>
        <v>0</v>
      </c>
      <c r="EH11" s="178">
        <f>Пш!EH11+Тр!EH11+Ро!EH11+'Яч яр'!EH11+Ов!EH11+Зерноб!EH11+Гр!EH11+'Яч Оз'!EH11+Просо!EH11</f>
        <v>0</v>
      </c>
      <c r="EI11" s="176">
        <f>Пш!EI11+Тр!EI11+Ро!EI11+'Яч яр'!EI11+Ов!EI11+Зерноб!EI11+Гр!EI11+'Яч Оз'!EI11+Просо!EI11</f>
        <v>0</v>
      </c>
      <c r="EJ11" s="177">
        <f>Пш!EJ11+Тр!EJ11+Ро!EJ11+'Яч яр'!EJ11+Ов!EJ11+Зерноб!EJ11+Гр!EJ11+'Яч Оз'!EJ11+Просо!EJ11</f>
        <v>0</v>
      </c>
      <c r="EK11" s="175">
        <f>Пш!EK11+Тр!EK11+Ро!EK11+'Яч яр'!EK11+Ов!EK11+Зерноб!EK11+Гр!EK11+'Яч Оз'!EK11+Просо!EK11</f>
        <v>0</v>
      </c>
      <c r="EL11" s="176">
        <f>Пш!EL11+Тр!EL11+Ро!EL11+'Яч яр'!EL11+Ов!EL11+Зерноб!EL11+Гр!EL11+'Яч Оз'!EL11+Просо!EL11</f>
        <v>0</v>
      </c>
      <c r="EM11" s="177">
        <f>Пш!EM11+Тр!EM11+Ро!EM11+'Яч яр'!EM11+Ов!EM11+Зерноб!EM11+Гр!EM11+'Яч Оз'!EM11+Просо!EM11</f>
        <v>0</v>
      </c>
      <c r="EN11" s="178">
        <f>Пш!EN11+Тр!EN11+Ро!EN11+'Яч яр'!EN11+Ов!EN11+Зерноб!EN11+Гр!EN11+'Яч Оз'!EN11+Просо!EN11</f>
        <v>0</v>
      </c>
      <c r="EO11" s="176">
        <f>Пш!EO11+Тр!EO11+Ро!EO11+'Яч яр'!EO11+Ов!EO11+Зерноб!EO11+Гр!EO11+'Яч Оз'!EO11+Просо!EO11</f>
        <v>0</v>
      </c>
      <c r="EP11" s="177">
        <f>Пш!EP11+Тр!EP11+Ро!EP11+'Яч яр'!EP11+Ов!EP11+Зерноб!EP11+Гр!EP11+'Яч Оз'!EP11+Просо!EP11</f>
        <v>0</v>
      </c>
      <c r="EQ11" s="175">
        <f>Пш!EQ11+Тр!EQ11+Ро!EQ11+'Яч яр'!EQ11+Ов!EQ11+Зерноб!EQ11+Гр!EQ11+'Яч Оз'!EQ11+Просо!EQ11</f>
        <v>0</v>
      </c>
      <c r="ER11" s="176">
        <f>Пш!ER11+Тр!ER11+Ро!ER11+'Яч яр'!ER11+Ов!ER11+Зерноб!ER11+Гр!ER11+'Яч Оз'!ER11+Просо!ER11</f>
        <v>0</v>
      </c>
      <c r="ES11" s="177">
        <f>Пш!ES11+Тр!ES11+Ро!ES11+'Яч яр'!ES11+Ов!ES11+Зерноб!ES11+Гр!ES11+'Яч Оз'!ES11+Просо!ES11</f>
        <v>0</v>
      </c>
      <c r="ET11" s="178">
        <f>Пш!ET11+Тр!ET11+Ро!ET11+'Яч яр'!ET11+Ов!ET11+Зерноб!ET11+Гр!ET11+'Яч Оз'!ET11+Просо!ET11</f>
        <v>0</v>
      </c>
      <c r="EU11" s="176">
        <f>Пш!EU11+Тр!EU11+Ро!EU11+'Яч яр'!EU11+Ов!EU11+Зерноб!EU11+Гр!EU11+'Яч Оз'!EU11+Просо!EU11</f>
        <v>0</v>
      </c>
      <c r="EV11" s="177">
        <f>Пш!EV11+Тр!EV11+Ро!EV11+'Яч яр'!EV11+Ов!EV11+Зерноб!EV11+Гр!EV11+'Яч Оз'!EV11+Просо!EV11</f>
        <v>0</v>
      </c>
      <c r="EW11" s="175">
        <f>Пш!EW11+Тр!EW11+Ро!EW11+'Яч яр'!EW11+Ов!EW11+Зерноб!EW11+Гр!EW11+'Яч Оз'!EW11+Просо!EW11</f>
        <v>0</v>
      </c>
      <c r="EX11" s="176">
        <f>Пш!EX11+Тр!EX11+Ро!EX11+'Яч яр'!EX11+Ов!EX11+Зерноб!EX11+Гр!EX11+'Яч Оз'!EX11+Просо!EX11</f>
        <v>0</v>
      </c>
      <c r="EY11" s="177">
        <f>Пш!EY11+Тр!EY11+Ро!EY11+'Яч яр'!EY11+Ов!EY11+Зерноб!EY11+Гр!EY11+'Яч Оз'!EY11+Просо!EY11</f>
        <v>0</v>
      </c>
      <c r="EZ11" s="178">
        <f>Пш!EZ11+Тр!EZ11+Ро!EZ11+'Яч яр'!EZ11+Ов!EZ11+Зерноб!EZ11+Гр!EZ11+'Яч Оз'!EZ11+Просо!EZ11</f>
        <v>0</v>
      </c>
      <c r="FA11" s="176">
        <f>Пш!FA11+Тр!FA11+Ро!FA11+'Яч яр'!FA11+Ов!FA11+Зерноб!FA11+Гр!FA11+'Яч Оз'!FA11+Просо!FA11</f>
        <v>0</v>
      </c>
      <c r="FB11" s="177">
        <f>Пш!FB11+Тр!FB11+Ро!FB11+'Яч яр'!FB11+Ов!FB11+Зерноб!FB11+Гр!FB11+'Яч Оз'!FB11+Просо!FB11</f>
        <v>0</v>
      </c>
      <c r="FC11" s="175">
        <f>Пш!FC11+Тр!FC11+Ро!FC11+'Яч яр'!FC11+Ов!FC11+Зерноб!FC11+Гр!FC11+'Яч Оз'!FC11+Просо!FC11</f>
        <v>0</v>
      </c>
      <c r="FD11" s="176">
        <f>Пш!FD11+Тр!FD11+Ро!FD11+'Яч яр'!FD11+Ов!FD11+Зерноб!FD11+Гр!FD11+'Яч Оз'!FD11+Просо!FD11</f>
        <v>0</v>
      </c>
      <c r="FE11" s="177">
        <f>Пш!FE11+Тр!FE11+Ро!FE11+'Яч яр'!FE11+Ов!FE11+Зерноб!FE11+Гр!FE11+'Яч Оз'!FE11+Просо!FE11</f>
        <v>0</v>
      </c>
      <c r="FF11" s="178">
        <f>Пш!FF11+Тр!FF11+Ро!FF11+'Яч яр'!FF11+Ов!FF11+Зерноб!FF11+Гр!FF11+'Яч Оз'!FF11+Просо!FF11</f>
        <v>0</v>
      </c>
      <c r="FG11" s="176">
        <f>Пш!FG11+Тр!FG11+Ро!FG11+'Яч яр'!FG11+Ов!FG11+Зерноб!FG11+Гр!FG11+'Яч Оз'!FG11+Просо!FG11</f>
        <v>0</v>
      </c>
      <c r="FH11" s="177">
        <f>Пш!FH11+Тр!FH11+Ро!FH11+'Яч яр'!FH11+Ов!FH11+Зерноб!FH11+Гр!FH11+'Яч Оз'!FH11+Просо!FH11</f>
        <v>0</v>
      </c>
      <c r="FI11" s="175">
        <f>Пш!FI11+Тр!FI11+Ро!FI11+'Яч яр'!FI11+Ов!FI11+Зерноб!FI11+Гр!FI11+'Яч Оз'!FI11+Просо!FI11</f>
        <v>0</v>
      </c>
      <c r="FJ11" s="176">
        <f>Пш!FJ11+Тр!FJ11+Ро!FJ11+'Яч яр'!FJ11+Ов!FJ11+Зерноб!FJ11+Гр!FJ11+'Яч Оз'!FJ11+Просо!FJ11</f>
        <v>0</v>
      </c>
      <c r="FK11" s="177">
        <f>Пш!FK11+Тр!FK11+Ро!FK11+'Яч яр'!FK11+Ов!FK11+Зерноб!FK11+Гр!FK11+'Яч Оз'!FK11+Просо!FK11</f>
        <v>0</v>
      </c>
      <c r="FL11" s="178">
        <f>Пш!FL11+Тр!FL11+Ро!FL11+'Яч яр'!FL11+Ов!FL11+Зерноб!FL11+Гр!FL11+'Яч Оз'!FL11+Просо!FL11</f>
        <v>0</v>
      </c>
      <c r="FM11" s="176">
        <f>Пш!FM11+Тр!FM11+Ро!FM11+'Яч яр'!FM11+Ов!FM11+Зерноб!FM11+Гр!FM11+'Яч Оз'!FM11+Просо!FM11</f>
        <v>0</v>
      </c>
      <c r="FN11" s="177">
        <f>Пш!FN11+Тр!FN11+Ро!FN11+'Яч яр'!FN11+Ов!FN11+Зерноб!FN11+Гр!FN11+'Яч Оз'!FN11+Просо!FN11</f>
        <v>0</v>
      </c>
      <c r="FO11" s="175">
        <f>Пш!FO11+Тр!FO11+Ро!FO11+'Яч яр'!FO11+Ов!FO11+Зерноб!FO11+Гр!FO11+'Яч Оз'!FO11+Просо!FO11</f>
        <v>0</v>
      </c>
      <c r="FP11" s="176">
        <f>Пш!FP11+Тр!FP11+Ро!FP11+'Яч яр'!FP11+Ов!FP11+Зерноб!FP11+Гр!FP11+'Яч Оз'!FP11+Просо!FP11</f>
        <v>0</v>
      </c>
      <c r="FQ11" s="177">
        <f>Пш!FQ11+Тр!FQ11+Ро!FQ11+'Яч яр'!FQ11+Ов!FQ11+Зерноб!FQ11+Гр!FQ11+'Яч Оз'!FQ11+Просо!FQ11</f>
        <v>0</v>
      </c>
      <c r="FR11" s="178">
        <f>Пш!FR11+Тр!FR11+Ро!FR11+'Яч яр'!FR11+Ов!FR11+Зерноб!FR11+Гр!FR11+'Яч Оз'!FR11+Просо!FR11</f>
        <v>0</v>
      </c>
      <c r="FS11" s="176">
        <f>Пш!FS11+Тр!FS11+Ро!FS11+'Яч яр'!FS11+Ов!FS11+Зерноб!FS11+Гр!FS11+'Яч Оз'!FS11+Просо!FS11</f>
        <v>0</v>
      </c>
      <c r="FT11" s="177">
        <f>Пш!FT11+Тр!FT11+Ро!FT11+'Яч яр'!FT11+Ов!FT11+Зерноб!FT11+Гр!FT11+'Яч Оз'!FT11+Просо!FT11</f>
        <v>0</v>
      </c>
      <c r="FU11" s="175">
        <f>Пш!FU11+Тр!FU11+Ро!FU11+'Яч яр'!FU11+Ов!FU11+Зерноб!FU11+Гр!FU11+'Яч Оз'!FU11+Просо!FU11</f>
        <v>0</v>
      </c>
      <c r="FV11" s="176">
        <f>Пш!FV11+Тр!FV11+Ро!FV11+'Яч яр'!FV11+Ов!FV11+Зерноб!FV11+Гр!FV11+'Яч Оз'!FV11+Просо!FV11</f>
        <v>0</v>
      </c>
      <c r="FW11" s="177">
        <f>Пш!FW11+Тр!FW11+Ро!FW11+'Яч яр'!FW11+Ов!FW11+Зерноб!FW11+Гр!FW11+'Яч Оз'!FW11+Просо!FW11</f>
        <v>0</v>
      </c>
      <c r="FX11" s="178">
        <f>Пш!FX11+Тр!FX11+Ро!FX11+'Яч яр'!FX11+Ов!FX11+Зерноб!FX11+Гр!FX11+'Яч Оз'!FX11+Просо!FX11</f>
        <v>0</v>
      </c>
      <c r="FY11" s="176">
        <f>Пш!FY11+Тр!FY11+Ро!FY11+'Яч яр'!FY11+Ов!FY11+Зерноб!FY11+Гр!FY11+'Яч Оз'!FY11+Просо!FY11</f>
        <v>0</v>
      </c>
      <c r="FZ11" s="177">
        <f>Пш!FZ11+Тр!FZ11+Ро!FZ11+'Яч яр'!FZ11+Ов!FZ11+Зерноб!FZ11+Гр!FZ11+'Яч Оз'!FZ11+Просо!FZ11</f>
        <v>0</v>
      </c>
      <c r="GA11" s="175">
        <f>Пш!GA11+Тр!GA11+Ро!GA11+'Яч яр'!GA11+Ов!GA11+Зерноб!GA11+Гр!GA11+'Яч Оз'!GA11+Просо!GA11</f>
        <v>0</v>
      </c>
      <c r="GB11" s="176">
        <f>Пш!GB11+Тр!GB11+Ро!GB11+'Яч яр'!GB11+Ов!GB11+Зерноб!GB11+Гр!GB11+'Яч Оз'!GB11+Просо!GB11</f>
        <v>0</v>
      </c>
      <c r="GC11" s="177">
        <f>Пш!GC11+Тр!GC11+Ро!GC11+'Яч яр'!GC11+Ов!GC11+Зерноб!GC11+Гр!GC11+'Яч Оз'!GC11+Просо!GC11</f>
        <v>0</v>
      </c>
      <c r="GD11" s="178">
        <f>Пш!GD11+Тр!GD11+Ро!GD11+'Яч яр'!GD11+Ов!GD11+Зерноб!GD11+Гр!GD11+'Яч Оз'!GD11+Просо!GD11</f>
        <v>0</v>
      </c>
      <c r="GE11" s="176">
        <f>Пш!GE11+Тр!GE11+Ро!GE11+'Яч яр'!GE11+Ов!GE11+Зерноб!GE11+Гр!GE11+'Яч Оз'!GE11+Просо!GE11</f>
        <v>0</v>
      </c>
      <c r="GF11" s="177">
        <f>Пш!GF11+Тр!GF11+Ро!GF11+'Яч яр'!GF11+Ов!GF11+Зерноб!GF11+Гр!GF11+'Яч Оз'!GF11+Просо!GF11</f>
        <v>0</v>
      </c>
      <c r="GG11" s="175">
        <f>Пш!GG11+Тр!GG11+Ро!GG11+'Яч яр'!GG11+Ов!GG11+Зерноб!GG11+Гр!GG11+'Яч Оз'!GG11+Просо!GG11</f>
        <v>0</v>
      </c>
      <c r="GH11" s="176">
        <f>Пш!GH11+Тр!GH11+Ро!GH11+'Яч яр'!GH11+Ов!GH11+Зерноб!GH11+Гр!GH11+'Яч Оз'!GH11+Просо!GH11</f>
        <v>0</v>
      </c>
      <c r="GI11" s="177">
        <f>Пш!GI11+Тр!GI11+Ро!GI11+'Яч яр'!GI11+Ов!GI11+Зерноб!GI11+Гр!GI11+'Яч Оз'!GI11+Просо!GI11</f>
        <v>0</v>
      </c>
      <c r="GJ11" s="178">
        <f>Пш!GJ11+Тр!GJ11+Ро!GJ11+'Яч яр'!GJ11+Ов!GJ11+Зерноб!GJ11+Гр!GJ11+'Яч Оз'!GJ11+Просо!GJ11</f>
        <v>0</v>
      </c>
      <c r="GK11" s="176">
        <f>Пш!GK11+Тр!GK11+Ро!GK11+'Яч яр'!GK11+Ов!GK11+Зерноб!GK11+Гр!GK11+'Яч Оз'!GK11+Просо!GK11</f>
        <v>0</v>
      </c>
      <c r="GL11" s="177">
        <f>Пш!GL11+Тр!GL11+Ро!GL11+'Яч яр'!GL11+Ов!GL11+Зерноб!GL11+Гр!GL11+'Яч Оз'!GL11+Просо!GL11</f>
        <v>0</v>
      </c>
      <c r="GM11" s="175">
        <f>Пш!GM11+Тр!GM11+Ро!GM11+'Яч яр'!GM11+Ов!GM11+Зерноб!GM11+Гр!GM11+'Яч Оз'!GM11+Просо!GM11</f>
        <v>0</v>
      </c>
      <c r="GN11" s="176">
        <f>Пш!GN11+Тр!GN11+Ро!GN11+'Яч яр'!GN11+Ов!GN11+Зерноб!GN11+Гр!GN11+'Яч Оз'!GN11+Просо!GN11</f>
        <v>0</v>
      </c>
      <c r="GO11" s="177">
        <f>Пш!GO11+Тр!GO11+Ро!GO11+'Яч яр'!GO11+Ов!GO11+Зерноб!GO11+Гр!GO11+'Яч Оз'!GO11+Просо!GO11</f>
        <v>0</v>
      </c>
      <c r="GP11" s="178">
        <f>Пш!GP11+Тр!GP11+Ро!GP11+'Яч яр'!GP11+Ов!GP11+Зерноб!GP11+Гр!GP11+'Яч Оз'!GP11+Просо!GP11</f>
        <v>0</v>
      </c>
      <c r="GQ11" s="176">
        <f>Пш!GQ11+Тр!GQ11+Ро!GQ11+'Яч яр'!GQ11+Ов!GQ11+Зерноб!GQ11+Гр!GQ11+'Яч Оз'!GQ11+Просо!GQ11</f>
        <v>0</v>
      </c>
      <c r="GR11" s="177">
        <f>Пш!GR11+Тр!GR11+Ро!GR11+'Яч яр'!GR11+Ов!GR11+Зерноб!GR11+Гр!GR11+'Яч Оз'!GR11+Просо!GR11</f>
        <v>0</v>
      </c>
      <c r="GS11" s="175">
        <f>Пш!GS11+Тр!GS11+Ро!GS11+'Яч яр'!GS11+Ов!GS11+Зерноб!GS11+Гр!GS11+'Яч Оз'!GS11+Просо!GS11</f>
        <v>0</v>
      </c>
      <c r="GT11" s="176">
        <f>Пш!GT11+Тр!GT11+Ро!GT11+'Яч яр'!GT11+Ов!GT11+Зерноб!GT11+Гр!GT11+'Яч Оз'!GT11+Просо!GT11</f>
        <v>0</v>
      </c>
      <c r="GU11" s="177">
        <f>Пш!GU11+Тр!GU11+Ро!GU11+'Яч яр'!GU11+Ов!GU11+Зерноб!GU11+Гр!GU11+'Яч Оз'!GU11+Просо!GU11</f>
        <v>0</v>
      </c>
      <c r="GV11" s="178">
        <f>Пш!GV11+Тр!GV11+Ро!GV11+'Яч яр'!GV11+Ов!GV11+Зерноб!GV11+Гр!GV11+'Яч Оз'!GV11+Просо!GV11</f>
        <v>0</v>
      </c>
      <c r="GW11" s="176">
        <f>Пш!GW11+Тр!GW11+Ро!GW11+'Яч яр'!GW11+Ов!GW11+Зерноб!GW11+Гр!GW11+'Яч Оз'!GW11+Просо!GW11</f>
        <v>0</v>
      </c>
      <c r="GX11" s="177">
        <f>Пш!GX11+Тр!GX11+Ро!GX11+'Яч яр'!GX11+Ов!GX11+Зерноб!GX11+Гр!GX11+'Яч Оз'!GX11+Просо!GX11</f>
        <v>0</v>
      </c>
      <c r="GY11" s="175">
        <f>Пш!GY11+Тр!GY11+Ро!GY11+'Яч яр'!GY11+Ов!GY11+Зерноб!GY11+Гр!GY11+'Яч Оз'!GY11+Просо!GY11</f>
        <v>0</v>
      </c>
      <c r="GZ11" s="176">
        <f>Пш!GZ11+Тр!GZ11+Ро!GZ11+'Яч яр'!GZ11+Ов!GZ11+Зерноб!GZ11+Гр!GZ11+'Яч Оз'!GZ11+Просо!GZ11</f>
        <v>0</v>
      </c>
      <c r="HA11" s="177">
        <f>Пш!HA11+Тр!HA11+Ро!HA11+'Яч яр'!HA11+Ов!HA11+Зерноб!HA11+Гр!HA11+'Яч Оз'!HA11+Просо!HA11</f>
        <v>0</v>
      </c>
      <c r="HB11" s="178">
        <f>Пш!HB11+Тр!HB11+Ро!HB11+'Яч яр'!HB11+Ов!HB11+Зерноб!HB11+Гр!HB11+'Яч Оз'!HB11+Просо!HB11</f>
        <v>0</v>
      </c>
      <c r="HC11" s="176">
        <f>Пш!HC11+Тр!HC11+Ро!HC11+'Яч яр'!HC11+Ов!HC11+Зерноб!HC11+Гр!HC11+'Яч Оз'!HC11+Просо!HC11</f>
        <v>0</v>
      </c>
      <c r="HD11" s="177">
        <f>Пш!HD11+Тр!HD11+Ро!HD11+'Яч яр'!HD11+Ов!HD11+Зерноб!HD11+Гр!HD11+'Яч Оз'!HD11+Просо!HD11</f>
        <v>0</v>
      </c>
      <c r="HE11" s="175">
        <f>Пш!HE11+Тр!HE11+Ро!HE11+'Яч яр'!HE11+Ов!HE11+Зерноб!HE11+Гр!HE11+'Яч Оз'!HE11+Просо!HE11</f>
        <v>0</v>
      </c>
      <c r="HF11" s="176">
        <f>Пш!HF11+Тр!HF11+Ро!HF11+'Яч яр'!HF11+Ов!HF11+Зерноб!HF11+Гр!HF11+'Яч Оз'!HF11+Просо!HF11</f>
        <v>0</v>
      </c>
      <c r="HG11" s="177">
        <f>Пш!HG11+Тр!HG11+Ро!HG11+'Яч яр'!HG11+Ов!HG11+Зерноб!HG11+Гр!HG11+'Яч Оз'!HG11+Просо!HG11</f>
        <v>0</v>
      </c>
      <c r="HH11" s="178">
        <f>Пш!HH11+Тр!HH11+Ро!HH11+'Яч яр'!HH11+Ов!HH11+Зерноб!HH11+Гр!HH11+'Яч Оз'!HH11+Просо!HH11</f>
        <v>0</v>
      </c>
      <c r="HI11" s="176">
        <f>Пш!HI11+Тр!HI11+Ро!HI11+'Яч яр'!HI11+Ов!HI11+Зерноб!HI11+Гр!HI11+'Яч Оз'!HI11+Просо!HI11</f>
        <v>0</v>
      </c>
      <c r="HJ11" s="177">
        <f>Пш!HJ11+Тр!HJ11+Ро!HJ11+'Яч яр'!HJ11+Ов!HJ11+Зерноб!HJ11+Гр!HJ11+'Яч Оз'!HJ11+Просо!HJ11</f>
        <v>0</v>
      </c>
      <c r="HK11" s="175">
        <f>Пш!HK11+Тр!HK11+Ро!HK11+'Яч яр'!HK11+Ов!HK11+Зерноб!HK11+Гр!HK11+'Яч Оз'!HK11+Просо!HK11</f>
        <v>0</v>
      </c>
      <c r="HL11" s="176">
        <f>Пш!HL11+Тр!HL11+Ро!HL11+'Яч яр'!HL11+Ов!HL11+Зерноб!HL11+Гр!HL11+'Яч Оз'!HL11+Просо!HL11</f>
        <v>0</v>
      </c>
      <c r="HM11" s="177">
        <f>Пш!HM11+Тр!HM11+Ро!HM11+'Яч яр'!HM11+Ов!HM11+Зерноб!HM11+Гр!HM11+'Яч Оз'!HM11+Просо!HM11</f>
        <v>0</v>
      </c>
      <c r="HN11" s="178">
        <f>Пш!HN11+Тр!HN11+Ро!HN11+'Яч яр'!HN11+Ов!HN11+Зерноб!HN11+Гр!HN11+'Яч Оз'!HN11+Просо!HN11</f>
        <v>0</v>
      </c>
      <c r="HO11" s="176">
        <f>Пш!HO11+Тр!HO11+Ро!HO11+'Яч яр'!HO11+Ов!HO11+Зерноб!HO11+Гр!HO11+'Яч Оз'!HO11+Просо!HO11</f>
        <v>0</v>
      </c>
      <c r="HP11" s="177">
        <f>Пш!HP11+Тр!HP11+Ро!HP11+'Яч яр'!HP11+Ов!HP11+Зерноб!HP11+Гр!HP11+'Яч Оз'!HP11+Просо!HP11</f>
        <v>0</v>
      </c>
      <c r="HQ11" s="175">
        <f>Пш!HQ11+Тр!HQ11+Ро!HQ11+'Яч яр'!HQ11+Ов!HQ11+Зерноб!HQ11+Гр!HQ11+'Яч Оз'!HQ11+Просо!HQ11</f>
        <v>0</v>
      </c>
      <c r="HR11" s="176">
        <f>Пш!HR11+Тр!HR11+Ро!HR11+'Яч яр'!HR11+Ов!HR11+Зерноб!HR11+Гр!HR11+'Яч Оз'!HR11+Просо!HR11</f>
        <v>0</v>
      </c>
      <c r="HS11" s="177">
        <f>Пш!HS11+Тр!HS11+Ро!HS11+'Яч яр'!HS11+Ов!HS11+Зерноб!HS11+Гр!HS11+'Яч Оз'!HS11+Просо!HS11</f>
        <v>0</v>
      </c>
      <c r="HT11" s="178">
        <f>Пш!HT11+Тр!HT11+Ро!HT11+'Яч яр'!HT11+Ов!HT11+Зерноб!HT11+Гр!HT11+'Яч Оз'!HT11+Просо!HT11</f>
        <v>0</v>
      </c>
      <c r="HU11" s="176">
        <f>Пш!HU11+Тр!HU11+Ро!HU11+'Яч яр'!HU11+Ов!HU11+Зерноб!HU11+Гр!HU11+'Яч Оз'!HU11+Просо!HU11</f>
        <v>0</v>
      </c>
      <c r="HV11" s="177">
        <f>Пш!HV11+Тр!HV11+Ро!HV11+'Яч яр'!HV11+Ов!HV11+Зерноб!HV11+Гр!HV11+'Яч Оз'!HV11+Просо!HV11</f>
        <v>0</v>
      </c>
      <c r="HW11" s="175">
        <f>Пш!HW11+Тр!HW11+Ро!HW11+'Яч яр'!HW11+Ов!HW11+Зерноб!HW11+Гр!HW11+'Яч Оз'!HW11+Просо!HW11</f>
        <v>0</v>
      </c>
      <c r="HX11" s="176">
        <f>Пш!HX11+Тр!HX11+Ро!HX11+'Яч яр'!HX11+Ов!HX11+Зерноб!HX11+Гр!HX11+'Яч Оз'!HX11+Просо!HX11</f>
        <v>0</v>
      </c>
      <c r="HY11" s="177">
        <f>Пш!HY11+Тр!HY11+Ро!HY11+'Яч яр'!HY11+Ов!HY11+Зерноб!HY11+Гр!HY11+'Яч Оз'!HY11+Просо!HY11</f>
        <v>0</v>
      </c>
      <c r="HZ11" s="178">
        <f>Пш!HZ11+Тр!HZ11+Ро!HZ11+'Яч яр'!HZ11+Ов!HZ11+Зерноб!HZ11+Гр!HZ11+'Яч Оз'!HZ11+Просо!HZ11</f>
        <v>0</v>
      </c>
      <c r="IA11" s="176">
        <f>Пш!IA11+Тр!IA11+Ро!IA11+'Яч яр'!IA11+Ов!IA11+Зерноб!IA11+Гр!IA11+'Яч Оз'!IA11+Просо!IA11</f>
        <v>0</v>
      </c>
      <c r="IB11" s="177">
        <f>Пш!IB11+Тр!IB11+Ро!IB11+'Яч яр'!IB11+Ов!IB11+Зерноб!IB11+Гр!IB11+'Яч Оз'!IB11+Просо!IB11</f>
        <v>0</v>
      </c>
      <c r="IC11" s="175">
        <f>Пш!IC11+Тр!IC11+Ро!IC11+'Яч яр'!IC11+Ов!IC11+Зерноб!IC11+Гр!IC11+'Яч Оз'!IC11+Просо!IC11</f>
        <v>0</v>
      </c>
      <c r="ID11" s="176">
        <f>Пш!ID11+Тр!ID11+Ро!ID11+'Яч яр'!ID11+Ов!ID11+Зерноб!ID11+Гр!ID11+'Яч Оз'!ID11+Просо!ID11</f>
        <v>0</v>
      </c>
      <c r="IE11" s="177">
        <f>Пш!IE11+Тр!IE11+Ро!IE11+'Яч яр'!IE11+Ов!IE11+Зерноб!IE11+Гр!IE11+'Яч Оз'!IE11+Просо!IE11</f>
        <v>0</v>
      </c>
      <c r="IF11" s="178">
        <f>Пш!IF11+Тр!IF11+Ро!IF11+'Яч яр'!IF11+Ов!IF11+Зерноб!IF11+Гр!IF11+'Яч Оз'!IF11+Просо!IF11</f>
        <v>0</v>
      </c>
      <c r="IG11" s="176">
        <f>Пш!IG11+Тр!IG11+Ро!IG11+'Яч яр'!IG11+Ов!IG11+Зерноб!IG11+Гр!IG11+'Яч Оз'!IG11+Просо!IG11</f>
        <v>0</v>
      </c>
      <c r="IH11" s="177">
        <f>Пш!IH11+Тр!IH11+Ро!IH11+'Яч яр'!IH11+Ов!IH11+Зерноб!IH11+Гр!IH11+'Яч Оз'!IH11+Просо!IH11</f>
        <v>0</v>
      </c>
      <c r="II11" s="175">
        <f>Пш!II11+Тр!II11+Ро!II11+'Яч яр'!II11+Ов!II11+Зерноб!II11+Гр!II11+'Яч Оз'!II11+Просо!II11</f>
        <v>0</v>
      </c>
      <c r="IJ11" s="176">
        <f>Пш!IJ11+Тр!IJ11+Ро!IJ11+'Яч яр'!IJ11+Ов!IJ11+Зерноб!IJ11+Гр!IJ11+'Яч Оз'!IJ11+Просо!IJ11</f>
        <v>0</v>
      </c>
      <c r="IK11" s="177">
        <f>Пш!IK11+Тр!IK11+Ро!IK11+'Яч яр'!IK11+Ов!IK11+Зерноб!IK11+Гр!IK11+'Яч Оз'!IK11+Просо!IK11</f>
        <v>0</v>
      </c>
      <c r="IL11" s="178">
        <f>Пш!IL11+Тр!IL11+Ро!IL11+'Яч яр'!IL11+Ов!IL11+Зерноб!IL11+Гр!IL11+'Яч Оз'!IL11+Просо!IL11</f>
        <v>0</v>
      </c>
      <c r="IM11" s="176">
        <f>Пш!IM11+Тр!IM11+Ро!IM11+'Яч яр'!IM11+Ов!IM11+Зерноб!IM11+Гр!IM11+'Яч Оз'!IM11+Просо!IM11</f>
        <v>0</v>
      </c>
      <c r="IN11" s="177">
        <f>Пш!IN11+Тр!IN11+Ро!IN11+'Яч яр'!IN11+Ов!IN11+Зерноб!IN11+Гр!IN11+'Яч Оз'!IN11+Просо!IN11</f>
        <v>0</v>
      </c>
      <c r="IO11" s="175">
        <f>Пш!IO11+Тр!IO11+Ро!IO11+'Яч яр'!IO11+Ов!IO11+Зерноб!IO11+Гр!IO11+'Яч Оз'!IO11+Просо!IO11</f>
        <v>0</v>
      </c>
      <c r="IP11" s="176">
        <f>Пш!IP11+Тр!IP11+Ро!IP11+'Яч яр'!IP11+Ов!IP11+Зерноб!IP11+Гр!IP11+'Яч Оз'!IP11+Просо!IP11</f>
        <v>0</v>
      </c>
      <c r="IQ11" s="177">
        <f>Пш!IQ11+Тр!IQ11+Ро!IQ11+'Яч яр'!IQ11+Ов!IQ11+Зерноб!IQ11+Гр!IQ11+'Яч Оз'!IQ11+Просо!IQ11</f>
        <v>0</v>
      </c>
      <c r="IR11" s="178">
        <f>Пш!IR11+Тр!IR11+Ро!IR11+'Яч яр'!IR11+Ов!IR11+Зерноб!IR11+Гр!IR11+'Яч Оз'!IR11+Просо!IR11</f>
        <v>0</v>
      </c>
      <c r="IS11" s="176">
        <f>Пш!IS11+Тр!IS11+Ро!IS11+'Яч яр'!IS11+Ов!IS11+Зерноб!IS11+Гр!IS11+'Яч Оз'!IS11+Просо!IS11</f>
        <v>0</v>
      </c>
      <c r="IT11" s="177">
        <f>Пш!IT11+Тр!IT11+Ро!IT11+'Яч яр'!IT11+Ов!IT11+Зерноб!IT11+Гр!IT11+'Яч Оз'!IT11+Просо!IT11</f>
        <v>0</v>
      </c>
      <c r="IU11" s="175">
        <f>Пш!IU11+Тр!IU11+Ро!IU11+'Яч яр'!IU11+Ов!IU11+Зерноб!IU11+Гр!IU11+'Яч Оз'!IU11+Просо!IU11</f>
        <v>0</v>
      </c>
      <c r="IV11" s="176">
        <f>Пш!IV11+Тр!IV11+Ро!IV11+'Яч яр'!IV11+Ов!IV11+Зерноб!IV11+Гр!IV11+'Яч Оз'!IV11+Просо!IV11</f>
        <v>0</v>
      </c>
      <c r="IW11" s="177">
        <f>Пш!IW11+Тр!IW11+Ро!IW11+'Яч яр'!IW11+Ов!IW11+Зерноб!IW11+Гр!IW11+'Яч Оз'!IW11+Просо!IW11</f>
        <v>0</v>
      </c>
      <c r="IX11" s="178">
        <f>Пш!IX11+Тр!IX11+Ро!IX11+'Яч яр'!IX11+Ов!IX11+Зерноб!IX11+Гр!IX11+'Яч Оз'!IX11+Просо!IX11</f>
        <v>0</v>
      </c>
      <c r="IY11" s="176">
        <f>Пш!IY11+Тр!IY11+Ро!IY11+'Яч яр'!IY11+Ов!IY11+Зерноб!IY11+Гр!IY11+'Яч Оз'!IY11+Просо!IY11</f>
        <v>0</v>
      </c>
      <c r="IZ11" s="177">
        <f>Пш!IZ11+Тр!IZ11+Ро!IZ11+'Яч яр'!IZ11+Ов!IZ11+Зерноб!IZ11+Гр!IZ11+'Яч Оз'!IZ11+Просо!IZ11</f>
        <v>0</v>
      </c>
      <c r="JA11" s="175">
        <f>Пш!JA11+Тр!JA11+Ро!JA11+'Яч яр'!JA11+Ов!JA11+Зерноб!JA11+Гр!JA11+'Яч Оз'!JA11+Просо!JA11</f>
        <v>0</v>
      </c>
      <c r="JB11" s="176">
        <f>Пш!JB11+Тр!JB11+Ро!JB11+'Яч яр'!JB11+Ов!JB11+Зерноб!JB11+Гр!JB11+'Яч Оз'!JB11+Просо!JB11</f>
        <v>0</v>
      </c>
      <c r="JC11" s="177">
        <f>Пш!JC11+Тр!JC11+Ро!JC11+'Яч яр'!JC11+Ов!JC11+Зерноб!JC11+Гр!JC11+'Яч Оз'!JC11+Просо!JC11</f>
        <v>0</v>
      </c>
      <c r="JD11" s="178">
        <f>Пш!JD11+Тр!JD11+Ро!JD11+'Яч яр'!JD11+Ов!JD11+Зерноб!JD11+Гр!JD11+'Яч Оз'!JD11+Просо!JD11</f>
        <v>0</v>
      </c>
      <c r="JE11" s="176">
        <f>Пш!JE11+Тр!JE11+Ро!JE11+'Яч яр'!JE11+Ов!JE11+Зерноб!JE11+Гр!JE11+'Яч Оз'!JE11+Просо!JE11</f>
        <v>0</v>
      </c>
      <c r="JF11" s="177">
        <f>Пш!JF11+Тр!JF11+Ро!JF11+'Яч яр'!JF11+Ов!JF11+Зерноб!JF11+Гр!JF11+'Яч Оз'!JF11+Просо!JF11</f>
        <v>0</v>
      </c>
      <c r="JG11" s="175">
        <f>Пш!JG11+Тр!JG11+Ро!JG11+'Яч яр'!JG11+Ов!JG11+Зерноб!JG11+Гр!JG11+'Яч Оз'!JG11+Просо!JG11</f>
        <v>0</v>
      </c>
      <c r="JH11" s="176">
        <f>Пш!JH11+Тр!JH11+Ро!JH11+'Яч яр'!JH11+Ов!JH11+Зерноб!JH11+Гр!JH11+'Яч Оз'!JH11+Просо!JH11</f>
        <v>0</v>
      </c>
      <c r="JI11" s="177">
        <f>Пш!JI11+Тр!JI11+Ро!JI11+'Яч яр'!JI11+Ов!JI11+Зерноб!JI11+Гр!JI11+'Яч Оз'!JI11+Просо!JI11</f>
        <v>0</v>
      </c>
      <c r="JJ11" s="178">
        <f>Пш!JJ11+Тр!JJ11+Ро!JJ11+'Яч яр'!JJ11+Ов!JJ11+Зерноб!JJ11+Гр!JJ11+'Яч Оз'!JJ11+Просо!JJ11</f>
        <v>0</v>
      </c>
      <c r="JK11" s="176">
        <f>Пш!JK11+Тр!JK11+Ро!JK11+'Яч яр'!JK11+Ов!JK11+Зерноб!JK11+Гр!JK11+'Яч Оз'!JK11+Просо!JK11</f>
        <v>0</v>
      </c>
      <c r="JL11" s="177">
        <f>Пш!JL11+Тр!JL11+Ро!JL11+'Яч яр'!JL11+Ов!JL11+Зерноб!JL11+Гр!JL11+'Яч Оз'!JL11+Просо!JL11</f>
        <v>0</v>
      </c>
      <c r="JM11" s="175">
        <f>Пш!JM11+Тр!JM11+Ро!JM11+'Яч яр'!JM11+Ов!JM11+Зерноб!JM11+Гр!JM11+'Яч Оз'!JM11+Просо!JM11</f>
        <v>0</v>
      </c>
      <c r="JN11" s="176">
        <f>Пш!JN11+Тр!JN11+Ро!JN11+'Яч яр'!JN11+Ов!JN11+Зерноб!JN11+Гр!JN11+'Яч Оз'!JN11+Просо!JN11</f>
        <v>0</v>
      </c>
      <c r="JO11" s="177">
        <f>Пш!JO11+Тр!JO11+Ро!JO11+'Яч яр'!JO11+Ов!JO11+Зерноб!JO11+Гр!JO11+'Яч Оз'!JO11+Просо!JO11</f>
        <v>0</v>
      </c>
      <c r="JP11" s="178">
        <f>Пш!JP11+Тр!JP11+Ро!JP11+'Яч яр'!JP11+Ов!JP11+Зерноб!JP11+Гр!JP11+'Яч Оз'!JP11+Просо!JP11</f>
        <v>0</v>
      </c>
      <c r="JQ11" s="176">
        <f>Пш!JQ11+Тр!JQ11+Ро!JQ11+'Яч яр'!JQ11+Ов!JQ11+Зерноб!JQ11+Гр!JQ11+'Яч Оз'!JQ11+Просо!JQ11</f>
        <v>0</v>
      </c>
      <c r="JR11" s="177">
        <f>Пш!JR11+Тр!JR11+Ро!JR11+'Яч яр'!JR11+Ов!JR11+Зерноб!JR11+Гр!JR11+'Яч Оз'!JR11+Просо!JR11</f>
        <v>0</v>
      </c>
      <c r="JS11" s="175">
        <f>Пш!JS11+Тр!JS11+Ро!JS11+'Яч яр'!JS11+Ов!JS11+Зерноб!JS11+Гр!JS11+'Яч Оз'!JS11+Просо!JS11</f>
        <v>0</v>
      </c>
      <c r="JT11" s="176">
        <f>Пш!JT11+Тр!JT11+Ро!JT11+'Яч яр'!JT11+Ов!JT11+Зерноб!JT11+Гр!JT11+'Яч Оз'!JT11+Просо!JT11</f>
        <v>0</v>
      </c>
      <c r="JU11" s="177">
        <f>Пш!JU11+Тр!JU11+Ро!JU11+'Яч яр'!JU11+Ов!JU11+Зерноб!JU11+Гр!JU11+'Яч Оз'!JU11+Просо!JU11</f>
        <v>0</v>
      </c>
      <c r="JV11" s="178">
        <f>Пш!JV11+Тр!JV11+Ро!JV11+'Яч яр'!JV11+Ов!JV11+Зерноб!JV11+Гр!JV11+'Яч Оз'!JV11+Просо!JV11</f>
        <v>0</v>
      </c>
      <c r="JW11" s="176">
        <f>Пш!JW11+Тр!JW11+Ро!JW11+'Яч яр'!JW11+Ов!JW11+Зерноб!JW11+Гр!JW11+'Яч Оз'!JW11+Просо!JW11</f>
        <v>0</v>
      </c>
      <c r="JX11" s="177">
        <f>Пш!JX11+Тр!JX11+Ро!JX11+'Яч яр'!JX11+Ов!JX11+Зерноб!JX11+Гр!JX11+'Яч Оз'!JX11+Просо!JX11</f>
        <v>0</v>
      </c>
    </row>
    <row r="12" spans="1:284" ht="15.75" customHeight="1" x14ac:dyDescent="0.25">
      <c r="A12" s="1010">
        <v>5</v>
      </c>
      <c r="B12" s="1012" t="s">
        <v>249</v>
      </c>
      <c r="C12" s="1014"/>
      <c r="D12" s="35" t="s">
        <v>45</v>
      </c>
      <c r="E12" s="120">
        <f t="shared" si="0"/>
        <v>659.30000000000018</v>
      </c>
      <c r="F12" s="165">
        <f>Пш!F12+Тр!F12+Ро!F12+'Яч яр'!F12+Ов!F12+Зерноб!F12+Гр!F12+'Яч Оз'!F12+Просо!F12</f>
        <v>0</v>
      </c>
      <c r="G12" s="166">
        <f>Пш!G12+Тр!G12+Ро!G12+'Яч яр'!G12+Ов!G12+Зерноб!G12+Гр!G12+'Яч Оз'!G12+Просо!G12</f>
        <v>0</v>
      </c>
      <c r="H12" s="167">
        <f>Пш!H12+Тр!H12+Ро!H12+'Яч яр'!H12+Ов!H12+Зерноб!H12+Гр!H12+'Яч Оз'!H12+Просо!H12</f>
        <v>0</v>
      </c>
      <c r="I12" s="168">
        <f>Пш!I12+Тр!I12+Ро!I12+'Яч яр'!I12+Ов!I12+Зерноб!I12+Гр!I12+'Яч Оз'!I12+Просо!I12</f>
        <v>0</v>
      </c>
      <c r="J12" s="169">
        <f>Пш!J12+Тр!J12+Ро!J12+'Яч яр'!J12+Ов!J12+Зерноб!J12+Гр!J12+'Яч Оз'!J12+Просо!J12</f>
        <v>0</v>
      </c>
      <c r="K12" s="170">
        <f>Пш!K12+Тр!K12+Ро!K12+'Яч яр'!K12+Ов!K12+Зерноб!K12+Гр!K12+'Яч Оз'!K12+Просо!K12</f>
        <v>0</v>
      </c>
      <c r="L12" s="171">
        <f>Пш!L12+Тр!L12+Ро!L12+'Яч яр'!L12+Ов!L12+Зерноб!L12+Гр!L12+'Яч Оз'!L12+Просо!L12</f>
        <v>0</v>
      </c>
      <c r="M12" s="169">
        <f>Пш!M12+Тр!M12+Ро!M12+'Яч яр'!M12+Ов!M12+Зерноб!M12+Гр!M12+'Яч Оз'!M12+Просо!M12</f>
        <v>0</v>
      </c>
      <c r="N12" s="170">
        <f>Пш!N12+Тр!N12+Ро!N12+'Яч яр'!N12+Ов!N12+Зерноб!N12+Гр!N12+'Яч Оз'!N12+Просо!N12</f>
        <v>0</v>
      </c>
      <c r="O12" s="168">
        <f>Пш!O12+Тр!O12+Ро!O12+'Яч яр'!O12+Ов!O12+Зерноб!O12+Гр!O12+'Яч Оз'!O12+Просо!O12</f>
        <v>0</v>
      </c>
      <c r="P12" s="169">
        <f>Пш!P12+Тр!P12+Ро!P12+'Яч яр'!P12+Ов!P12+Зерноб!P12+Гр!P12+'Яч Оз'!P12+Просо!P12</f>
        <v>0</v>
      </c>
      <c r="Q12" s="170">
        <f>Пш!Q12+Тр!Q12+Ро!Q12+'Яч яр'!Q12+Ов!Q12+Зерноб!Q12+Гр!Q12+'Яч Оз'!Q12+Просо!Q12</f>
        <v>0</v>
      </c>
      <c r="R12" s="171">
        <f>Пш!R12+Тр!R12+Ро!R12+'Яч яр'!R12+Ов!R12+Зерноб!R12+Гр!R12+'Яч Оз'!R12+Просо!R12</f>
        <v>0</v>
      </c>
      <c r="S12" s="169">
        <f>Пш!S12+Тр!S12+Ро!S12+'Яч яр'!S12+Ов!S12+Зерноб!S12+Гр!S12+'Яч Оз'!S12+Просо!S12</f>
        <v>0</v>
      </c>
      <c r="T12" s="170">
        <f>Пш!T12+Тр!T12+Ро!T12+'Яч яр'!T12+Ов!T12+Зерноб!T12+Гр!T12+'Яч Оз'!T12+Просо!T12</f>
        <v>0</v>
      </c>
      <c r="U12" s="168">
        <f>Пш!U12+Тр!U12+Ро!U12+'Яч яр'!U12+Ов!U12+Зерноб!U12+Гр!U12+'Яч Оз'!U12+Просо!U12</f>
        <v>0</v>
      </c>
      <c r="V12" s="169">
        <f>Пш!V12+Тр!V12+Ро!V12+'Яч яр'!V12+Ов!V12+Зерноб!V12+Гр!V12+'Яч Оз'!V12+Просо!V12</f>
        <v>0</v>
      </c>
      <c r="W12" s="170">
        <f>Пш!W12+Тр!W12+Ро!W12+'Яч яр'!W12+Ов!W12+Зерноб!W12+Гр!W12+'Яч Оз'!W12+Просо!W12</f>
        <v>0</v>
      </c>
      <c r="X12" s="171">
        <f>Пш!X12+Тр!X12+Ро!X12+'Яч яр'!X12+Ов!X12+Зерноб!X12+Гр!X12+'Яч Оз'!X12+Просо!X12</f>
        <v>0</v>
      </c>
      <c r="Y12" s="169">
        <f>Пш!Y12+Тр!Y12+Ро!Y12+'Яч яр'!Y12+Ов!Y12+Зерноб!Y12+Гр!Y12+'Яч Оз'!Y12+Просо!Y12</f>
        <v>0</v>
      </c>
      <c r="Z12" s="170">
        <f>Пш!Z12+Тр!Z12+Ро!Z12+'Яч яр'!Z12+Ов!Z12+Зерноб!Z12+Гр!Z12+'Яч Оз'!Z12+Просо!Z12</f>
        <v>0</v>
      </c>
      <c r="AA12" s="168">
        <f>Пш!AA12+Тр!AA12+Ро!AA12+'Яч яр'!AA12+Ов!AA12+Зерноб!AA12+Гр!AA12+'Яч Оз'!AA12+Просо!AA12</f>
        <v>0</v>
      </c>
      <c r="AB12" s="169">
        <f>Пш!AB12+Тр!AB12+Ро!AB12+'Яч яр'!AB12+Ов!AB12+Зерноб!AB12+Гр!AB12+'Яч Оз'!AB12+Просо!AB12</f>
        <v>0</v>
      </c>
      <c r="AC12" s="170">
        <f>Пш!AC12+Тр!AC12+Ро!AC12+'Яч яр'!AC12+Ов!AC12+Зерноб!AC12+Гр!AC12+'Яч Оз'!AC12+Просо!AC12</f>
        <v>0</v>
      </c>
      <c r="AD12" s="171">
        <f>Пш!AD12+Тр!AD12+Ро!AD12+'Яч яр'!AD12+Ов!AD12+Зерноб!AD12+Гр!AD12+'Яч Оз'!AD12+Просо!AD12</f>
        <v>0</v>
      </c>
      <c r="AE12" s="169">
        <f>Пш!AE12+Тр!AE12+Ро!AE12+'Яч яр'!AE12+Ов!AE12+Зерноб!AE12+Гр!AE12+'Яч Оз'!AE12+Просо!AE12</f>
        <v>0</v>
      </c>
      <c r="AF12" s="170">
        <f>Пш!AF12+Тр!AF12+Ро!AF12+'Яч яр'!AF12+Ов!AF12+Зерноб!AF12+Гр!AF12+'Яч Оз'!AF12+Просо!AF12</f>
        <v>0</v>
      </c>
      <c r="AG12" s="168">
        <f>Пш!AG12+Тр!AG12+Ро!AG12+'Яч яр'!AG12+Ов!AG12+Зерноб!AG12+Гр!AG12+'Яч Оз'!AG12+Просо!AG12</f>
        <v>0</v>
      </c>
      <c r="AH12" s="169">
        <f>Пш!AH12+Тр!AH12+Ро!AH12+'Яч яр'!AH12+Ов!AH12+Зерноб!AH12+Гр!AH12+'Яч Оз'!AH12+Просо!AH12</f>
        <v>0</v>
      </c>
      <c r="AI12" s="170">
        <f>Пш!AI12+Тр!AI12+Ро!AI12+'Яч яр'!AI12+Ов!AI12+Зерноб!AI12+Гр!AI12+'Яч Оз'!AI12+Просо!AI12</f>
        <v>0</v>
      </c>
      <c r="AJ12" s="171">
        <f>Пш!AJ12+Тр!AJ12+Ро!AJ12+'Яч яр'!AJ12+Ов!AJ12+Зерноб!AJ12+Гр!AJ12+'Яч Оз'!AJ12+Просо!AJ12</f>
        <v>0</v>
      </c>
      <c r="AK12" s="169">
        <f>Пш!AK12+Тр!AK12+Ро!AK12+'Яч яр'!AK12+Ов!AK12+Зерноб!AK12+Гр!AK12+'Яч Оз'!AK12+Просо!AK12</f>
        <v>0</v>
      </c>
      <c r="AL12" s="170">
        <f>Пш!AL12+Тр!AL12+Ро!AL12+'Яч яр'!AL12+Ов!AL12+Зерноб!AL12+Гр!AL12+'Яч Оз'!AL12+Просо!AL12</f>
        <v>0</v>
      </c>
      <c r="AM12" s="168">
        <f>Пш!AM12+Тр!AM12+Ро!AM12+'Яч яр'!AM12+Ов!AM12+Зерноб!AM12+Гр!AM12+'Яч Оз'!AM12+Просо!AM12</f>
        <v>0</v>
      </c>
      <c r="AN12" s="169">
        <f>Пш!AN12+Тр!AN12+Ро!AN12+'Яч яр'!AN12+Ов!AN12+Зерноб!AN12+Гр!AN12+'Яч Оз'!AN12+Просо!AN12</f>
        <v>0</v>
      </c>
      <c r="AO12" s="170">
        <f>Пш!AO12+Тр!AO12+Ро!AO12+'Яч яр'!AO12+Ов!AO12+Зерноб!AO12+Гр!AO12+'Яч Оз'!AO12+Просо!AO12</f>
        <v>0</v>
      </c>
      <c r="AP12" s="171">
        <f>Пш!AP12+Тр!AP12+Ро!AP12+'Яч яр'!AP12+Ов!AP12+Зерноб!AP12+Гр!AP12+'Яч Оз'!AP12+Просо!AP12</f>
        <v>0</v>
      </c>
      <c r="AQ12" s="169">
        <f>Пш!AQ12+Тр!AQ12+Ро!AQ12+'Яч яр'!AQ12+Ов!AQ12+Зерноб!AQ12+Гр!AQ12+'Яч Оз'!AQ12+Просо!AQ12</f>
        <v>0</v>
      </c>
      <c r="AR12" s="170">
        <f>Пш!AR12+Тр!AR12+Ро!AR12+'Яч яр'!AR12+Ов!AR12+Зерноб!AR12+Гр!AR12+'Яч Оз'!AR12+Просо!AR12</f>
        <v>0</v>
      </c>
      <c r="AS12" s="168">
        <f>Пш!AS12+Тр!AS12+Ро!AS12+'Яч яр'!AS12+Ов!AS12+Зерноб!AS12+Гр!AS12+'Яч Оз'!AS12+Просо!AS12</f>
        <v>0</v>
      </c>
      <c r="AT12" s="169">
        <f>Пш!AT12+Тр!AT12+Ро!AT12+'Яч яр'!AT12+Ов!AT12+Зерноб!AT12+Гр!AT12+'Яч Оз'!AT12+Просо!AT12</f>
        <v>0</v>
      </c>
      <c r="AU12" s="170">
        <f>Пш!AU12+Тр!AU12+Ро!AU12+'Яч яр'!AU12+Ов!AU12+Зерноб!AU12+Гр!AU12+'Яч Оз'!AU12+Просо!AU12</f>
        <v>0</v>
      </c>
      <c r="AV12" s="171">
        <f>Пш!AV12+Тр!AV12+Ро!AV12+'Яч яр'!AV12+Ов!AV12+Зерноб!AV12+Гр!AV12+'Яч Оз'!AV12+Просо!AV12</f>
        <v>0</v>
      </c>
      <c r="AW12" s="169">
        <f>Пш!AW12+Тр!AW12+Ро!AW12+'Яч яр'!AW12+Ов!AW12+Зерноб!AW12+Гр!AW12+'Яч Оз'!AW12+Просо!AW12</f>
        <v>0</v>
      </c>
      <c r="AX12" s="170">
        <f>Пш!AX12+Тр!AX12+Ро!AX12+'Яч яр'!AX12+Ов!AX12+Зерноб!AX12+Гр!AX12+'Яч Оз'!AX12+Просо!AX12</f>
        <v>0</v>
      </c>
      <c r="AY12" s="168">
        <f>Пш!AY12+Тр!AY12+Ро!AY12+'Яч яр'!AY12+Ов!AY12+Зерноб!AY12+Гр!AY12+'Яч Оз'!AY12+Просо!AY12</f>
        <v>0</v>
      </c>
      <c r="AZ12" s="169">
        <f>Пш!AZ12+Тр!AZ12+Ро!AZ12+'Яч яр'!AZ12+Ов!AZ12+Зерноб!AZ12+Гр!AZ12+'Яч Оз'!AZ12+Просо!AZ12</f>
        <v>0</v>
      </c>
      <c r="BA12" s="170">
        <f>Пш!BA12+Тр!BA12+Ро!BA12+'Яч яр'!BA12+Ов!BA12+Зерноб!BA12+Гр!BA12+'Яч Оз'!BA12+Просо!BA12</f>
        <v>0</v>
      </c>
      <c r="BB12" s="171">
        <f>Пш!BB12+Тр!BB12+Ро!BB12+'Яч яр'!BB12+Ов!BB12+Зерноб!BB12+Гр!BB12+'Яч Оз'!BB12+Просо!BB12</f>
        <v>5.8</v>
      </c>
      <c r="BC12" s="169">
        <f>Пш!BC12+Тр!BC12+Ро!BC12+'Яч яр'!BC12+Ов!BC12+Зерноб!BC12+Гр!BC12+'Яч Оз'!BC12+Просо!BC12</f>
        <v>0</v>
      </c>
      <c r="BD12" s="170">
        <f>Пш!BD12+Тр!BD12+Ро!BD12+'Яч яр'!BD12+Ов!BD12+Зерноб!BD12+Гр!BD12+'Яч Оз'!BD12+Просо!BD12</f>
        <v>0</v>
      </c>
      <c r="BE12" s="168">
        <f>Пш!BE12+Тр!BE12+Ро!BE12+'Яч яр'!BE12+Ов!BE12+Зерноб!BE12+Гр!BE12+'Яч Оз'!BE12+Просо!BE12</f>
        <v>11.5</v>
      </c>
      <c r="BF12" s="169">
        <f>Пш!BF12+Тр!BF12+Ро!BF12+'Яч яр'!BF12+Ов!BF12+Зерноб!BF12+Гр!BF12+'Яч Оз'!BF12+Просо!BF12</f>
        <v>0</v>
      </c>
      <c r="BG12" s="170">
        <f>Пш!BG12+Тр!BG12+Ро!BG12+'Яч яр'!BG12+Ов!BG12+Зерноб!BG12+Гр!BG12+'Яч Оз'!BG12+Просо!BG12</f>
        <v>0</v>
      </c>
      <c r="BH12" s="171">
        <f>Пш!BH12+Тр!BH12+Ро!BH12+'Яч яр'!BH12+Ов!BH12+Зерноб!BH12+Гр!BH12+'Яч Оз'!BH12+Просо!BH12</f>
        <v>4.5</v>
      </c>
      <c r="BI12" s="169">
        <f>Пш!BI12+Тр!BI12+Ро!BI12+'Яч яр'!BI12+Ов!BI12+Зерноб!BI12+Гр!BI12+'Яч Оз'!BI12+Просо!BI12</f>
        <v>0</v>
      </c>
      <c r="BJ12" s="170">
        <f>Пш!BJ12+Тр!BJ12+Ро!BJ12+'Яч яр'!BJ12+Ов!BJ12+Зерноб!BJ12+Гр!BJ12+'Яч Оз'!BJ12+Просо!BJ12</f>
        <v>0</v>
      </c>
      <c r="BK12" s="168">
        <f>Пш!BK12+Тр!BK12+Ро!BK12+'Яч яр'!BK12+Ов!BK12+Зерноб!BK12+Гр!BK12+'Яч Оз'!BK12+Просо!BK12</f>
        <v>21.8</v>
      </c>
      <c r="BL12" s="169">
        <f>Пш!BL12+Тр!BL12+Ро!BL12+'Яч яр'!BL12+Ов!BL12+Зерноб!BL12+Гр!BL12+'Яч Оз'!BL12+Просо!BL12</f>
        <v>0</v>
      </c>
      <c r="BM12" s="170">
        <f>Пш!BM12+Тр!BM12+Ро!BM12+'Яч яр'!BM12+Ов!BM12+Зерноб!BM12+Гр!BM12+'Яч Оз'!BM12+Просо!BM12</f>
        <v>0</v>
      </c>
      <c r="BN12" s="171">
        <f>Пш!BN12+Тр!BN12+Ро!BN12+'Яч яр'!BN12+Ов!BN12+Зерноб!BN12+Гр!BN12+'Яч Оз'!BN12+Просо!BN12</f>
        <v>11</v>
      </c>
      <c r="BO12" s="169">
        <f>Пш!BO12+Тр!BO12+Ро!BO12+'Яч яр'!BO12+Ов!BO12+Зерноб!BO12+Гр!BO12+'Яч Оз'!BO12+Просо!BO12</f>
        <v>12.8</v>
      </c>
      <c r="BP12" s="170">
        <f>Пш!BP12+Тр!BP12+Ро!BP12+'Яч яр'!BP12+Ов!BP12+Зерноб!BP12+Гр!BP12+'Яч Оз'!BP12+Просо!BP12</f>
        <v>0</v>
      </c>
      <c r="BQ12" s="168">
        <f>Пш!BQ12+Тр!BQ12+Ро!BQ12+'Яч яр'!BQ12+Ов!BQ12+Зерноб!BQ12+Гр!BQ12+'Яч Оз'!BQ12+Просо!BQ12</f>
        <v>29.1</v>
      </c>
      <c r="BR12" s="169">
        <f>Пш!BR12+Тр!BR12+Ро!BR12+'Яч яр'!BR12+Ов!BR12+Зерноб!BR12+Гр!BR12+'Яч Оз'!BR12+Просо!BR12</f>
        <v>0</v>
      </c>
      <c r="BS12" s="170">
        <f>Пш!BS12+Тр!BS12+Ро!BS12+'Яч яр'!BS12+Ов!BS12+Зерноб!BS12+Гр!BS12+'Яч Оз'!BS12+Просо!BS12</f>
        <v>11</v>
      </c>
      <c r="BT12" s="171">
        <f>Пш!BT12+Тр!BT12+Ро!BT12+'Яч яр'!BT12+Ов!BT12+Зерноб!BT12+Гр!BT12+'Яч Оз'!BT12+Просо!BT12</f>
        <v>0</v>
      </c>
      <c r="BU12" s="169">
        <f>Пш!BU12+Тр!BU12+Ро!BU12+'Яч яр'!BU12+Ов!BU12+Зерноб!BU12+Гр!BU12+'Яч Оз'!BU12+Просо!BU12</f>
        <v>20.5</v>
      </c>
      <c r="BV12" s="170">
        <f>Пш!BV12+Тр!BV12+Ро!BV12+'Яч яр'!BV12+Ов!BV12+Зерноб!BV12+Гр!BV12+'Яч Оз'!BV12+Просо!BV12</f>
        <v>0</v>
      </c>
      <c r="BW12" s="168">
        <f>Пш!BW12+Тр!BW12+Ро!BW12+'Яч яр'!BW12+Ов!BW12+Зерноб!BW12+Гр!BW12+'Яч Оз'!BW12+Просо!BW12</f>
        <v>14.7</v>
      </c>
      <c r="BX12" s="169">
        <f>Пш!BX12+Тр!BX12+Ро!BX12+'Яч яр'!BX12+Ов!BX12+Зерноб!BX12+Гр!BX12+'Яч Оз'!BX12+Просо!BX12</f>
        <v>0</v>
      </c>
      <c r="BY12" s="170">
        <f>Пш!BY12+Тр!BY12+Ро!BY12+'Яч яр'!BY12+Ов!BY12+Зерноб!BY12+Гр!BY12+'Яч Оз'!BY12+Просо!BY12</f>
        <v>18.7</v>
      </c>
      <c r="BZ12" s="171">
        <f>Пш!BZ12+Тр!BZ12+Ро!BZ12+'Яч яр'!BZ12+Ов!BZ12+Зерноб!BZ12+Гр!BZ12+'Яч Оз'!BZ12+Просо!BZ12</f>
        <v>37.699999999999996</v>
      </c>
      <c r="CA12" s="169">
        <f>Пш!CA12+Тр!CA12+Ро!CA12+'Яч яр'!CA12+Ов!CA12+Зерноб!CA12+Гр!CA12+'Яч Оз'!CA12+Просо!CA12</f>
        <v>0</v>
      </c>
      <c r="CB12" s="170">
        <f>Пш!CB12+Тр!CB12+Ро!CB12+'Яч яр'!CB12+Ов!CB12+Зерноб!CB12+Гр!CB12+'Яч Оз'!CB12+Просо!CB12</f>
        <v>0</v>
      </c>
      <c r="CC12" s="168">
        <f>Пш!CC12+Тр!CC12+Ро!CC12+'Яч яр'!CC12+Ов!CC12+Зерноб!CC12+Гр!CC12+'Яч Оз'!CC12+Просо!CC12</f>
        <v>0</v>
      </c>
      <c r="CD12" s="169">
        <f>Пш!CD12+Тр!CD12+Ро!CD12+'Яч яр'!CD12+Ов!CD12+Зерноб!CD12+Гр!CD12+'Яч Оз'!CD12+Просо!CD12</f>
        <v>43.5</v>
      </c>
      <c r="CE12" s="170">
        <f>Пш!CE12+Тр!CE12+Ро!CE12+'Яч яр'!CE12+Ов!CE12+Зерноб!CE12+Гр!CE12+'Яч Оз'!CE12+Просо!CE12</f>
        <v>0</v>
      </c>
      <c r="CF12" s="171">
        <f>Пш!CF12+Тр!CF12+Ро!CF12+'Яч яр'!CF12+Ов!CF12+Зерноб!CF12+Гр!CF12+'Яч Оз'!CF12+Просо!CF12</f>
        <v>6.2</v>
      </c>
      <c r="CG12" s="169">
        <f>Пш!CG12+Тр!CG12+Ро!CG12+'Яч яр'!CG12+Ов!CG12+Зерноб!CG12+Гр!CG12+'Яч Оз'!CG12+Просо!CG12</f>
        <v>21.1</v>
      </c>
      <c r="CH12" s="170">
        <f>Пш!CH12+Тр!CH12+Ро!CH12+'Яч яр'!CH12+Ов!CH12+Зерноб!CH12+Гр!CH12+'Яч Оз'!CH12+Просо!CH12</f>
        <v>13.6</v>
      </c>
      <c r="CI12" s="168">
        <f>Пш!CI12+Тр!CI12+Ро!CI12+'Яч яр'!CI12+Ов!CI12+Зерноб!CI12+Гр!CI12+'Яч Оз'!CI12+Просо!CI12</f>
        <v>11.5</v>
      </c>
      <c r="CJ12" s="169">
        <f>Пш!CJ12+Тр!CJ12+Ро!CJ12+'Яч яр'!CJ12+Ов!CJ12+Зерноб!CJ12+Гр!CJ12+'Яч Оз'!CJ12+Просо!CJ12</f>
        <v>23.8</v>
      </c>
      <c r="CK12" s="170">
        <f>Пш!CK12+Тр!CK12+Ро!CK12+'Яч яр'!CK12+Ов!CK12+Зерноб!CK12+Гр!CK12+'Яч Оз'!CK12+Просо!CK12</f>
        <v>0</v>
      </c>
      <c r="CL12" s="171">
        <f>Пш!CL12+Тр!CL12+Ро!CL12+'Яч яр'!CL12+Ов!CL12+Зерноб!CL12+Гр!CL12+'Яч Оз'!CL12+Просо!CL12</f>
        <v>35.6</v>
      </c>
      <c r="CM12" s="169">
        <f>Пш!CM12+Тр!CM12+Ро!CM12+'Яч яр'!CM12+Ов!CM12+Зерноб!CM12+Гр!CM12+'Яч Оз'!CM12+Просо!CM12</f>
        <v>18.399999999999999</v>
      </c>
      <c r="CN12" s="170">
        <f>Пш!CN12+Тр!CN12+Ро!CN12+'Яч яр'!CN12+Ов!CN12+Зерноб!CN12+Гр!CN12+'Яч Оз'!CN12+Просо!CN12</f>
        <v>0</v>
      </c>
      <c r="CO12" s="168">
        <f>Пш!CO12+Тр!CO12+Ро!CO12+'Яч яр'!CO12+Ов!CO12+Зерноб!CO12+Гр!CO12+'Яч Оз'!CO12+Просо!CO12</f>
        <v>0</v>
      </c>
      <c r="CP12" s="169">
        <f>Пш!CP12+Тр!CP12+Ро!CP12+'Яч яр'!CP12+Ов!CP12+Зерноб!CP12+Гр!CP12+'Яч Оз'!CP12+Просо!CP12</f>
        <v>0</v>
      </c>
      <c r="CQ12" s="170">
        <f>Пш!CQ12+Тр!CQ12+Ро!CQ12+'Яч яр'!CQ12+Ов!CQ12+Зерноб!CQ12+Гр!CQ12+'Яч Оз'!CQ12+Просо!CQ12</f>
        <v>0</v>
      </c>
      <c r="CR12" s="171">
        <f>Пш!CR12+Тр!CR12+Ро!CR12+'Яч яр'!CR12+Ов!CR12+Зерноб!CR12+Гр!CR12+'Яч Оз'!CR12+Просо!CR12</f>
        <v>0</v>
      </c>
      <c r="CS12" s="169">
        <f>Пш!CS12+Тр!CS12+Ро!CS12+'Яч яр'!CS12+Ов!CS12+Зерноб!CS12+Гр!CS12+'Яч Оз'!CS12+Просо!CS12</f>
        <v>0</v>
      </c>
      <c r="CT12" s="170">
        <f>Пш!CT12+Тр!CT12+Ро!CT12+'Яч яр'!CT12+Ов!CT12+Зерноб!CT12+Гр!CT12+'Яч Оз'!CT12+Просо!CT12</f>
        <v>0</v>
      </c>
      <c r="CU12" s="168">
        <f>Пш!CU12+Тр!CU12+Ро!CU12+'Яч яр'!CU12+Ов!CU12+Зерноб!CU12+Гр!CU12+'Яч Оз'!CU12+Просо!CU12</f>
        <v>0</v>
      </c>
      <c r="CV12" s="169">
        <f>Пш!CV12+Тр!CV12+Ро!CV12+'Яч яр'!CV12+Ов!CV12+Зерноб!CV12+Гр!CV12+'Яч Оз'!CV12+Просо!CV12</f>
        <v>0</v>
      </c>
      <c r="CW12" s="170">
        <f>Пш!CW12+Тр!CW12+Ро!CW12+'Яч яр'!CW12+Ов!CW12+Зерноб!CW12+Гр!CW12+'Яч Оз'!CW12+Просо!CW12</f>
        <v>0</v>
      </c>
      <c r="CX12" s="171">
        <f>Пш!CX12+Тр!CX12+Ро!CX12+'Яч яр'!CX12+Ов!CX12+Зерноб!CX12+Гр!CX12+'Яч Оз'!CX12+Просо!CX12</f>
        <v>34.1</v>
      </c>
      <c r="CY12" s="169">
        <f>Пш!CY12+Тр!CY12+Ро!CY12+'Яч яр'!CY12+Ов!CY12+Зерноб!CY12+Гр!CY12+'Яч Оз'!CY12+Просо!CY12</f>
        <v>0</v>
      </c>
      <c r="CZ12" s="170">
        <f>Пш!CZ12+Тр!CZ12+Ро!CZ12+'Яч яр'!CZ12+Ов!CZ12+Зерноб!CZ12+Гр!CZ12+'Яч Оз'!CZ12+Просо!CZ12</f>
        <v>0</v>
      </c>
      <c r="DA12" s="168">
        <f>Пш!DA12+Тр!DA12+Ро!DA12+'Яч яр'!DA12+Ов!DA12+Зерноб!DA12+Гр!DA12+'Яч Оз'!DA12+Просо!DA12</f>
        <v>28.8</v>
      </c>
      <c r="DB12" s="169">
        <f>Пш!DB12+Тр!DB12+Ро!DB12+'Яч яр'!DB12+Ов!DB12+Зерноб!DB12+Гр!DB12+'Яч Оз'!DB12+Просо!DB12</f>
        <v>0</v>
      </c>
      <c r="DC12" s="170">
        <f>Пш!DC12+Тр!DC12+Ро!DC12+'Яч яр'!DC12+Ов!DC12+Зерноб!DC12+Гр!DC12+'Яч Оз'!DC12+Просо!DC12</f>
        <v>0</v>
      </c>
      <c r="DD12" s="171">
        <f>Пш!DD12+Тр!DD12+Ро!DD12+'Яч яр'!DD12+Ов!DD12+Зерноб!DD12+Гр!DD12+'Яч Оз'!DD12+Просо!DD12</f>
        <v>3.1</v>
      </c>
      <c r="DE12" s="169">
        <f>Пш!DE12+Тр!DE12+Ро!DE12+'Яч яр'!DE12+Ов!DE12+Зерноб!DE12+Гр!DE12+'Яч Оз'!DE12+Просо!DE12</f>
        <v>0</v>
      </c>
      <c r="DF12" s="170">
        <f>Пш!DF12+Тр!DF12+Ро!DF12+'Яч яр'!DF12+Ов!DF12+Зерноб!DF12+Гр!DF12+'Яч Оз'!DF12+Просо!DF12</f>
        <v>0</v>
      </c>
      <c r="DG12" s="168">
        <f>Пш!DG12+Тр!DG12+Ро!DG12+'Яч яр'!DG12+Ов!DG12+Зерноб!DG12+Гр!DG12+'Яч Оз'!DG12+Просо!DG12</f>
        <v>26.900000000000002</v>
      </c>
      <c r="DH12" s="169">
        <f>Пш!DH12+Тр!DH12+Ро!DH12+'Яч яр'!DH12+Ов!DH12+Зерноб!DH12+Гр!DH12+'Яч Оз'!DH12+Просо!DH12</f>
        <v>0</v>
      </c>
      <c r="DI12" s="170">
        <f>Пш!DI12+Тр!DI12+Ро!DI12+'Яч яр'!DI12+Ов!DI12+Зерноб!DI12+Гр!DI12+'Яч Оз'!DI12+Просо!DI12</f>
        <v>0</v>
      </c>
      <c r="DJ12" s="171">
        <f>Пш!DJ12+Тр!DJ12+Ро!DJ12+'Яч яр'!DJ12+Ов!DJ12+Зерноб!DJ12+Гр!DJ12+'Яч Оз'!DJ12+Просо!DJ12</f>
        <v>33.799999999999997</v>
      </c>
      <c r="DK12" s="169">
        <f>Пш!DK12+Тр!DK12+Ро!DK12+'Яч яр'!DK12+Ов!DK12+Зерноб!DK12+Гр!DK12+'Яч Оз'!DK12+Просо!DK12</f>
        <v>0</v>
      </c>
      <c r="DL12" s="170">
        <f>Пш!DL12+Тр!DL12+Ро!DL12+'Яч яр'!DL12+Ов!DL12+Зерноб!DL12+Гр!DL12+'Яч Оз'!DL12+Просо!DL12</f>
        <v>0</v>
      </c>
      <c r="DM12" s="168">
        <f>Пш!DM12+Тр!DM12+Ро!DM12+'Яч яр'!DM12+Ов!DM12+Зерноб!DM12+Гр!DM12+'Яч Оз'!DM12+Просо!DM12</f>
        <v>22.1</v>
      </c>
      <c r="DN12" s="169">
        <f>Пш!DN12+Тр!DN12+Ро!DN12+'Яч яр'!DN12+Ов!DN12+Зерноб!DN12+Гр!DN12+'Яч Оз'!DN12+Просо!DN12</f>
        <v>0</v>
      </c>
      <c r="DO12" s="170">
        <f>Пш!DO12+Тр!DO12+Ро!DO12+'Яч яр'!DO12+Ов!DO12+Зерноб!DO12+Гр!DO12+'Яч Оз'!DO12+Просо!DO12</f>
        <v>0</v>
      </c>
      <c r="DP12" s="171">
        <f>Пш!DP12+Тр!DP12+Ро!DP12+'Яч яр'!DP12+Ов!DP12+Зерноб!DP12+Гр!DP12+'Яч Оз'!DP12+Просо!DP12</f>
        <v>0</v>
      </c>
      <c r="DQ12" s="169">
        <f>Пш!DQ12+Тр!DQ12+Ро!DQ12+'Яч яр'!DQ12+Ов!DQ12+Зерноб!DQ12+Гр!DQ12+'Яч Оз'!DQ12+Просо!DQ12</f>
        <v>0</v>
      </c>
      <c r="DR12" s="170">
        <f>Пш!DR12+Тр!DR12+Ро!DR12+'Яч яр'!DR12+Ов!DR12+Зерноб!DR12+Гр!DR12+'Яч Оз'!DR12+Просо!DR12</f>
        <v>0</v>
      </c>
      <c r="DS12" s="168">
        <f>Пш!DS12+Тр!DS12+Ро!DS12+'Яч яр'!DS12+Ов!DS12+Зерноб!DS12+Гр!DS12+'Яч Оз'!DS12+Просо!DS12</f>
        <v>29.6</v>
      </c>
      <c r="DT12" s="169">
        <f>Пш!DT12+Тр!DT12+Ро!DT12+'Яч яр'!DT12+Ов!DT12+Зерноб!DT12+Гр!DT12+'Яч Оз'!DT12+Просо!DT12</f>
        <v>0</v>
      </c>
      <c r="DU12" s="170">
        <f>Пш!DU12+Тр!DU12+Ро!DU12+'Яч яр'!DU12+Ов!DU12+Зерноб!DU12+Гр!DU12+'Яч Оз'!DU12+Просо!DU12</f>
        <v>0</v>
      </c>
      <c r="DV12" s="171">
        <f>Пш!DV12+Тр!DV12+Ро!DV12+'Яч яр'!DV12+Ов!DV12+Зерноб!DV12+Гр!DV12+'Яч Оз'!DV12+Просо!DV12</f>
        <v>34.099999999999994</v>
      </c>
      <c r="DW12" s="169">
        <f>Пш!DW12+Тр!DW12+Ро!DW12+'Яч яр'!DW12+Ов!DW12+Зерноб!DW12+Гр!DW12+'Яч Оз'!DW12+Просо!DW12</f>
        <v>0</v>
      </c>
      <c r="DX12" s="170">
        <f>Пш!DX12+Тр!DX12+Ро!DX12+'Яч яр'!DX12+Ов!DX12+Зерноб!DX12+Гр!DX12+'Яч Оз'!DX12+Просо!DX12</f>
        <v>0</v>
      </c>
      <c r="DY12" s="168">
        <f>Пш!DY12+Тр!DY12+Ро!DY12+'Яч яр'!DY12+Ов!DY12+Зерноб!DY12+Гр!DY12+'Яч Оз'!DY12+Просо!DY12</f>
        <v>12.6</v>
      </c>
      <c r="DZ12" s="169">
        <f>Пш!DZ12+Тр!DZ12+Ро!DZ12+'Яч яр'!DZ12+Ов!DZ12+Зерноб!DZ12+Гр!DZ12+'Яч Оз'!DZ12+Просо!DZ12</f>
        <v>0</v>
      </c>
      <c r="EA12" s="170">
        <f>Пш!EA12+Тр!EA12+Ро!EA12+'Яч яр'!EA12+Ов!EA12+Зерноб!EA12+Гр!EA12+'Яч Оз'!EA12+Просо!EA12</f>
        <v>0</v>
      </c>
      <c r="EB12" s="171">
        <f>Пш!EB12+Тр!EB12+Ро!EB12+'Яч яр'!EB12+Ов!EB12+Зерноб!EB12+Гр!EB12+'Яч Оз'!EB12+Просо!EB12</f>
        <v>25.1</v>
      </c>
      <c r="EC12" s="169">
        <f>Пш!EC12+Тр!EC12+Ро!EC12+'Яч яр'!EC12+Ов!EC12+Зерноб!EC12+Гр!EC12+'Яч Оз'!EC12+Просо!EC12</f>
        <v>0</v>
      </c>
      <c r="ED12" s="170">
        <f>Пш!ED12+Тр!ED12+Ро!ED12+'Яч яр'!ED12+Ов!ED12+Зерноб!ED12+Гр!ED12+'Яч Оз'!ED12+Просо!ED12</f>
        <v>0</v>
      </c>
      <c r="EE12" s="168">
        <f>Пш!EE12+Тр!EE12+Ро!EE12+'Яч яр'!EE12+Ов!EE12+Зерноб!EE12+Гр!EE12+'Яч Оз'!EE12+Просо!EE12</f>
        <v>20.700000000000003</v>
      </c>
      <c r="EF12" s="169">
        <f>Пш!EF12+Тр!EF12+Ро!EF12+'Яч яр'!EF12+Ов!EF12+Зерноб!EF12+Гр!EF12+'Яч Оз'!EF12+Просо!EF12</f>
        <v>0</v>
      </c>
      <c r="EG12" s="170">
        <f>Пш!EG12+Тр!EG12+Ро!EG12+'Яч яр'!EG12+Ов!EG12+Зерноб!EG12+Гр!EG12+'Яч Оз'!EG12+Просо!EG12</f>
        <v>0</v>
      </c>
      <c r="EH12" s="171">
        <f>Пш!EH12+Тр!EH12+Ро!EH12+'Яч яр'!EH12+Ов!EH12+Зерноб!EH12+Гр!EH12+'Яч Оз'!EH12+Просо!EH12</f>
        <v>15.600000000000001</v>
      </c>
      <c r="EI12" s="169">
        <f>Пш!EI12+Тр!EI12+Ро!EI12+'Яч яр'!EI12+Ов!EI12+Зерноб!EI12+Гр!EI12+'Яч Оз'!EI12+Просо!EI12</f>
        <v>0</v>
      </c>
      <c r="EJ12" s="170">
        <f>Пш!EJ12+Тр!EJ12+Ро!EJ12+'Яч яр'!EJ12+Ов!EJ12+Зерноб!EJ12+Гр!EJ12+'Яч Оз'!EJ12+Просо!EJ12</f>
        <v>0</v>
      </c>
      <c r="EK12" s="168">
        <f>Пш!EK12+Тр!EK12+Ро!EK12+'Яч яр'!EK12+Ов!EK12+Зерноб!EK12+Гр!EK12+'Яч Оз'!EK12+Просо!EK12</f>
        <v>0</v>
      </c>
      <c r="EL12" s="169">
        <f>Пш!EL12+Тр!EL12+Ро!EL12+'Яч яр'!EL12+Ов!EL12+Зерноб!EL12+Гр!EL12+'Яч Оз'!EL12+Просо!EL12</f>
        <v>0</v>
      </c>
      <c r="EM12" s="170">
        <f>Пш!EM12+Тр!EM12+Ро!EM12+'Яч яр'!EM12+Ов!EM12+Зерноб!EM12+Гр!EM12+'Яч Оз'!EM12+Просо!EM12</f>
        <v>0</v>
      </c>
      <c r="EN12" s="171">
        <f>Пш!EN12+Тр!EN12+Ро!EN12+'Яч яр'!EN12+Ов!EN12+Зерноб!EN12+Гр!EN12+'Яч Оз'!EN12+Просо!EN12</f>
        <v>0</v>
      </c>
      <c r="EO12" s="169">
        <f>Пш!EO12+Тр!EO12+Ро!EO12+'Яч яр'!EO12+Ов!EO12+Зерноб!EO12+Гр!EO12+'Яч Оз'!EO12+Просо!EO12</f>
        <v>0</v>
      </c>
      <c r="EP12" s="170">
        <f>Пш!EP12+Тр!EP12+Ро!EP12+'Яч яр'!EP12+Ов!EP12+Зерноб!EP12+Гр!EP12+'Яч Оз'!EP12+Просо!EP12</f>
        <v>0</v>
      </c>
      <c r="EQ12" s="168">
        <f>Пш!EQ12+Тр!EQ12+Ро!EQ12+'Яч яр'!EQ12+Ов!EQ12+Зерноб!EQ12+Гр!EQ12+'Яч Оз'!EQ12+Просо!EQ12</f>
        <v>0</v>
      </c>
      <c r="ER12" s="169">
        <f>Пш!ER12+Тр!ER12+Ро!ER12+'Яч яр'!ER12+Ов!ER12+Зерноб!ER12+Гр!ER12+'Яч Оз'!ER12+Просо!ER12</f>
        <v>0</v>
      </c>
      <c r="ES12" s="170">
        <f>Пш!ES12+Тр!ES12+Ро!ES12+'Яч яр'!ES12+Ов!ES12+Зерноб!ES12+Гр!ES12+'Яч Оз'!ES12+Просо!ES12</f>
        <v>0</v>
      </c>
      <c r="ET12" s="171">
        <f>Пш!ET12+Тр!ET12+Ро!ET12+'Яч яр'!ET12+Ов!ET12+Зерноб!ET12+Гр!ET12+'Яч Оз'!ET12+Просо!ET12</f>
        <v>0</v>
      </c>
      <c r="EU12" s="169">
        <f>Пш!EU12+Тр!EU12+Ро!EU12+'Яч яр'!EU12+Ов!EU12+Зерноб!EU12+Гр!EU12+'Яч Оз'!EU12+Просо!EU12</f>
        <v>0</v>
      </c>
      <c r="EV12" s="170">
        <f>Пш!EV12+Тр!EV12+Ро!EV12+'Яч яр'!EV12+Ов!EV12+Зерноб!EV12+Гр!EV12+'Яч Оз'!EV12+Просо!EV12</f>
        <v>0</v>
      </c>
      <c r="EW12" s="168">
        <f>Пш!EW12+Тр!EW12+Ро!EW12+'Яч яр'!EW12+Ов!EW12+Зерноб!EW12+Гр!EW12+'Яч Оз'!EW12+Просо!EW12</f>
        <v>0</v>
      </c>
      <c r="EX12" s="169">
        <f>Пш!EX12+Тр!EX12+Ро!EX12+'Яч яр'!EX12+Ов!EX12+Зерноб!EX12+Гр!EX12+'Яч Оз'!EX12+Просо!EX12</f>
        <v>0</v>
      </c>
      <c r="EY12" s="170">
        <f>Пш!EY12+Тр!EY12+Ро!EY12+'Яч яр'!EY12+Ов!EY12+Зерноб!EY12+Гр!EY12+'Яч Оз'!EY12+Просо!EY12</f>
        <v>0</v>
      </c>
      <c r="EZ12" s="171">
        <f>Пш!EZ12+Тр!EZ12+Ро!EZ12+'Яч яр'!EZ12+Ов!EZ12+Зерноб!EZ12+Гр!EZ12+'Яч Оз'!EZ12+Просо!EZ12</f>
        <v>0</v>
      </c>
      <c r="FA12" s="169">
        <f>Пш!FA12+Тр!FA12+Ро!FA12+'Яч яр'!FA12+Ов!FA12+Зерноб!FA12+Гр!FA12+'Яч Оз'!FA12+Просо!FA12</f>
        <v>0</v>
      </c>
      <c r="FB12" s="170">
        <f>Пш!FB12+Тр!FB12+Ро!FB12+'Яч яр'!FB12+Ов!FB12+Зерноб!FB12+Гр!FB12+'Яч Оз'!FB12+Просо!FB12</f>
        <v>0</v>
      </c>
      <c r="FC12" s="168">
        <f>Пш!FC12+Тр!FC12+Ро!FC12+'Яч яр'!FC12+Ов!FC12+Зерноб!FC12+Гр!FC12+'Яч Оз'!FC12+Просо!FC12</f>
        <v>0</v>
      </c>
      <c r="FD12" s="169">
        <f>Пш!FD12+Тр!FD12+Ро!FD12+'Яч яр'!FD12+Ов!FD12+Зерноб!FD12+Гр!FD12+'Яч Оз'!FD12+Просо!FD12</f>
        <v>0</v>
      </c>
      <c r="FE12" s="170">
        <f>Пш!FE12+Тр!FE12+Ро!FE12+'Яч яр'!FE12+Ов!FE12+Зерноб!FE12+Гр!FE12+'Яч Оз'!FE12+Просо!FE12</f>
        <v>0</v>
      </c>
      <c r="FF12" s="171">
        <f>Пш!FF12+Тр!FF12+Ро!FF12+'Яч яр'!FF12+Ов!FF12+Зерноб!FF12+Гр!FF12+'Яч Оз'!FF12+Просо!FF12</f>
        <v>0</v>
      </c>
      <c r="FG12" s="169">
        <f>Пш!FG12+Тр!FG12+Ро!FG12+'Яч яр'!FG12+Ов!FG12+Зерноб!FG12+Гр!FG12+'Яч Оз'!FG12+Просо!FG12</f>
        <v>0</v>
      </c>
      <c r="FH12" s="170">
        <f>Пш!FH12+Тр!FH12+Ро!FH12+'Яч яр'!FH12+Ов!FH12+Зерноб!FH12+Гр!FH12+'Яч Оз'!FH12+Просо!FH12</f>
        <v>0</v>
      </c>
      <c r="FI12" s="168">
        <f>Пш!FI12+Тр!FI12+Ро!FI12+'Яч яр'!FI12+Ов!FI12+Зерноб!FI12+Гр!FI12+'Яч Оз'!FI12+Просо!FI12</f>
        <v>0</v>
      </c>
      <c r="FJ12" s="169">
        <f>Пш!FJ12+Тр!FJ12+Ро!FJ12+'Яч яр'!FJ12+Ов!FJ12+Зерноб!FJ12+Гр!FJ12+'Яч Оз'!FJ12+Просо!FJ12</f>
        <v>0</v>
      </c>
      <c r="FK12" s="170">
        <f>Пш!FK12+Тр!FK12+Ро!FK12+'Яч яр'!FK12+Ов!FK12+Зерноб!FK12+Гр!FK12+'Яч Оз'!FK12+Просо!FK12</f>
        <v>0</v>
      </c>
      <c r="FL12" s="171">
        <f>Пш!FL12+Тр!FL12+Ро!FL12+'Яч яр'!FL12+Ов!FL12+Зерноб!FL12+Гр!FL12+'Яч Оз'!FL12+Просо!FL12</f>
        <v>0</v>
      </c>
      <c r="FM12" s="169">
        <f>Пш!FM12+Тр!FM12+Ро!FM12+'Яч яр'!FM12+Ов!FM12+Зерноб!FM12+Гр!FM12+'Яч Оз'!FM12+Просо!FM12</f>
        <v>0</v>
      </c>
      <c r="FN12" s="170">
        <f>Пш!FN12+Тр!FN12+Ро!FN12+'Яч яр'!FN12+Ов!FN12+Зерноб!FN12+Гр!FN12+'Яч Оз'!FN12+Просо!FN12</f>
        <v>0</v>
      </c>
      <c r="FO12" s="168">
        <f>Пш!FO12+Тр!FO12+Ро!FO12+'Яч яр'!FO12+Ов!FO12+Зерноб!FO12+Гр!FO12+'Яч Оз'!FO12+Просо!FO12</f>
        <v>0</v>
      </c>
      <c r="FP12" s="169">
        <f>Пш!FP12+Тр!FP12+Ро!FP12+'Яч яр'!FP12+Ов!FP12+Зерноб!FP12+Гр!FP12+'Яч Оз'!FP12+Просо!FP12</f>
        <v>0</v>
      </c>
      <c r="FQ12" s="170">
        <f>Пш!FQ12+Тр!FQ12+Ро!FQ12+'Яч яр'!FQ12+Ов!FQ12+Зерноб!FQ12+Гр!FQ12+'Яч Оз'!FQ12+Просо!FQ12</f>
        <v>0</v>
      </c>
      <c r="FR12" s="171">
        <f>Пш!FR12+Тр!FR12+Ро!FR12+'Яч яр'!FR12+Ов!FR12+Зерноб!FR12+Гр!FR12+'Яч Оз'!FR12+Просо!FR12</f>
        <v>0</v>
      </c>
      <c r="FS12" s="169">
        <f>Пш!FS12+Тр!FS12+Ро!FS12+'Яч яр'!FS12+Ов!FS12+Зерноб!FS12+Гр!FS12+'Яч Оз'!FS12+Просо!FS12</f>
        <v>0</v>
      </c>
      <c r="FT12" s="170">
        <f>Пш!FT12+Тр!FT12+Ро!FT12+'Яч яр'!FT12+Ов!FT12+Зерноб!FT12+Гр!FT12+'Яч Оз'!FT12+Просо!FT12</f>
        <v>0</v>
      </c>
      <c r="FU12" s="168">
        <f>Пш!FU12+Тр!FU12+Ро!FU12+'Яч яр'!FU12+Ов!FU12+Зерноб!FU12+Гр!FU12+'Яч Оз'!FU12+Просо!FU12</f>
        <v>0</v>
      </c>
      <c r="FV12" s="169">
        <f>Пш!FV12+Тр!FV12+Ро!FV12+'Яч яр'!FV12+Ов!FV12+Зерноб!FV12+Гр!FV12+'Яч Оз'!FV12+Просо!FV12</f>
        <v>0</v>
      </c>
      <c r="FW12" s="170">
        <f>Пш!FW12+Тр!FW12+Ро!FW12+'Яч яр'!FW12+Ов!FW12+Зерноб!FW12+Гр!FW12+'Яч Оз'!FW12+Просо!FW12</f>
        <v>0</v>
      </c>
      <c r="FX12" s="171">
        <f>Пш!FX12+Тр!FX12+Ро!FX12+'Яч яр'!FX12+Ов!FX12+Зерноб!FX12+Гр!FX12+'Яч Оз'!FX12+Просо!FX12</f>
        <v>0</v>
      </c>
      <c r="FY12" s="169">
        <f>Пш!FY12+Тр!FY12+Ро!FY12+'Яч яр'!FY12+Ов!FY12+Зерноб!FY12+Гр!FY12+'Яч Оз'!FY12+Просо!FY12</f>
        <v>0</v>
      </c>
      <c r="FZ12" s="170">
        <f>Пш!FZ12+Тр!FZ12+Ро!FZ12+'Яч яр'!FZ12+Ов!FZ12+Зерноб!FZ12+Гр!FZ12+'Яч Оз'!FZ12+Просо!FZ12</f>
        <v>0</v>
      </c>
      <c r="GA12" s="168">
        <f>Пш!GA12+Тр!GA12+Ро!GA12+'Яч яр'!GA12+Ов!GA12+Зерноб!GA12+Гр!GA12+'Яч Оз'!GA12+Просо!GA12</f>
        <v>0</v>
      </c>
      <c r="GB12" s="169">
        <f>Пш!GB12+Тр!GB12+Ро!GB12+'Яч яр'!GB12+Ов!GB12+Зерноб!GB12+Гр!GB12+'Яч Оз'!GB12+Просо!GB12</f>
        <v>0</v>
      </c>
      <c r="GC12" s="170">
        <f>Пш!GC12+Тр!GC12+Ро!GC12+'Яч яр'!GC12+Ов!GC12+Зерноб!GC12+Гр!GC12+'Яч Оз'!GC12+Просо!GC12</f>
        <v>0</v>
      </c>
      <c r="GD12" s="171">
        <f>Пш!GD12+Тр!GD12+Ро!GD12+'Яч яр'!GD12+Ов!GD12+Зерноб!GD12+Гр!GD12+'Яч Оз'!GD12+Просо!GD12</f>
        <v>0</v>
      </c>
      <c r="GE12" s="169">
        <f>Пш!GE12+Тр!GE12+Ро!GE12+'Яч яр'!GE12+Ов!GE12+Зерноб!GE12+Гр!GE12+'Яч Оз'!GE12+Просо!GE12</f>
        <v>0</v>
      </c>
      <c r="GF12" s="170">
        <f>Пш!GF12+Тр!GF12+Ро!GF12+'Яч яр'!GF12+Ов!GF12+Зерноб!GF12+Гр!GF12+'Яч Оз'!GF12+Просо!GF12</f>
        <v>0</v>
      </c>
      <c r="GG12" s="168">
        <f>Пш!GG12+Тр!GG12+Ро!GG12+'Яч яр'!GG12+Ов!GG12+Зерноб!GG12+Гр!GG12+'Яч Оз'!GG12+Просо!GG12</f>
        <v>0</v>
      </c>
      <c r="GH12" s="169">
        <f>Пш!GH12+Тр!GH12+Ро!GH12+'Яч яр'!GH12+Ов!GH12+Зерноб!GH12+Гр!GH12+'Яч Оз'!GH12+Просо!GH12</f>
        <v>0</v>
      </c>
      <c r="GI12" s="170">
        <f>Пш!GI12+Тр!GI12+Ро!GI12+'Яч яр'!GI12+Ов!GI12+Зерноб!GI12+Гр!GI12+'Яч Оз'!GI12+Просо!GI12</f>
        <v>0</v>
      </c>
      <c r="GJ12" s="171">
        <f>Пш!GJ12+Тр!GJ12+Ро!GJ12+'Яч яр'!GJ12+Ов!GJ12+Зерноб!GJ12+Гр!GJ12+'Яч Оз'!GJ12+Просо!GJ12</f>
        <v>0</v>
      </c>
      <c r="GK12" s="169">
        <f>Пш!GK12+Тр!GK12+Ро!GK12+'Яч яр'!GK12+Ов!GK12+Зерноб!GK12+Гр!GK12+'Яч Оз'!GK12+Просо!GK12</f>
        <v>0</v>
      </c>
      <c r="GL12" s="170">
        <f>Пш!GL12+Тр!GL12+Ро!GL12+'Яч яр'!GL12+Ов!GL12+Зерноб!GL12+Гр!GL12+'Яч Оз'!GL12+Просо!GL12</f>
        <v>0</v>
      </c>
      <c r="GM12" s="168">
        <f>Пш!GM12+Тр!GM12+Ро!GM12+'Яч яр'!GM12+Ов!GM12+Зерноб!GM12+Гр!GM12+'Яч Оз'!GM12+Просо!GM12</f>
        <v>0</v>
      </c>
      <c r="GN12" s="169">
        <f>Пш!GN12+Тр!GN12+Ро!GN12+'Яч яр'!GN12+Ов!GN12+Зерноб!GN12+Гр!GN12+'Яч Оз'!GN12+Просо!GN12</f>
        <v>0</v>
      </c>
      <c r="GO12" s="170">
        <f>Пш!GO12+Тр!GO12+Ро!GO12+'Яч яр'!GO12+Ов!GO12+Зерноб!GO12+Гр!GO12+'Яч Оз'!GO12+Просо!GO12</f>
        <v>0</v>
      </c>
      <c r="GP12" s="171">
        <f>Пш!GP12+Тр!GP12+Ро!GP12+'Яч яр'!GP12+Ов!GP12+Зерноб!GP12+Гр!GP12+'Яч Оз'!GP12+Просо!GP12</f>
        <v>0</v>
      </c>
      <c r="GQ12" s="169">
        <f>Пш!GQ12+Тр!GQ12+Ро!GQ12+'Яч яр'!GQ12+Ов!GQ12+Зерноб!GQ12+Гр!GQ12+'Яч Оз'!GQ12+Просо!GQ12</f>
        <v>0</v>
      </c>
      <c r="GR12" s="170">
        <f>Пш!GR12+Тр!GR12+Ро!GR12+'Яч яр'!GR12+Ов!GR12+Зерноб!GR12+Гр!GR12+'Яч Оз'!GR12+Просо!GR12</f>
        <v>0</v>
      </c>
      <c r="GS12" s="168">
        <f>Пш!GS12+Тр!GS12+Ро!GS12+'Яч яр'!GS12+Ов!GS12+Зерноб!GS12+Гр!GS12+'Яч Оз'!GS12+Просо!GS12</f>
        <v>0</v>
      </c>
      <c r="GT12" s="169">
        <f>Пш!GT12+Тр!GT12+Ро!GT12+'Яч яр'!GT12+Ов!GT12+Зерноб!GT12+Гр!GT12+'Яч Оз'!GT12+Просо!GT12</f>
        <v>0</v>
      </c>
      <c r="GU12" s="170">
        <f>Пш!GU12+Тр!GU12+Ро!GU12+'Яч яр'!GU12+Ов!GU12+Зерноб!GU12+Гр!GU12+'Яч Оз'!GU12+Просо!GU12</f>
        <v>0</v>
      </c>
      <c r="GV12" s="171">
        <f>Пш!GV12+Тр!GV12+Ро!GV12+'Яч яр'!GV12+Ов!GV12+Зерноб!GV12+Гр!GV12+'Яч Оз'!GV12+Просо!GV12</f>
        <v>0</v>
      </c>
      <c r="GW12" s="169">
        <f>Пш!GW12+Тр!GW12+Ро!GW12+'Яч яр'!GW12+Ов!GW12+Зерноб!GW12+Гр!GW12+'Яч Оз'!GW12+Просо!GW12</f>
        <v>0</v>
      </c>
      <c r="GX12" s="170">
        <f>Пш!GX12+Тр!GX12+Ро!GX12+'Яч яр'!GX12+Ов!GX12+Зерноб!GX12+Гр!GX12+'Яч Оз'!GX12+Просо!GX12</f>
        <v>0</v>
      </c>
      <c r="GY12" s="168">
        <f>Пш!GY12+Тр!GY12+Ро!GY12+'Яч яр'!GY12+Ов!GY12+Зерноб!GY12+Гр!GY12+'Яч Оз'!GY12+Просо!GY12</f>
        <v>0</v>
      </c>
      <c r="GZ12" s="169">
        <f>Пш!GZ12+Тр!GZ12+Ро!GZ12+'Яч яр'!GZ12+Ов!GZ12+Зерноб!GZ12+Гр!GZ12+'Яч Оз'!GZ12+Просо!GZ12</f>
        <v>0</v>
      </c>
      <c r="HA12" s="170">
        <f>Пш!HA12+Тр!HA12+Ро!HA12+'Яч яр'!HA12+Ов!HA12+Зерноб!HA12+Гр!HA12+'Яч Оз'!HA12+Просо!HA12</f>
        <v>0</v>
      </c>
      <c r="HB12" s="171">
        <f>Пш!HB12+Тр!HB12+Ро!HB12+'Яч яр'!HB12+Ов!HB12+Зерноб!HB12+Гр!HB12+'Яч Оз'!HB12+Просо!HB12</f>
        <v>0</v>
      </c>
      <c r="HC12" s="169">
        <f>Пш!HC12+Тр!HC12+Ро!HC12+'Яч яр'!HC12+Ов!HC12+Зерноб!HC12+Гр!HC12+'Яч Оз'!HC12+Просо!HC12</f>
        <v>0</v>
      </c>
      <c r="HD12" s="170">
        <f>Пш!HD12+Тр!HD12+Ро!HD12+'Яч яр'!HD12+Ов!HD12+Зерноб!HD12+Гр!HD12+'Яч Оз'!HD12+Просо!HD12</f>
        <v>0</v>
      </c>
      <c r="HE12" s="168">
        <f>Пш!HE12+Тр!HE12+Ро!HE12+'Яч яр'!HE12+Ов!HE12+Зерноб!HE12+Гр!HE12+'Яч Оз'!HE12+Просо!HE12</f>
        <v>0</v>
      </c>
      <c r="HF12" s="169">
        <f>Пш!HF12+Тр!HF12+Ро!HF12+'Яч яр'!HF12+Ов!HF12+Зерноб!HF12+Гр!HF12+'Яч Оз'!HF12+Просо!HF12</f>
        <v>0</v>
      </c>
      <c r="HG12" s="170">
        <f>Пш!HG12+Тр!HG12+Ро!HG12+'Яч яр'!HG12+Ов!HG12+Зерноб!HG12+Гр!HG12+'Яч Оз'!HG12+Просо!HG12</f>
        <v>0</v>
      </c>
      <c r="HH12" s="171">
        <f>Пш!HH12+Тр!HH12+Ро!HH12+'Яч яр'!HH12+Ов!HH12+Зерноб!HH12+Гр!HH12+'Яч Оз'!HH12+Просо!HH12</f>
        <v>0</v>
      </c>
      <c r="HI12" s="169">
        <f>Пш!HI12+Тр!HI12+Ро!HI12+'Яч яр'!HI12+Ов!HI12+Зерноб!HI12+Гр!HI12+'Яч Оз'!HI12+Просо!HI12</f>
        <v>0</v>
      </c>
      <c r="HJ12" s="170">
        <f>Пш!HJ12+Тр!HJ12+Ро!HJ12+'Яч яр'!HJ12+Ов!HJ12+Зерноб!HJ12+Гр!HJ12+'Яч Оз'!HJ12+Просо!HJ12</f>
        <v>0</v>
      </c>
      <c r="HK12" s="168">
        <f>Пш!HK12+Тр!HK12+Ро!HK12+'Яч яр'!HK12+Ов!HK12+Зерноб!HK12+Гр!HK12+'Яч Оз'!HK12+Просо!HK12</f>
        <v>0</v>
      </c>
      <c r="HL12" s="169">
        <f>Пш!HL12+Тр!HL12+Ро!HL12+'Яч яр'!HL12+Ов!HL12+Зерноб!HL12+Гр!HL12+'Яч Оз'!HL12+Просо!HL12</f>
        <v>0</v>
      </c>
      <c r="HM12" s="170">
        <f>Пш!HM12+Тр!HM12+Ро!HM12+'Яч яр'!HM12+Ов!HM12+Зерноб!HM12+Гр!HM12+'Яч Оз'!HM12+Просо!HM12</f>
        <v>0</v>
      </c>
      <c r="HN12" s="171">
        <f>Пш!HN12+Тр!HN12+Ро!HN12+'Яч яр'!HN12+Ов!HN12+Зерноб!HN12+Гр!HN12+'Яч Оз'!HN12+Просо!HN12</f>
        <v>0</v>
      </c>
      <c r="HO12" s="169">
        <f>Пш!HO12+Тр!HO12+Ро!HO12+'Яч яр'!HO12+Ов!HO12+Зерноб!HO12+Гр!HO12+'Яч Оз'!HO12+Просо!HO12</f>
        <v>0</v>
      </c>
      <c r="HP12" s="170">
        <f>Пш!HP12+Тр!HP12+Ро!HP12+'Яч яр'!HP12+Ов!HP12+Зерноб!HP12+Гр!HP12+'Яч Оз'!HP12+Просо!HP12</f>
        <v>0</v>
      </c>
      <c r="HQ12" s="168">
        <f>Пш!HQ12+Тр!HQ12+Ро!HQ12+'Яч яр'!HQ12+Ов!HQ12+Зерноб!HQ12+Гр!HQ12+'Яч Оз'!HQ12+Просо!HQ12</f>
        <v>0</v>
      </c>
      <c r="HR12" s="169">
        <f>Пш!HR12+Тр!HR12+Ро!HR12+'Яч яр'!HR12+Ов!HR12+Зерноб!HR12+Гр!HR12+'Яч Оз'!HR12+Просо!HR12</f>
        <v>0</v>
      </c>
      <c r="HS12" s="170">
        <f>Пш!HS12+Тр!HS12+Ро!HS12+'Яч яр'!HS12+Ов!HS12+Зерноб!HS12+Гр!HS12+'Яч Оз'!HS12+Просо!HS12</f>
        <v>0</v>
      </c>
      <c r="HT12" s="171">
        <f>Пш!HT12+Тр!HT12+Ро!HT12+'Яч яр'!HT12+Ов!HT12+Зерноб!HT12+Гр!HT12+'Яч Оз'!HT12+Просо!HT12</f>
        <v>0</v>
      </c>
      <c r="HU12" s="169">
        <f>Пш!HU12+Тр!HU12+Ро!HU12+'Яч яр'!HU12+Ов!HU12+Зерноб!HU12+Гр!HU12+'Яч Оз'!HU12+Просо!HU12</f>
        <v>0</v>
      </c>
      <c r="HV12" s="170">
        <f>Пш!HV12+Тр!HV12+Ро!HV12+'Яч яр'!HV12+Ов!HV12+Зерноб!HV12+Гр!HV12+'Яч Оз'!HV12+Просо!HV12</f>
        <v>0</v>
      </c>
      <c r="HW12" s="168">
        <f>Пш!HW12+Тр!HW12+Ро!HW12+'Яч яр'!HW12+Ов!HW12+Зерноб!HW12+Гр!HW12+'Яч Оз'!HW12+Просо!HW12</f>
        <v>0</v>
      </c>
      <c r="HX12" s="169">
        <f>Пш!HX12+Тр!HX12+Ро!HX12+'Яч яр'!HX12+Ов!HX12+Зерноб!HX12+Гр!HX12+'Яч Оз'!HX12+Просо!HX12</f>
        <v>0</v>
      </c>
      <c r="HY12" s="170">
        <f>Пш!HY12+Тр!HY12+Ро!HY12+'Яч яр'!HY12+Ов!HY12+Зерноб!HY12+Гр!HY12+'Яч Оз'!HY12+Просо!HY12</f>
        <v>0</v>
      </c>
      <c r="HZ12" s="171">
        <f>Пш!HZ12+Тр!HZ12+Ро!HZ12+'Яч яр'!HZ12+Ов!HZ12+Зерноб!HZ12+Гр!HZ12+'Яч Оз'!HZ12+Просо!HZ12</f>
        <v>0</v>
      </c>
      <c r="IA12" s="169">
        <f>Пш!IA12+Тр!IA12+Ро!IA12+'Яч яр'!IA12+Ов!IA12+Зерноб!IA12+Гр!IA12+'Яч Оз'!IA12+Просо!IA12</f>
        <v>0</v>
      </c>
      <c r="IB12" s="170">
        <f>Пш!IB12+Тр!IB12+Ро!IB12+'Яч яр'!IB12+Ов!IB12+Зерноб!IB12+Гр!IB12+'Яч Оз'!IB12+Просо!IB12</f>
        <v>0</v>
      </c>
      <c r="IC12" s="168">
        <f>Пш!IC12+Тр!IC12+Ро!IC12+'Яч яр'!IC12+Ов!IC12+Зерноб!IC12+Гр!IC12+'Яч Оз'!IC12+Просо!IC12</f>
        <v>0</v>
      </c>
      <c r="ID12" s="169">
        <f>Пш!ID12+Тр!ID12+Ро!ID12+'Яч яр'!ID12+Ов!ID12+Зерноб!ID12+Гр!ID12+'Яч Оз'!ID12+Просо!ID12</f>
        <v>0</v>
      </c>
      <c r="IE12" s="170">
        <f>Пш!IE12+Тр!IE12+Ро!IE12+'Яч яр'!IE12+Ов!IE12+Зерноб!IE12+Гр!IE12+'Яч Оз'!IE12+Просо!IE12</f>
        <v>0</v>
      </c>
      <c r="IF12" s="171">
        <f>Пш!IF12+Тр!IF12+Ро!IF12+'Яч яр'!IF12+Ов!IF12+Зерноб!IF12+Гр!IF12+'Яч Оз'!IF12+Просо!IF12</f>
        <v>0</v>
      </c>
      <c r="IG12" s="169">
        <f>Пш!IG12+Тр!IG12+Ро!IG12+'Яч яр'!IG12+Ов!IG12+Зерноб!IG12+Гр!IG12+'Яч Оз'!IG12+Просо!IG12</f>
        <v>0</v>
      </c>
      <c r="IH12" s="170">
        <f>Пш!IH12+Тр!IH12+Ро!IH12+'Яч яр'!IH12+Ов!IH12+Зерноб!IH12+Гр!IH12+'Яч Оз'!IH12+Просо!IH12</f>
        <v>0</v>
      </c>
      <c r="II12" s="168">
        <f>Пш!II12+Тр!II12+Ро!II12+'Яч яр'!II12+Ов!II12+Зерноб!II12+Гр!II12+'Яч Оз'!II12+Просо!II12</f>
        <v>0</v>
      </c>
      <c r="IJ12" s="169">
        <f>Пш!IJ12+Тр!IJ12+Ро!IJ12+'Яч яр'!IJ12+Ов!IJ12+Зерноб!IJ12+Гр!IJ12+'Яч Оз'!IJ12+Просо!IJ12</f>
        <v>0</v>
      </c>
      <c r="IK12" s="170">
        <f>Пш!IK12+Тр!IK12+Ро!IK12+'Яч яр'!IK12+Ов!IK12+Зерноб!IK12+Гр!IK12+'Яч Оз'!IK12+Просо!IK12</f>
        <v>0</v>
      </c>
      <c r="IL12" s="171">
        <f>Пш!IL12+Тр!IL12+Ро!IL12+'Яч яр'!IL12+Ов!IL12+Зерноб!IL12+Гр!IL12+'Яч Оз'!IL12+Просо!IL12</f>
        <v>0</v>
      </c>
      <c r="IM12" s="169">
        <f>Пш!IM12+Тр!IM12+Ро!IM12+'Яч яр'!IM12+Ов!IM12+Зерноб!IM12+Гр!IM12+'Яч Оз'!IM12+Просо!IM12</f>
        <v>0</v>
      </c>
      <c r="IN12" s="170">
        <f>Пш!IN12+Тр!IN12+Ро!IN12+'Яч яр'!IN12+Ов!IN12+Зерноб!IN12+Гр!IN12+'Яч Оз'!IN12+Просо!IN12</f>
        <v>0</v>
      </c>
      <c r="IO12" s="168">
        <f>Пш!IO12+Тр!IO12+Ро!IO12+'Яч яр'!IO12+Ов!IO12+Зерноб!IO12+Гр!IO12+'Яч Оз'!IO12+Просо!IO12</f>
        <v>0</v>
      </c>
      <c r="IP12" s="169">
        <f>Пш!IP12+Тр!IP12+Ро!IP12+'Яч яр'!IP12+Ов!IP12+Зерноб!IP12+Гр!IP12+'Яч Оз'!IP12+Просо!IP12</f>
        <v>0</v>
      </c>
      <c r="IQ12" s="170">
        <f>Пш!IQ12+Тр!IQ12+Ро!IQ12+'Яч яр'!IQ12+Ов!IQ12+Зерноб!IQ12+Гр!IQ12+'Яч Оз'!IQ12+Просо!IQ12</f>
        <v>0</v>
      </c>
      <c r="IR12" s="171">
        <f>Пш!IR12+Тр!IR12+Ро!IR12+'Яч яр'!IR12+Ов!IR12+Зерноб!IR12+Гр!IR12+'Яч Оз'!IR12+Просо!IR12</f>
        <v>0</v>
      </c>
      <c r="IS12" s="169">
        <f>Пш!IS12+Тр!IS12+Ро!IS12+'Яч яр'!IS12+Ов!IS12+Зерноб!IS12+Гр!IS12+'Яч Оз'!IS12+Просо!IS12</f>
        <v>0</v>
      </c>
      <c r="IT12" s="170">
        <f>Пш!IT12+Тр!IT12+Ро!IT12+'Яч яр'!IT12+Ов!IT12+Зерноб!IT12+Гр!IT12+'Яч Оз'!IT12+Просо!IT12</f>
        <v>0</v>
      </c>
      <c r="IU12" s="168">
        <f>Пш!IU12+Тр!IU12+Ро!IU12+'Яч яр'!IU12+Ов!IU12+Зерноб!IU12+Гр!IU12+'Яч Оз'!IU12+Просо!IU12</f>
        <v>0</v>
      </c>
      <c r="IV12" s="169">
        <f>Пш!IV12+Тр!IV12+Ро!IV12+'Яч яр'!IV12+Ов!IV12+Зерноб!IV12+Гр!IV12+'Яч Оз'!IV12+Просо!IV12</f>
        <v>0</v>
      </c>
      <c r="IW12" s="170">
        <f>Пш!IW12+Тр!IW12+Ро!IW12+'Яч яр'!IW12+Ов!IW12+Зерноб!IW12+Гр!IW12+'Яч Оз'!IW12+Просо!IW12</f>
        <v>0</v>
      </c>
      <c r="IX12" s="171">
        <f>Пш!IX12+Тр!IX12+Ро!IX12+'Яч яр'!IX12+Ов!IX12+Зерноб!IX12+Гр!IX12+'Яч Оз'!IX12+Просо!IX12</f>
        <v>0</v>
      </c>
      <c r="IY12" s="169">
        <f>Пш!IY12+Тр!IY12+Ро!IY12+'Яч яр'!IY12+Ов!IY12+Зерноб!IY12+Гр!IY12+'Яч Оз'!IY12+Просо!IY12</f>
        <v>0</v>
      </c>
      <c r="IZ12" s="170">
        <f>Пш!IZ12+Тр!IZ12+Ро!IZ12+'Яч яр'!IZ12+Ов!IZ12+Зерноб!IZ12+Гр!IZ12+'Яч Оз'!IZ12+Просо!IZ12</f>
        <v>0</v>
      </c>
      <c r="JA12" s="168">
        <f>Пш!JA12+Тр!JA12+Ро!JA12+'Яч яр'!JA12+Ов!JA12+Зерноб!JA12+Гр!JA12+'Яч Оз'!JA12+Просо!JA12</f>
        <v>0</v>
      </c>
      <c r="JB12" s="169">
        <f>Пш!JB12+Тр!JB12+Ро!JB12+'Яч яр'!JB12+Ов!JB12+Зерноб!JB12+Гр!JB12+'Яч Оз'!JB12+Просо!JB12</f>
        <v>0</v>
      </c>
      <c r="JC12" s="170">
        <f>Пш!JC12+Тр!JC12+Ро!JC12+'Яч яр'!JC12+Ов!JC12+Зерноб!JC12+Гр!JC12+'Яч Оз'!JC12+Просо!JC12</f>
        <v>0</v>
      </c>
      <c r="JD12" s="171">
        <f>Пш!JD12+Тр!JD12+Ро!JD12+'Яч яр'!JD12+Ов!JD12+Зерноб!JD12+Гр!JD12+'Яч Оз'!JD12+Просо!JD12</f>
        <v>0</v>
      </c>
      <c r="JE12" s="169">
        <f>Пш!JE12+Тр!JE12+Ро!JE12+'Яч яр'!JE12+Ов!JE12+Зерноб!JE12+Гр!JE12+'Яч Оз'!JE12+Просо!JE12</f>
        <v>0</v>
      </c>
      <c r="JF12" s="170">
        <f>Пш!JF12+Тр!JF12+Ро!JF12+'Яч яр'!JF12+Ов!JF12+Зерноб!JF12+Гр!JF12+'Яч Оз'!JF12+Просо!JF12</f>
        <v>0</v>
      </c>
      <c r="JG12" s="168">
        <f>Пш!JG12+Тр!JG12+Ро!JG12+'Яч яр'!JG12+Ов!JG12+Зерноб!JG12+Гр!JG12+'Яч Оз'!JG12+Просо!JG12</f>
        <v>0</v>
      </c>
      <c r="JH12" s="169">
        <f>Пш!JH12+Тр!JH12+Ро!JH12+'Яч яр'!JH12+Ов!JH12+Зерноб!JH12+Гр!JH12+'Яч Оз'!JH12+Просо!JH12</f>
        <v>0</v>
      </c>
      <c r="JI12" s="170">
        <f>Пш!JI12+Тр!JI12+Ро!JI12+'Яч яр'!JI12+Ов!JI12+Зерноб!JI12+Гр!JI12+'Яч Оз'!JI12+Просо!JI12</f>
        <v>0</v>
      </c>
      <c r="JJ12" s="171">
        <f>Пш!JJ12+Тр!JJ12+Ро!JJ12+'Яч яр'!JJ12+Ов!JJ12+Зерноб!JJ12+Гр!JJ12+'Яч Оз'!JJ12+Просо!JJ12</f>
        <v>0</v>
      </c>
      <c r="JK12" s="169">
        <f>Пш!JK12+Тр!JK12+Ро!JK12+'Яч яр'!JK12+Ов!JK12+Зерноб!JK12+Гр!JK12+'Яч Оз'!JK12+Просо!JK12</f>
        <v>0</v>
      </c>
      <c r="JL12" s="170">
        <f>Пш!JL12+Тр!JL12+Ро!JL12+'Яч яр'!JL12+Ов!JL12+Зерноб!JL12+Гр!JL12+'Яч Оз'!JL12+Просо!JL12</f>
        <v>0</v>
      </c>
      <c r="JM12" s="168">
        <f>Пш!JM12+Тр!JM12+Ро!JM12+'Яч яр'!JM12+Ов!JM12+Зерноб!JM12+Гр!JM12+'Яч Оз'!JM12+Просо!JM12</f>
        <v>0</v>
      </c>
      <c r="JN12" s="169">
        <f>Пш!JN12+Тр!JN12+Ро!JN12+'Яч яр'!JN12+Ов!JN12+Зерноб!JN12+Гр!JN12+'Яч Оз'!JN12+Просо!JN12</f>
        <v>0</v>
      </c>
      <c r="JO12" s="170">
        <f>Пш!JO12+Тр!JO12+Ро!JO12+'Яч яр'!JO12+Ов!JO12+Зерноб!JO12+Гр!JO12+'Яч Оз'!JO12+Просо!JO12</f>
        <v>0</v>
      </c>
      <c r="JP12" s="171">
        <f>Пш!JP12+Тр!JP12+Ро!JP12+'Яч яр'!JP12+Ов!JP12+Зерноб!JP12+Гр!JP12+'Яч Оз'!JP12+Просо!JP12</f>
        <v>0</v>
      </c>
      <c r="JQ12" s="169">
        <f>Пш!JQ12+Тр!JQ12+Ро!JQ12+'Яч яр'!JQ12+Ов!JQ12+Зерноб!JQ12+Гр!JQ12+'Яч Оз'!JQ12+Просо!JQ12</f>
        <v>0</v>
      </c>
      <c r="JR12" s="170">
        <f>Пш!JR12+Тр!JR12+Ро!JR12+'Яч яр'!JR12+Ов!JR12+Зерноб!JR12+Гр!JR12+'Яч Оз'!JR12+Просо!JR12</f>
        <v>0</v>
      </c>
      <c r="JS12" s="168">
        <f>Пш!JS12+Тр!JS12+Ро!JS12+'Яч яр'!JS12+Ов!JS12+Зерноб!JS12+Гр!JS12+'Яч Оз'!JS12+Просо!JS12</f>
        <v>0</v>
      </c>
      <c r="JT12" s="169">
        <f>Пш!JT12+Тр!JT12+Ро!JT12+'Яч яр'!JT12+Ов!JT12+Зерноб!JT12+Гр!JT12+'Яч Оз'!JT12+Просо!JT12</f>
        <v>0</v>
      </c>
      <c r="JU12" s="170">
        <f>Пш!JU12+Тр!JU12+Ро!JU12+'Яч яр'!JU12+Ов!JU12+Зерноб!JU12+Гр!JU12+'Яч Оз'!JU12+Просо!JU12</f>
        <v>0</v>
      </c>
      <c r="JV12" s="171">
        <f>Пш!JV12+Тр!JV12+Ро!JV12+'Яч яр'!JV12+Ов!JV12+Зерноб!JV12+Гр!JV12+'Яч Оз'!JV12+Просо!JV12</f>
        <v>0</v>
      </c>
      <c r="JW12" s="169">
        <f>Пш!JW12+Тр!JW12+Ро!JW12+'Яч яр'!JW12+Ов!JW12+Зерноб!JW12+Гр!JW12+'Яч Оз'!JW12+Просо!JW12</f>
        <v>0</v>
      </c>
      <c r="JX12" s="170">
        <f>Пш!JX12+Тр!JX12+Ро!JX12+'Яч яр'!JX12+Ов!JX12+Зерноб!JX12+Гр!JX12+'Яч Оз'!JX12+Просо!JX12</f>
        <v>0</v>
      </c>
    </row>
    <row r="13" spans="1:284" ht="15.75" customHeight="1" thickBot="1" x14ac:dyDescent="0.3">
      <c r="A13" s="1011"/>
      <c r="B13" s="1013"/>
      <c r="C13" s="1015"/>
      <c r="D13" s="50" t="s">
        <v>39</v>
      </c>
      <c r="E13" s="123">
        <f t="shared" si="0"/>
        <v>245.95</v>
      </c>
      <c r="F13" s="172">
        <f>Пш!F13+Тр!F13+Ро!F13+'Яч яр'!F13+Ов!F13+Зерноб!F13+Гр!F13+'Яч Оз'!F13+Просо!F13</f>
        <v>0</v>
      </c>
      <c r="G13" s="173">
        <f>Пш!G13+Тр!G13+Ро!G13+'Яч яр'!G13+Ов!G13+Зерноб!G13+Гр!G13+'Яч Оз'!G13+Просо!G13</f>
        <v>0</v>
      </c>
      <c r="H13" s="174">
        <f>Пш!H13+Тр!H13+Ро!H13+'Яч яр'!H13+Ов!H13+Зерноб!H13+Гр!H13+'Яч Оз'!H13+Просо!H13</f>
        <v>0</v>
      </c>
      <c r="I13" s="175">
        <f>Пш!I13+Тр!I13+Ро!I13+'Яч яр'!I13+Ов!I13+Зерноб!I13+Гр!I13+'Яч Оз'!I13+Просо!I13</f>
        <v>0</v>
      </c>
      <c r="J13" s="176">
        <f>Пш!J13+Тр!J13+Ро!J13+'Яч яр'!J13+Ов!J13+Зерноб!J13+Гр!J13+'Яч Оз'!J13+Просо!J13</f>
        <v>0</v>
      </c>
      <c r="K13" s="177">
        <f>Пш!K13+Тр!K13+Ро!K13+'Яч яр'!K13+Ов!K13+Зерноб!K13+Гр!K13+'Яч Оз'!K13+Просо!K13</f>
        <v>0</v>
      </c>
      <c r="L13" s="178">
        <f>Пш!L13+Тр!L13+Ро!L13+'Яч яр'!L13+Ов!L13+Зерноб!L13+Гр!L13+'Яч Оз'!L13+Просо!L13</f>
        <v>0</v>
      </c>
      <c r="M13" s="176">
        <f>Пш!M13+Тр!M13+Ро!M13+'Яч яр'!M13+Ов!M13+Зерноб!M13+Гр!M13+'Яч Оз'!M13+Просо!M13</f>
        <v>0</v>
      </c>
      <c r="N13" s="177">
        <f>Пш!N13+Тр!N13+Ро!N13+'Яч яр'!N13+Ов!N13+Зерноб!N13+Гр!N13+'Яч Оз'!N13+Просо!N13</f>
        <v>0</v>
      </c>
      <c r="O13" s="175">
        <f>Пш!O13+Тр!O13+Ро!O13+'Яч яр'!O13+Ов!O13+Зерноб!O13+Гр!O13+'Яч Оз'!O13+Просо!O13</f>
        <v>0</v>
      </c>
      <c r="P13" s="176">
        <f>Пш!P13+Тр!P13+Ро!P13+'Яч яр'!P13+Ов!P13+Зерноб!P13+Гр!P13+'Яч Оз'!P13+Просо!P13</f>
        <v>0</v>
      </c>
      <c r="Q13" s="177">
        <f>Пш!Q13+Тр!Q13+Ро!Q13+'Яч яр'!Q13+Ов!Q13+Зерноб!Q13+Гр!Q13+'Яч Оз'!Q13+Просо!Q13</f>
        <v>0</v>
      </c>
      <c r="R13" s="178">
        <f>Пш!R13+Тр!R13+Ро!R13+'Яч яр'!R13+Ов!R13+Зерноб!R13+Гр!R13+'Яч Оз'!R13+Просо!R13</f>
        <v>0</v>
      </c>
      <c r="S13" s="176">
        <f>Пш!S13+Тр!S13+Ро!S13+'Яч яр'!S13+Ов!S13+Зерноб!S13+Гр!S13+'Яч Оз'!S13+Просо!S13</f>
        <v>0</v>
      </c>
      <c r="T13" s="177">
        <f>Пш!T13+Тр!T13+Ро!T13+'Яч яр'!T13+Ов!T13+Зерноб!T13+Гр!T13+'Яч Оз'!T13+Просо!T13</f>
        <v>0</v>
      </c>
      <c r="U13" s="175">
        <f>Пш!U13+Тр!U13+Ро!U13+'Яч яр'!U13+Ов!U13+Зерноб!U13+Гр!U13+'Яч Оз'!U13+Просо!U13</f>
        <v>0</v>
      </c>
      <c r="V13" s="176">
        <f>Пш!V13+Тр!V13+Ро!V13+'Яч яр'!V13+Ов!V13+Зерноб!V13+Гр!V13+'Яч Оз'!V13+Просо!V13</f>
        <v>0</v>
      </c>
      <c r="W13" s="177">
        <f>Пш!W13+Тр!W13+Ро!W13+'Яч яр'!W13+Ов!W13+Зерноб!W13+Гр!W13+'Яч Оз'!W13+Просо!W13</f>
        <v>0</v>
      </c>
      <c r="X13" s="178">
        <f>Пш!X13+Тр!X13+Ро!X13+'Яч яр'!X13+Ов!X13+Зерноб!X13+Гр!X13+'Яч Оз'!X13+Просо!X13</f>
        <v>0</v>
      </c>
      <c r="Y13" s="176">
        <f>Пш!Y13+Тр!Y13+Ро!Y13+'Яч яр'!Y13+Ов!Y13+Зерноб!Y13+Гр!Y13+'Яч Оз'!Y13+Просо!Y13</f>
        <v>0</v>
      </c>
      <c r="Z13" s="177">
        <f>Пш!Z13+Тр!Z13+Ро!Z13+'Яч яр'!Z13+Ов!Z13+Зерноб!Z13+Гр!Z13+'Яч Оз'!Z13+Просо!Z13</f>
        <v>0</v>
      </c>
      <c r="AA13" s="175">
        <f>Пш!AA13+Тр!AA13+Ро!AA13+'Яч яр'!AA13+Ов!AA13+Зерноб!AA13+Гр!AA13+'Яч Оз'!AA13+Просо!AA13</f>
        <v>0</v>
      </c>
      <c r="AB13" s="176">
        <f>Пш!AB13+Тр!AB13+Ро!AB13+'Яч яр'!AB13+Ов!AB13+Зерноб!AB13+Гр!AB13+'Яч Оз'!AB13+Просо!AB13</f>
        <v>0</v>
      </c>
      <c r="AC13" s="177">
        <f>Пш!AC13+Тр!AC13+Ро!AC13+'Яч яр'!AC13+Ов!AC13+Зерноб!AC13+Гр!AC13+'Яч Оз'!AC13+Просо!AC13</f>
        <v>0</v>
      </c>
      <c r="AD13" s="178">
        <f>Пш!AD13+Тр!AD13+Ро!AD13+'Яч яр'!AD13+Ов!AD13+Зерноб!AD13+Гр!AD13+'Яч Оз'!AD13+Просо!AD13</f>
        <v>0</v>
      </c>
      <c r="AE13" s="176">
        <f>Пш!AE13+Тр!AE13+Ро!AE13+'Яч яр'!AE13+Ов!AE13+Зерноб!AE13+Гр!AE13+'Яч Оз'!AE13+Просо!AE13</f>
        <v>0</v>
      </c>
      <c r="AF13" s="177">
        <f>Пш!AF13+Тр!AF13+Ро!AF13+'Яч яр'!AF13+Ов!AF13+Зерноб!AF13+Гр!AF13+'Яч Оз'!AF13+Просо!AF13</f>
        <v>0</v>
      </c>
      <c r="AG13" s="175">
        <f>Пш!AG13+Тр!AG13+Ро!AG13+'Яч яр'!AG13+Ов!AG13+Зерноб!AG13+Гр!AG13+'Яч Оз'!AG13+Просо!AG13</f>
        <v>0</v>
      </c>
      <c r="AH13" s="176">
        <f>Пш!AH13+Тр!AH13+Ро!AH13+'Яч яр'!AH13+Ов!AH13+Зерноб!AH13+Гр!AH13+'Яч Оз'!AH13+Просо!AH13</f>
        <v>0</v>
      </c>
      <c r="AI13" s="177">
        <f>Пш!AI13+Тр!AI13+Ро!AI13+'Яч яр'!AI13+Ов!AI13+Зерноб!AI13+Гр!AI13+'Яч Оз'!AI13+Просо!AI13</f>
        <v>0</v>
      </c>
      <c r="AJ13" s="178">
        <f>Пш!AJ13+Тр!AJ13+Ро!AJ13+'Яч яр'!AJ13+Ов!AJ13+Зерноб!AJ13+Гр!AJ13+'Яч Оз'!AJ13+Просо!AJ13</f>
        <v>0</v>
      </c>
      <c r="AK13" s="176">
        <f>Пш!AK13+Тр!AK13+Ро!AK13+'Яч яр'!AK13+Ов!AK13+Зерноб!AK13+Гр!AK13+'Яч Оз'!AK13+Просо!AK13</f>
        <v>0</v>
      </c>
      <c r="AL13" s="177">
        <f>Пш!AL13+Тр!AL13+Ро!AL13+'Яч яр'!AL13+Ов!AL13+Зерноб!AL13+Гр!AL13+'Яч Оз'!AL13+Просо!AL13</f>
        <v>0</v>
      </c>
      <c r="AM13" s="175">
        <f>Пш!AM13+Тр!AM13+Ро!AM13+'Яч яр'!AM13+Ов!AM13+Зерноб!AM13+Гр!AM13+'Яч Оз'!AM13+Просо!AM13</f>
        <v>0</v>
      </c>
      <c r="AN13" s="176">
        <f>Пш!AN13+Тр!AN13+Ро!AN13+'Яч яр'!AN13+Ов!AN13+Зерноб!AN13+Гр!AN13+'Яч Оз'!AN13+Просо!AN13</f>
        <v>0</v>
      </c>
      <c r="AO13" s="177">
        <f>Пш!AO13+Тр!AO13+Ро!AO13+'Яч яр'!AO13+Ов!AO13+Зерноб!AO13+Гр!AO13+'Яч Оз'!AO13+Просо!AO13</f>
        <v>0</v>
      </c>
      <c r="AP13" s="178">
        <f>Пш!AP13+Тр!AP13+Ро!AP13+'Яч яр'!AP13+Ов!AP13+Зерноб!AP13+Гр!AP13+'Яч Оз'!AP13+Просо!AP13</f>
        <v>0</v>
      </c>
      <c r="AQ13" s="176">
        <f>Пш!AQ13+Тр!AQ13+Ро!AQ13+'Яч яр'!AQ13+Ов!AQ13+Зерноб!AQ13+Гр!AQ13+'Яч Оз'!AQ13+Просо!AQ13</f>
        <v>0</v>
      </c>
      <c r="AR13" s="177">
        <f>Пш!AR13+Тр!AR13+Ро!AR13+'Яч яр'!AR13+Ов!AR13+Зерноб!AR13+Гр!AR13+'Яч Оз'!AR13+Просо!AR13</f>
        <v>0</v>
      </c>
      <c r="AS13" s="175">
        <f>Пш!AS13+Тр!AS13+Ро!AS13+'Яч яр'!AS13+Ов!AS13+Зерноб!AS13+Гр!AS13+'Яч Оз'!AS13+Просо!AS13</f>
        <v>0</v>
      </c>
      <c r="AT13" s="176">
        <f>Пш!AT13+Тр!AT13+Ро!AT13+'Яч яр'!AT13+Ов!AT13+Зерноб!AT13+Гр!AT13+'Яч Оз'!AT13+Просо!AT13</f>
        <v>0</v>
      </c>
      <c r="AU13" s="177">
        <f>Пш!AU13+Тр!AU13+Ро!AU13+'Яч яр'!AU13+Ов!AU13+Зерноб!AU13+Гр!AU13+'Яч Оз'!AU13+Просо!AU13</f>
        <v>0</v>
      </c>
      <c r="AV13" s="178">
        <f>Пш!AV13+Тр!AV13+Ро!AV13+'Яч яр'!AV13+Ов!AV13+Зерноб!AV13+Гр!AV13+'Яч Оз'!AV13+Просо!AV13</f>
        <v>0</v>
      </c>
      <c r="AW13" s="176">
        <f>Пш!AW13+Тр!AW13+Ро!AW13+'Яч яр'!AW13+Ов!AW13+Зерноб!AW13+Гр!AW13+'Яч Оз'!AW13+Просо!AW13</f>
        <v>0</v>
      </c>
      <c r="AX13" s="177">
        <f>Пш!AX13+Тр!AX13+Ро!AX13+'Яч яр'!AX13+Ов!AX13+Зерноб!AX13+Гр!AX13+'Яч Оз'!AX13+Просо!AX13</f>
        <v>0</v>
      </c>
      <c r="AY13" s="175">
        <f>Пш!AY13+Тр!AY13+Ро!AY13+'Яч яр'!AY13+Ов!AY13+Зерноб!AY13+Гр!AY13+'Яч Оз'!AY13+Просо!AY13</f>
        <v>0</v>
      </c>
      <c r="AZ13" s="176">
        <f>Пш!AZ13+Тр!AZ13+Ро!AZ13+'Яч яр'!AZ13+Ов!AZ13+Зерноб!AZ13+Гр!AZ13+'Яч Оз'!AZ13+Просо!AZ13</f>
        <v>0</v>
      </c>
      <c r="BA13" s="177">
        <f>Пш!BA13+Тр!BA13+Ро!BA13+'Яч яр'!BA13+Ов!BA13+Зерноб!BA13+Гр!BA13+'Яч Оз'!BA13+Просо!BA13</f>
        <v>0</v>
      </c>
      <c r="BB13" s="178">
        <f>Пш!BB13+Тр!BB13+Ро!BB13+'Яч яр'!BB13+Ов!BB13+Зерноб!BB13+Гр!BB13+'Яч Оз'!BB13+Просо!BB13</f>
        <v>2</v>
      </c>
      <c r="BC13" s="176">
        <f>Пш!BC13+Тр!BC13+Ро!BC13+'Яч яр'!BC13+Ов!BC13+Зерноб!BC13+Гр!BC13+'Яч Оз'!BC13+Просо!BC13</f>
        <v>0</v>
      </c>
      <c r="BD13" s="177">
        <f>Пш!BD13+Тр!BD13+Ро!BD13+'Яч яр'!BD13+Ов!BD13+Зерноб!BD13+Гр!BD13+'Яч Оз'!BD13+Просо!BD13</f>
        <v>0</v>
      </c>
      <c r="BE13" s="175">
        <f>Пш!BE13+Тр!BE13+Ро!BE13+'Яч яр'!BE13+Ов!BE13+Зерноб!BE13+Гр!BE13+'Яч Оз'!BE13+Просо!BE13</f>
        <v>5</v>
      </c>
      <c r="BF13" s="176">
        <f>Пш!BF13+Тр!BF13+Ро!BF13+'Яч яр'!BF13+Ов!BF13+Зерноб!BF13+Гр!BF13+'Яч Оз'!BF13+Просо!BF13</f>
        <v>0</v>
      </c>
      <c r="BG13" s="177">
        <f>Пш!BG13+Тр!BG13+Ро!BG13+'Яч яр'!BG13+Ов!BG13+Зерноб!BG13+Гр!BG13+'Яч Оз'!BG13+Просо!BG13</f>
        <v>0</v>
      </c>
      <c r="BH13" s="178">
        <f>Пш!BH13+Тр!BH13+Ро!BH13+'Яч яр'!BH13+Ов!BH13+Зерноб!BH13+Гр!BH13+'Яч Оз'!BH13+Просо!BH13</f>
        <v>0.60000000000000009</v>
      </c>
      <c r="BI13" s="176">
        <f>Пш!BI13+Тр!BI13+Ро!BI13+'Яч яр'!BI13+Ов!BI13+Зерноб!BI13+Гр!BI13+'Яч Оз'!BI13+Просо!BI13</f>
        <v>0</v>
      </c>
      <c r="BJ13" s="177">
        <f>Пш!BJ13+Тр!BJ13+Ро!BJ13+'Яч яр'!BJ13+Ов!BJ13+Зерноб!BJ13+Гр!BJ13+'Яч Оз'!BJ13+Просо!BJ13</f>
        <v>0</v>
      </c>
      <c r="BK13" s="175">
        <f>Пш!BK13+Тр!BK13+Ро!BK13+'Яч яр'!BK13+Ов!BK13+Зерноб!BK13+Гр!BK13+'Яч Оз'!BK13+Просо!BK13</f>
        <v>4.2</v>
      </c>
      <c r="BL13" s="176">
        <f>Пш!BL13+Тр!BL13+Ро!BL13+'Яч яр'!BL13+Ов!BL13+Зерноб!BL13+Гр!BL13+'Яч Оз'!BL13+Просо!BL13</f>
        <v>0</v>
      </c>
      <c r="BM13" s="177">
        <f>Пш!BM13+Тр!BM13+Ро!BM13+'Яч яр'!BM13+Ов!BM13+Зерноб!BM13+Гр!BM13+'Яч Оз'!BM13+Просо!BM13</f>
        <v>0</v>
      </c>
      <c r="BN13" s="178">
        <f>Пш!BN13+Тр!BN13+Ро!BN13+'Яч яр'!BN13+Ов!BN13+Зерноб!BN13+Гр!BN13+'Яч Оз'!BN13+Просо!BN13</f>
        <v>6</v>
      </c>
      <c r="BO13" s="176">
        <f>Пш!BO13+Тр!BO13+Ро!BO13+'Яч яр'!BO13+Ов!BO13+Зерноб!BO13+Гр!BO13+'Яч Оз'!BO13+Просо!BO13</f>
        <v>2.2999999999999998</v>
      </c>
      <c r="BP13" s="177">
        <f>Пш!BP13+Тр!BP13+Ро!BP13+'Яч яр'!BP13+Ов!BP13+Зерноб!BP13+Гр!BP13+'Яч Оз'!BP13+Просо!BP13</f>
        <v>0</v>
      </c>
      <c r="BQ13" s="175">
        <f>Пш!BQ13+Тр!BQ13+Ро!BQ13+'Яч яр'!BQ13+Ов!BQ13+Зерноб!BQ13+Гр!BQ13+'Яч Оз'!BQ13+Просо!BQ13</f>
        <v>10</v>
      </c>
      <c r="BR13" s="176">
        <f>Пш!BR13+Тр!BR13+Ро!BR13+'Яч яр'!BR13+Ов!BR13+Зерноб!BR13+Гр!BR13+'Яч Оз'!BR13+Просо!BR13</f>
        <v>0</v>
      </c>
      <c r="BS13" s="177">
        <f>Пш!BS13+Тр!BS13+Ро!BS13+'Яч яр'!BS13+Ов!BS13+Зерноб!BS13+Гр!BS13+'Яч Оз'!BS13+Просо!BS13</f>
        <v>4</v>
      </c>
      <c r="BT13" s="178">
        <f>Пш!BT13+Тр!BT13+Ро!BT13+'Яч яр'!BT13+Ов!BT13+Зерноб!BT13+Гр!BT13+'Яч Оз'!BT13+Просо!BT13</f>
        <v>0</v>
      </c>
      <c r="BU13" s="176">
        <f>Пш!BU13+Тр!BU13+Ро!BU13+'Яч яр'!BU13+Ов!BU13+Зерноб!BU13+Гр!BU13+'Яч Оз'!BU13+Просо!BU13</f>
        <v>8.5</v>
      </c>
      <c r="BV13" s="177">
        <f>Пш!BV13+Тр!BV13+Ро!BV13+'Яч яр'!BV13+Ов!BV13+Зерноб!BV13+Гр!BV13+'Яч Оз'!BV13+Просо!BV13</f>
        <v>0</v>
      </c>
      <c r="BW13" s="175">
        <f>Пш!BW13+Тр!BW13+Ро!BW13+'Яч яр'!BW13+Ов!BW13+Зерноб!BW13+Гр!BW13+'Яч Оз'!BW13+Просо!BW13</f>
        <v>6.2</v>
      </c>
      <c r="BX13" s="176">
        <f>Пш!BX13+Тр!BX13+Ро!BX13+'Яч яр'!BX13+Ов!BX13+Зерноб!BX13+Гр!BX13+'Яч Оз'!BX13+Просо!BX13</f>
        <v>0</v>
      </c>
      <c r="BY13" s="177">
        <f>Пш!BY13+Тр!BY13+Ро!BY13+'Яч яр'!BY13+Ов!BY13+Зерноб!BY13+Гр!BY13+'Яч Оз'!BY13+Просо!BY13</f>
        <v>8</v>
      </c>
      <c r="BZ13" s="178">
        <f>Пш!BZ13+Тр!BZ13+Ро!BZ13+'Яч яр'!BZ13+Ов!BZ13+Зерноб!BZ13+Гр!BZ13+'Яч Оз'!BZ13+Просо!BZ13</f>
        <v>16</v>
      </c>
      <c r="CA13" s="176">
        <f>Пш!CA13+Тр!CA13+Ро!CA13+'Яч яр'!CA13+Ов!CA13+Зерноб!CA13+Гр!CA13+'Яч Оз'!CA13+Просо!CA13</f>
        <v>0</v>
      </c>
      <c r="CB13" s="177">
        <f>Пш!CB13+Тр!CB13+Ро!CB13+'Яч яр'!CB13+Ов!CB13+Зерноб!CB13+Гр!CB13+'Яч Оз'!CB13+Просо!CB13</f>
        <v>0</v>
      </c>
      <c r="CC13" s="175">
        <f>Пш!CC13+Тр!CC13+Ро!CC13+'Яч яр'!CC13+Ов!CC13+Зерноб!CC13+Гр!CC13+'Яч Оз'!CC13+Просо!CC13</f>
        <v>0</v>
      </c>
      <c r="CD13" s="176">
        <f>Пш!CD13+Тр!CD13+Ро!CD13+'Яч яр'!CD13+Ов!CD13+Зерноб!CD13+Гр!CD13+'Яч Оз'!CD13+Просо!CD13</f>
        <v>15.5</v>
      </c>
      <c r="CE13" s="177">
        <f>Пш!CE13+Тр!CE13+Ро!CE13+'Яч яр'!CE13+Ов!CE13+Зерноб!CE13+Гр!CE13+'Яч Оз'!CE13+Просо!CE13</f>
        <v>0</v>
      </c>
      <c r="CF13" s="178">
        <f>Пш!CF13+Тр!CF13+Ро!CF13+'Яч яр'!CF13+Ов!CF13+Зерноб!CF13+Гр!CF13+'Яч Оз'!CF13+Просо!CF13</f>
        <v>1.5</v>
      </c>
      <c r="CG13" s="176">
        <f>Пш!CG13+Тр!CG13+Ро!CG13+'Яч яр'!CG13+Ов!CG13+Зерноб!CG13+Гр!CG13+'Яч Оз'!CG13+Просо!CG13</f>
        <v>6</v>
      </c>
      <c r="CH13" s="177">
        <f>Пш!CH13+Тр!CH13+Ро!CH13+'Яч яр'!CH13+Ов!CH13+Зерноб!CH13+Гр!CH13+'Яч Оз'!CH13+Просо!CH13</f>
        <v>3.5</v>
      </c>
      <c r="CI13" s="175">
        <f>Пш!CI13+Тр!CI13+Ро!CI13+'Яч яр'!CI13+Ов!CI13+Зерноб!CI13+Гр!CI13+'Яч Оз'!CI13+Просо!CI13</f>
        <v>3.7</v>
      </c>
      <c r="CJ13" s="176">
        <f>Пш!CJ13+Тр!CJ13+Ро!CJ13+'Яч яр'!CJ13+Ов!CJ13+Зерноб!CJ13+Гр!CJ13+'Яч Оз'!CJ13+Просо!CJ13</f>
        <v>11.5</v>
      </c>
      <c r="CK13" s="177">
        <f>Пш!CK13+Тр!CK13+Ро!CK13+'Яч яр'!CK13+Ов!CK13+Зерноб!CK13+Гр!CK13+'Яч Оз'!CK13+Просо!CK13</f>
        <v>0</v>
      </c>
      <c r="CL13" s="178">
        <f>Пш!CL13+Тр!CL13+Ро!CL13+'Яч яр'!CL13+Ов!CL13+Зерноб!CL13+Гр!CL13+'Яч Оз'!CL13+Просо!CL13</f>
        <v>13</v>
      </c>
      <c r="CM13" s="176">
        <f>Пш!CM13+Тр!CM13+Ро!CM13+'Яч яр'!CM13+Ов!CM13+Зерноб!CM13+Гр!CM13+'Яч Оз'!CM13+Просо!CM13</f>
        <v>6.5</v>
      </c>
      <c r="CN13" s="177">
        <f>Пш!CN13+Тр!CN13+Ро!CN13+'Яч яр'!CN13+Ов!CN13+Зерноб!CN13+Гр!CN13+'Яч Оз'!CN13+Просо!CN13</f>
        <v>0</v>
      </c>
      <c r="CO13" s="175">
        <f>Пш!CO13+Тр!CO13+Ро!CO13+'Яч яр'!CO13+Ов!CO13+Зерноб!CO13+Гр!CO13+'Яч Оз'!CO13+Просо!CO13</f>
        <v>0</v>
      </c>
      <c r="CP13" s="176">
        <f>Пш!CP13+Тр!CP13+Ро!CP13+'Яч яр'!CP13+Ов!CP13+Зерноб!CP13+Гр!CP13+'Яч Оз'!CP13+Просо!CP13</f>
        <v>0</v>
      </c>
      <c r="CQ13" s="177">
        <f>Пш!CQ13+Тр!CQ13+Ро!CQ13+'Яч яр'!CQ13+Ов!CQ13+Зерноб!CQ13+Гр!CQ13+'Яч Оз'!CQ13+Просо!CQ13</f>
        <v>0</v>
      </c>
      <c r="CR13" s="178">
        <f>Пш!CR13+Тр!CR13+Ро!CR13+'Яч яр'!CR13+Ов!CR13+Зерноб!CR13+Гр!CR13+'Яч Оз'!CR13+Просо!CR13</f>
        <v>0</v>
      </c>
      <c r="CS13" s="176">
        <f>Пш!CS13+Тр!CS13+Ро!CS13+'Яч яр'!CS13+Ов!CS13+Зерноб!CS13+Гр!CS13+'Яч Оз'!CS13+Просо!CS13</f>
        <v>0</v>
      </c>
      <c r="CT13" s="177">
        <f>Пш!CT13+Тр!CT13+Ро!CT13+'Яч яр'!CT13+Ов!CT13+Зерноб!CT13+Гр!CT13+'Яч Оз'!CT13+Просо!CT13</f>
        <v>0</v>
      </c>
      <c r="CU13" s="175">
        <f>Пш!CU13+Тр!CU13+Ро!CU13+'Яч яр'!CU13+Ов!CU13+Зерноб!CU13+Гр!CU13+'Яч Оз'!CU13+Просо!CU13</f>
        <v>0</v>
      </c>
      <c r="CV13" s="176">
        <f>Пш!CV13+Тр!CV13+Ро!CV13+'Яч яр'!CV13+Ов!CV13+Зерноб!CV13+Гр!CV13+'Яч Оз'!CV13+Просо!CV13</f>
        <v>0</v>
      </c>
      <c r="CW13" s="177">
        <f>Пш!CW13+Тр!CW13+Ро!CW13+'Яч яр'!CW13+Ов!CW13+Зерноб!CW13+Гр!CW13+'Яч Оз'!CW13+Просо!CW13</f>
        <v>0</v>
      </c>
      <c r="CX13" s="178">
        <f>Пш!CX13+Тр!CX13+Ро!CX13+'Яч яр'!CX13+Ов!CX13+Зерноб!CX13+Гр!CX13+'Яч Оз'!CX13+Просо!CX13</f>
        <v>12</v>
      </c>
      <c r="CY13" s="176">
        <f>Пш!CY13+Тр!CY13+Ро!CY13+'Яч яр'!CY13+Ов!CY13+Зерноб!CY13+Гр!CY13+'Яч Оз'!CY13+Просо!CY13</f>
        <v>0</v>
      </c>
      <c r="CZ13" s="177">
        <f>Пш!CZ13+Тр!CZ13+Ро!CZ13+'Яч яр'!CZ13+Ов!CZ13+Зерноб!CZ13+Гр!CZ13+'Яч Оз'!CZ13+Просо!CZ13</f>
        <v>0</v>
      </c>
      <c r="DA13" s="175">
        <f>Пш!DA13+Тр!DA13+Ро!DA13+'Яч яр'!DA13+Ов!DA13+Зерноб!DA13+Гр!DA13+'Яч Оз'!DA13+Просо!DA13</f>
        <v>10.5</v>
      </c>
      <c r="DB13" s="176">
        <f>Пш!DB13+Тр!DB13+Ро!DB13+'Яч яр'!DB13+Ов!DB13+Зерноб!DB13+Гр!DB13+'Яч Оз'!DB13+Просо!DB13</f>
        <v>0</v>
      </c>
      <c r="DC13" s="177">
        <f>Пш!DC13+Тр!DC13+Ро!DC13+'Яч яр'!DC13+Ов!DC13+Зерноб!DC13+Гр!DC13+'Яч Оз'!DC13+Просо!DC13</f>
        <v>0</v>
      </c>
      <c r="DD13" s="178">
        <f>Пш!DD13+Тр!DD13+Ро!DD13+'Яч яр'!DD13+Ов!DD13+Зерноб!DD13+Гр!DD13+'Яч Оз'!DD13+Просо!DD13</f>
        <v>1.5</v>
      </c>
      <c r="DE13" s="176">
        <f>Пш!DE13+Тр!DE13+Ро!DE13+'Яч яр'!DE13+Ов!DE13+Зерноб!DE13+Гр!DE13+'Яч Оз'!DE13+Просо!DE13</f>
        <v>0</v>
      </c>
      <c r="DF13" s="177">
        <f>Пш!DF13+Тр!DF13+Ро!DF13+'Яч яр'!DF13+Ов!DF13+Зерноб!DF13+Гр!DF13+'Яч Оз'!DF13+Просо!DF13</f>
        <v>0</v>
      </c>
      <c r="DG13" s="175">
        <f>Пш!DG13+Тр!DG13+Ро!DG13+'Яч яр'!DG13+Ов!DG13+Зерноб!DG13+Гр!DG13+'Яч Оз'!DG13+Просо!DG13</f>
        <v>10</v>
      </c>
      <c r="DH13" s="176">
        <f>Пш!DH13+Тр!DH13+Ро!DH13+'Яч яр'!DH13+Ов!DH13+Зерноб!DH13+Гр!DH13+'Яч Оз'!DH13+Просо!DH13</f>
        <v>0</v>
      </c>
      <c r="DI13" s="177">
        <f>Пш!DI13+Тр!DI13+Ро!DI13+'Яч яр'!DI13+Ов!DI13+Зерноб!DI13+Гр!DI13+'Яч Оз'!DI13+Просо!DI13</f>
        <v>0</v>
      </c>
      <c r="DJ13" s="178">
        <f>Пш!DJ13+Тр!DJ13+Ро!DJ13+'Яч яр'!DJ13+Ов!DJ13+Зерноб!DJ13+Гр!DJ13+'Яч Оз'!DJ13+Просо!DJ13</f>
        <v>12</v>
      </c>
      <c r="DK13" s="176">
        <f>Пш!DK13+Тр!DK13+Ро!DK13+'Яч яр'!DK13+Ов!DK13+Зерноб!DK13+Гр!DK13+'Яч Оз'!DK13+Просо!DK13</f>
        <v>0</v>
      </c>
      <c r="DL13" s="177">
        <f>Пш!DL13+Тр!DL13+Ро!DL13+'Яч яр'!DL13+Ов!DL13+Зерноб!DL13+Гр!DL13+'Яч Оз'!DL13+Просо!DL13</f>
        <v>0</v>
      </c>
      <c r="DM13" s="175">
        <f>Пш!DM13+Тр!DM13+Ро!DM13+'Яч яр'!DM13+Ов!DM13+Зерноб!DM13+Гр!DM13+'Яч Оз'!DM13+Просо!DM13</f>
        <v>8</v>
      </c>
      <c r="DN13" s="176">
        <f>Пш!DN13+Тр!DN13+Ро!DN13+'Яч яр'!DN13+Ов!DN13+Зерноб!DN13+Гр!DN13+'Яч Оз'!DN13+Просо!DN13</f>
        <v>0</v>
      </c>
      <c r="DO13" s="177">
        <f>Пш!DO13+Тр!DO13+Ро!DO13+'Яч яр'!DO13+Ов!DO13+Зерноб!DO13+Гр!DO13+'Яч Оз'!DO13+Просо!DO13</f>
        <v>0</v>
      </c>
      <c r="DP13" s="178">
        <f>Пш!DP13+Тр!DP13+Ро!DP13+'Яч яр'!DP13+Ов!DP13+Зерноб!DP13+Гр!DP13+'Яч Оз'!DP13+Просо!DP13</f>
        <v>0</v>
      </c>
      <c r="DQ13" s="176">
        <f>Пш!DQ13+Тр!DQ13+Ро!DQ13+'Яч яр'!DQ13+Ов!DQ13+Зерноб!DQ13+Гр!DQ13+'Яч Оз'!DQ13+Просо!DQ13</f>
        <v>0</v>
      </c>
      <c r="DR13" s="177">
        <f>Пш!DR13+Тр!DR13+Ро!DR13+'Яч яр'!DR13+Ов!DR13+Зерноб!DR13+Гр!DR13+'Яч Оз'!DR13+Просо!DR13</f>
        <v>0</v>
      </c>
      <c r="DS13" s="175">
        <f>Пш!DS13+Тр!DS13+Ро!DS13+'Яч яр'!DS13+Ов!DS13+Зерноб!DS13+Гр!DS13+'Яч Оз'!DS13+Просо!DS13</f>
        <v>14.5</v>
      </c>
      <c r="DT13" s="176">
        <f>Пш!DT13+Тр!DT13+Ро!DT13+'Яч яр'!DT13+Ов!DT13+Зерноб!DT13+Гр!DT13+'Яч Оз'!DT13+Просо!DT13</f>
        <v>0</v>
      </c>
      <c r="DU13" s="177">
        <f>Пш!DU13+Тр!DU13+Ро!DU13+'Яч яр'!DU13+Ов!DU13+Зерноб!DU13+Гр!DU13+'Яч Оз'!DU13+Просо!DU13</f>
        <v>0</v>
      </c>
      <c r="DV13" s="178">
        <f>Пш!DV13+Тр!DV13+Ро!DV13+'Яч яр'!DV13+Ов!DV13+Зерноб!DV13+Гр!DV13+'Яч Оз'!DV13+Просо!DV13</f>
        <v>17.5</v>
      </c>
      <c r="DW13" s="176">
        <f>Пш!DW13+Тр!DW13+Ро!DW13+'Яч яр'!DW13+Ов!DW13+Зерноб!DW13+Гр!DW13+'Яч Оз'!DW13+Просо!DW13</f>
        <v>0</v>
      </c>
      <c r="DX13" s="177">
        <f>Пш!DX13+Тр!DX13+Ро!DX13+'Яч яр'!DX13+Ов!DX13+Зерноб!DX13+Гр!DX13+'Яч Оз'!DX13+Просо!DX13</f>
        <v>0</v>
      </c>
      <c r="DY13" s="175">
        <f>Пш!DY13+Тр!DY13+Ро!DY13+'Яч яр'!DY13+Ов!DY13+Зерноб!DY13+Гр!DY13+'Яч Оз'!DY13+Просо!DY13</f>
        <v>6</v>
      </c>
      <c r="DZ13" s="176">
        <f>Пш!DZ13+Тр!DZ13+Ро!DZ13+'Яч яр'!DZ13+Ов!DZ13+Зерноб!DZ13+Гр!DZ13+'Яч Оз'!DZ13+Просо!DZ13</f>
        <v>0</v>
      </c>
      <c r="EA13" s="177">
        <f>Пш!EA13+Тр!EA13+Ро!EA13+'Яч яр'!EA13+Ов!EA13+Зерноб!EA13+Гр!EA13+'Яч Оз'!EA13+Просо!EA13</f>
        <v>0</v>
      </c>
      <c r="EB13" s="178">
        <f>Пш!EB13+Тр!EB13+Ро!EB13+'Яч яр'!EB13+Ов!EB13+Зерноб!EB13+Гр!EB13+'Яч Оз'!EB13+Просо!EB13</f>
        <v>5.2</v>
      </c>
      <c r="EC13" s="176">
        <f>Пш!EC13+Тр!EC13+Ро!EC13+'Яч яр'!EC13+Ов!EC13+Зерноб!EC13+Гр!EC13+'Яч Оз'!EC13+Просо!EC13</f>
        <v>0</v>
      </c>
      <c r="ED13" s="177">
        <f>Пш!ED13+Тр!ED13+Ро!ED13+'Яч яр'!ED13+Ов!ED13+Зерноб!ED13+Гр!ED13+'Яч Оз'!ED13+Просо!ED13</f>
        <v>0</v>
      </c>
      <c r="EE13" s="175">
        <f>Пш!EE13+Тр!EE13+Ро!EE13+'Яч яр'!EE13+Ов!EE13+Зерноб!EE13+Гр!EE13+'Яч Оз'!EE13+Просо!EE13</f>
        <v>10</v>
      </c>
      <c r="EF13" s="176">
        <f>Пш!EF13+Тр!EF13+Ро!EF13+'Яч яр'!EF13+Ов!EF13+Зерноб!EF13+Гр!EF13+'Яч Оз'!EF13+Просо!EF13</f>
        <v>0</v>
      </c>
      <c r="EG13" s="177">
        <f>Пш!EG13+Тр!EG13+Ро!EG13+'Яч яр'!EG13+Ов!EG13+Зерноб!EG13+Гр!EG13+'Яч Оз'!EG13+Просо!EG13</f>
        <v>0</v>
      </c>
      <c r="EH13" s="178">
        <f>Пш!EH13+Тр!EH13+Ро!EH13+'Яч яр'!EH13+Ов!EH13+Зерноб!EH13+Гр!EH13+'Яч Оз'!EH13+Просо!EH13</f>
        <v>4.75</v>
      </c>
      <c r="EI13" s="176">
        <f>Пш!EI13+Тр!EI13+Ро!EI13+'Яч яр'!EI13+Ов!EI13+Зерноб!EI13+Гр!EI13+'Яч Оз'!EI13+Просо!EI13</f>
        <v>0</v>
      </c>
      <c r="EJ13" s="177">
        <f>Пш!EJ13+Тр!EJ13+Ро!EJ13+'Яч яр'!EJ13+Ов!EJ13+Зерноб!EJ13+Гр!EJ13+'Яч Оз'!EJ13+Просо!EJ13</f>
        <v>0</v>
      </c>
      <c r="EK13" s="175">
        <f>Пш!EK13+Тр!EK13+Ро!EK13+'Яч яр'!EK13+Ов!EK13+Зерноб!EK13+Гр!EK13+'Яч Оз'!EK13+Просо!EK13</f>
        <v>0</v>
      </c>
      <c r="EL13" s="176">
        <f>Пш!EL13+Тр!EL13+Ро!EL13+'Яч яр'!EL13+Ов!EL13+Зерноб!EL13+Гр!EL13+'Яч Оз'!EL13+Просо!EL13</f>
        <v>0</v>
      </c>
      <c r="EM13" s="177">
        <f>Пш!EM13+Тр!EM13+Ро!EM13+'Яч яр'!EM13+Ов!EM13+Зерноб!EM13+Гр!EM13+'Яч Оз'!EM13+Просо!EM13</f>
        <v>0</v>
      </c>
      <c r="EN13" s="178">
        <f>Пш!EN13+Тр!EN13+Ро!EN13+'Яч яр'!EN13+Ов!EN13+Зерноб!EN13+Гр!EN13+'Яч Оз'!EN13+Просо!EN13</f>
        <v>0</v>
      </c>
      <c r="EO13" s="176">
        <f>Пш!EO13+Тр!EO13+Ро!EO13+'Яч яр'!EO13+Ов!EO13+Зерноб!EO13+Гр!EO13+'Яч Оз'!EO13+Просо!EO13</f>
        <v>0</v>
      </c>
      <c r="EP13" s="177">
        <f>Пш!EP13+Тр!EP13+Ро!EP13+'Яч яр'!EP13+Ов!EP13+Зерноб!EP13+Гр!EP13+'Яч Оз'!EP13+Просо!EP13</f>
        <v>0</v>
      </c>
      <c r="EQ13" s="175">
        <f>Пш!EQ13+Тр!EQ13+Ро!EQ13+'Яч яр'!EQ13+Ов!EQ13+Зерноб!EQ13+Гр!EQ13+'Яч Оз'!EQ13+Просо!EQ13</f>
        <v>0</v>
      </c>
      <c r="ER13" s="176">
        <f>Пш!ER13+Тр!ER13+Ро!ER13+'Яч яр'!ER13+Ов!ER13+Зерноб!ER13+Гр!ER13+'Яч Оз'!ER13+Просо!ER13</f>
        <v>0</v>
      </c>
      <c r="ES13" s="177">
        <f>Пш!ES13+Тр!ES13+Ро!ES13+'Яч яр'!ES13+Ов!ES13+Зерноб!ES13+Гр!ES13+'Яч Оз'!ES13+Просо!ES13</f>
        <v>0</v>
      </c>
      <c r="ET13" s="178">
        <f>Пш!ET13+Тр!ET13+Ро!ET13+'Яч яр'!ET13+Ов!ET13+Зерноб!ET13+Гр!ET13+'Яч Оз'!ET13+Просо!ET13</f>
        <v>0</v>
      </c>
      <c r="EU13" s="176">
        <f>Пш!EU13+Тр!EU13+Ро!EU13+'Яч яр'!EU13+Ов!EU13+Зерноб!EU13+Гр!EU13+'Яч Оз'!EU13+Просо!EU13</f>
        <v>0</v>
      </c>
      <c r="EV13" s="177">
        <f>Пш!EV13+Тр!EV13+Ро!EV13+'Яч яр'!EV13+Ов!EV13+Зерноб!EV13+Гр!EV13+'Яч Оз'!EV13+Просо!EV13</f>
        <v>0</v>
      </c>
      <c r="EW13" s="175">
        <f>Пш!EW13+Тр!EW13+Ро!EW13+'Яч яр'!EW13+Ов!EW13+Зерноб!EW13+Гр!EW13+'Яч Оз'!EW13+Просо!EW13</f>
        <v>0</v>
      </c>
      <c r="EX13" s="176">
        <f>Пш!EX13+Тр!EX13+Ро!EX13+'Яч яр'!EX13+Ов!EX13+Зерноб!EX13+Гр!EX13+'Яч Оз'!EX13+Просо!EX13</f>
        <v>0</v>
      </c>
      <c r="EY13" s="177">
        <f>Пш!EY13+Тр!EY13+Ро!EY13+'Яч яр'!EY13+Ов!EY13+Зерноб!EY13+Гр!EY13+'Яч Оз'!EY13+Просо!EY13</f>
        <v>0</v>
      </c>
      <c r="EZ13" s="178">
        <f>Пш!EZ13+Тр!EZ13+Ро!EZ13+'Яч яр'!EZ13+Ов!EZ13+Зерноб!EZ13+Гр!EZ13+'Яч Оз'!EZ13+Просо!EZ13</f>
        <v>0</v>
      </c>
      <c r="FA13" s="176">
        <f>Пш!FA13+Тр!FA13+Ро!FA13+'Яч яр'!FA13+Ов!FA13+Зерноб!FA13+Гр!FA13+'Яч Оз'!FA13+Просо!FA13</f>
        <v>0</v>
      </c>
      <c r="FB13" s="177">
        <f>Пш!FB13+Тр!FB13+Ро!FB13+'Яч яр'!FB13+Ов!FB13+Зерноб!FB13+Гр!FB13+'Яч Оз'!FB13+Просо!FB13</f>
        <v>0</v>
      </c>
      <c r="FC13" s="175">
        <f>Пш!FC13+Тр!FC13+Ро!FC13+'Яч яр'!FC13+Ов!FC13+Зерноб!FC13+Гр!FC13+'Яч Оз'!FC13+Просо!FC13</f>
        <v>0</v>
      </c>
      <c r="FD13" s="176">
        <f>Пш!FD13+Тр!FD13+Ро!FD13+'Яч яр'!FD13+Ов!FD13+Зерноб!FD13+Гр!FD13+'Яч Оз'!FD13+Просо!FD13</f>
        <v>0</v>
      </c>
      <c r="FE13" s="177">
        <f>Пш!FE13+Тр!FE13+Ро!FE13+'Яч яр'!FE13+Ов!FE13+Зерноб!FE13+Гр!FE13+'Яч Оз'!FE13+Просо!FE13</f>
        <v>0</v>
      </c>
      <c r="FF13" s="178">
        <f>Пш!FF13+Тр!FF13+Ро!FF13+'Яч яр'!FF13+Ов!FF13+Зерноб!FF13+Гр!FF13+'Яч Оз'!FF13+Просо!FF13</f>
        <v>0</v>
      </c>
      <c r="FG13" s="176">
        <f>Пш!FG13+Тр!FG13+Ро!FG13+'Яч яр'!FG13+Ов!FG13+Зерноб!FG13+Гр!FG13+'Яч Оз'!FG13+Просо!FG13</f>
        <v>0</v>
      </c>
      <c r="FH13" s="177">
        <f>Пш!FH13+Тр!FH13+Ро!FH13+'Яч яр'!FH13+Ов!FH13+Зерноб!FH13+Гр!FH13+'Яч Оз'!FH13+Просо!FH13</f>
        <v>0</v>
      </c>
      <c r="FI13" s="175">
        <f>Пш!FI13+Тр!FI13+Ро!FI13+'Яч яр'!FI13+Ов!FI13+Зерноб!FI13+Гр!FI13+'Яч Оз'!FI13+Просо!FI13</f>
        <v>0</v>
      </c>
      <c r="FJ13" s="176">
        <f>Пш!FJ13+Тр!FJ13+Ро!FJ13+'Яч яр'!FJ13+Ов!FJ13+Зерноб!FJ13+Гр!FJ13+'Яч Оз'!FJ13+Просо!FJ13</f>
        <v>0</v>
      </c>
      <c r="FK13" s="177">
        <f>Пш!FK13+Тр!FK13+Ро!FK13+'Яч яр'!FK13+Ов!FK13+Зерноб!FK13+Гр!FK13+'Яч Оз'!FK13+Просо!FK13</f>
        <v>0</v>
      </c>
      <c r="FL13" s="178">
        <f>Пш!FL13+Тр!FL13+Ро!FL13+'Яч яр'!FL13+Ов!FL13+Зерноб!FL13+Гр!FL13+'Яч Оз'!FL13+Просо!FL13</f>
        <v>0</v>
      </c>
      <c r="FM13" s="176">
        <f>Пш!FM13+Тр!FM13+Ро!FM13+'Яч яр'!FM13+Ов!FM13+Зерноб!FM13+Гр!FM13+'Яч Оз'!FM13+Просо!FM13</f>
        <v>0</v>
      </c>
      <c r="FN13" s="177">
        <f>Пш!FN13+Тр!FN13+Ро!FN13+'Яч яр'!FN13+Ов!FN13+Зерноб!FN13+Гр!FN13+'Яч Оз'!FN13+Просо!FN13</f>
        <v>0</v>
      </c>
      <c r="FO13" s="175">
        <f>Пш!FO13+Тр!FO13+Ро!FO13+'Яч яр'!FO13+Ов!FO13+Зерноб!FO13+Гр!FO13+'Яч Оз'!FO13+Просо!FO13</f>
        <v>0</v>
      </c>
      <c r="FP13" s="176">
        <f>Пш!FP13+Тр!FP13+Ро!FP13+'Яч яр'!FP13+Ов!FP13+Зерноб!FP13+Гр!FP13+'Яч Оз'!FP13+Просо!FP13</f>
        <v>0</v>
      </c>
      <c r="FQ13" s="177">
        <f>Пш!FQ13+Тр!FQ13+Ро!FQ13+'Яч яр'!FQ13+Ов!FQ13+Зерноб!FQ13+Гр!FQ13+'Яч Оз'!FQ13+Просо!FQ13</f>
        <v>0</v>
      </c>
      <c r="FR13" s="178">
        <f>Пш!FR13+Тр!FR13+Ро!FR13+'Яч яр'!FR13+Ов!FR13+Зерноб!FR13+Гр!FR13+'Яч Оз'!FR13+Просо!FR13</f>
        <v>0</v>
      </c>
      <c r="FS13" s="176">
        <f>Пш!FS13+Тр!FS13+Ро!FS13+'Яч яр'!FS13+Ов!FS13+Зерноб!FS13+Гр!FS13+'Яч Оз'!FS13+Просо!FS13</f>
        <v>0</v>
      </c>
      <c r="FT13" s="177">
        <f>Пш!FT13+Тр!FT13+Ро!FT13+'Яч яр'!FT13+Ов!FT13+Зерноб!FT13+Гр!FT13+'Яч Оз'!FT13+Просо!FT13</f>
        <v>0</v>
      </c>
      <c r="FU13" s="175">
        <f>Пш!FU13+Тр!FU13+Ро!FU13+'Яч яр'!FU13+Ов!FU13+Зерноб!FU13+Гр!FU13+'Яч Оз'!FU13+Просо!FU13</f>
        <v>0</v>
      </c>
      <c r="FV13" s="176">
        <f>Пш!FV13+Тр!FV13+Ро!FV13+'Яч яр'!FV13+Ов!FV13+Зерноб!FV13+Гр!FV13+'Яч Оз'!FV13+Просо!FV13</f>
        <v>0</v>
      </c>
      <c r="FW13" s="177">
        <f>Пш!FW13+Тр!FW13+Ро!FW13+'Яч яр'!FW13+Ов!FW13+Зерноб!FW13+Гр!FW13+'Яч Оз'!FW13+Просо!FW13</f>
        <v>0</v>
      </c>
      <c r="FX13" s="178">
        <f>Пш!FX13+Тр!FX13+Ро!FX13+'Яч яр'!FX13+Ов!FX13+Зерноб!FX13+Гр!FX13+'Яч Оз'!FX13+Просо!FX13</f>
        <v>0</v>
      </c>
      <c r="FY13" s="176">
        <f>Пш!FY13+Тр!FY13+Ро!FY13+'Яч яр'!FY13+Ов!FY13+Зерноб!FY13+Гр!FY13+'Яч Оз'!FY13+Просо!FY13</f>
        <v>0</v>
      </c>
      <c r="FZ13" s="177">
        <f>Пш!FZ13+Тр!FZ13+Ро!FZ13+'Яч яр'!FZ13+Ов!FZ13+Зерноб!FZ13+Гр!FZ13+'Яч Оз'!FZ13+Просо!FZ13</f>
        <v>0</v>
      </c>
      <c r="GA13" s="175">
        <f>Пш!GA13+Тр!GA13+Ро!GA13+'Яч яр'!GA13+Ов!GA13+Зерноб!GA13+Гр!GA13+'Яч Оз'!GA13+Просо!GA13</f>
        <v>0</v>
      </c>
      <c r="GB13" s="176">
        <f>Пш!GB13+Тр!GB13+Ро!GB13+'Яч яр'!GB13+Ов!GB13+Зерноб!GB13+Гр!GB13+'Яч Оз'!GB13+Просо!GB13</f>
        <v>0</v>
      </c>
      <c r="GC13" s="177">
        <f>Пш!GC13+Тр!GC13+Ро!GC13+'Яч яр'!GC13+Ов!GC13+Зерноб!GC13+Гр!GC13+'Яч Оз'!GC13+Просо!GC13</f>
        <v>0</v>
      </c>
      <c r="GD13" s="178">
        <f>Пш!GD13+Тр!GD13+Ро!GD13+'Яч яр'!GD13+Ов!GD13+Зерноб!GD13+Гр!GD13+'Яч Оз'!GD13+Просо!GD13</f>
        <v>0</v>
      </c>
      <c r="GE13" s="176">
        <f>Пш!GE13+Тр!GE13+Ро!GE13+'Яч яр'!GE13+Ов!GE13+Зерноб!GE13+Гр!GE13+'Яч Оз'!GE13+Просо!GE13</f>
        <v>0</v>
      </c>
      <c r="GF13" s="177">
        <f>Пш!GF13+Тр!GF13+Ро!GF13+'Яч яр'!GF13+Ов!GF13+Зерноб!GF13+Гр!GF13+'Яч Оз'!GF13+Просо!GF13</f>
        <v>0</v>
      </c>
      <c r="GG13" s="175">
        <f>Пш!GG13+Тр!GG13+Ро!GG13+'Яч яр'!GG13+Ов!GG13+Зерноб!GG13+Гр!GG13+'Яч Оз'!GG13+Просо!GG13</f>
        <v>0</v>
      </c>
      <c r="GH13" s="176">
        <f>Пш!GH13+Тр!GH13+Ро!GH13+'Яч яр'!GH13+Ов!GH13+Зерноб!GH13+Гр!GH13+'Яч Оз'!GH13+Просо!GH13</f>
        <v>0</v>
      </c>
      <c r="GI13" s="177">
        <f>Пш!GI13+Тр!GI13+Ро!GI13+'Яч яр'!GI13+Ов!GI13+Зерноб!GI13+Гр!GI13+'Яч Оз'!GI13+Просо!GI13</f>
        <v>0</v>
      </c>
      <c r="GJ13" s="178">
        <f>Пш!GJ13+Тр!GJ13+Ро!GJ13+'Яч яр'!GJ13+Ов!GJ13+Зерноб!GJ13+Гр!GJ13+'Яч Оз'!GJ13+Просо!GJ13</f>
        <v>0</v>
      </c>
      <c r="GK13" s="176">
        <f>Пш!GK13+Тр!GK13+Ро!GK13+'Яч яр'!GK13+Ов!GK13+Зерноб!GK13+Гр!GK13+'Яч Оз'!GK13+Просо!GK13</f>
        <v>0</v>
      </c>
      <c r="GL13" s="177">
        <f>Пш!GL13+Тр!GL13+Ро!GL13+'Яч яр'!GL13+Ов!GL13+Зерноб!GL13+Гр!GL13+'Яч Оз'!GL13+Просо!GL13</f>
        <v>0</v>
      </c>
      <c r="GM13" s="175">
        <f>Пш!GM13+Тр!GM13+Ро!GM13+'Яч яр'!GM13+Ов!GM13+Зерноб!GM13+Гр!GM13+'Яч Оз'!GM13+Просо!GM13</f>
        <v>0</v>
      </c>
      <c r="GN13" s="176">
        <f>Пш!GN13+Тр!GN13+Ро!GN13+'Яч яр'!GN13+Ов!GN13+Зерноб!GN13+Гр!GN13+'Яч Оз'!GN13+Просо!GN13</f>
        <v>0</v>
      </c>
      <c r="GO13" s="177">
        <f>Пш!GO13+Тр!GO13+Ро!GO13+'Яч яр'!GO13+Ов!GO13+Зерноб!GO13+Гр!GO13+'Яч Оз'!GO13+Просо!GO13</f>
        <v>0</v>
      </c>
      <c r="GP13" s="178">
        <f>Пш!GP13+Тр!GP13+Ро!GP13+'Яч яр'!GP13+Ов!GP13+Зерноб!GP13+Гр!GP13+'Яч Оз'!GP13+Просо!GP13</f>
        <v>0</v>
      </c>
      <c r="GQ13" s="176">
        <f>Пш!GQ13+Тр!GQ13+Ро!GQ13+'Яч яр'!GQ13+Ов!GQ13+Зерноб!GQ13+Гр!GQ13+'Яч Оз'!GQ13+Просо!GQ13</f>
        <v>0</v>
      </c>
      <c r="GR13" s="177">
        <f>Пш!GR13+Тр!GR13+Ро!GR13+'Яч яр'!GR13+Ов!GR13+Зерноб!GR13+Гр!GR13+'Яч Оз'!GR13+Просо!GR13</f>
        <v>0</v>
      </c>
      <c r="GS13" s="175">
        <f>Пш!GS13+Тр!GS13+Ро!GS13+'Яч яр'!GS13+Ов!GS13+Зерноб!GS13+Гр!GS13+'Яч Оз'!GS13+Просо!GS13</f>
        <v>0</v>
      </c>
      <c r="GT13" s="176">
        <f>Пш!GT13+Тр!GT13+Ро!GT13+'Яч яр'!GT13+Ов!GT13+Зерноб!GT13+Гр!GT13+'Яч Оз'!GT13+Просо!GT13</f>
        <v>0</v>
      </c>
      <c r="GU13" s="177">
        <f>Пш!GU13+Тр!GU13+Ро!GU13+'Яч яр'!GU13+Ов!GU13+Зерноб!GU13+Гр!GU13+'Яч Оз'!GU13+Просо!GU13</f>
        <v>0</v>
      </c>
      <c r="GV13" s="178">
        <f>Пш!GV13+Тр!GV13+Ро!GV13+'Яч яр'!GV13+Ов!GV13+Зерноб!GV13+Гр!GV13+'Яч Оз'!GV13+Просо!GV13</f>
        <v>0</v>
      </c>
      <c r="GW13" s="176">
        <f>Пш!GW13+Тр!GW13+Ро!GW13+'Яч яр'!GW13+Ов!GW13+Зерноб!GW13+Гр!GW13+'Яч Оз'!GW13+Просо!GW13</f>
        <v>0</v>
      </c>
      <c r="GX13" s="177">
        <f>Пш!GX13+Тр!GX13+Ро!GX13+'Яч яр'!GX13+Ов!GX13+Зерноб!GX13+Гр!GX13+'Яч Оз'!GX13+Просо!GX13</f>
        <v>0</v>
      </c>
      <c r="GY13" s="175">
        <f>Пш!GY13+Тр!GY13+Ро!GY13+'Яч яр'!GY13+Ов!GY13+Зерноб!GY13+Гр!GY13+'Яч Оз'!GY13+Просо!GY13</f>
        <v>0</v>
      </c>
      <c r="GZ13" s="176">
        <f>Пш!GZ13+Тр!GZ13+Ро!GZ13+'Яч яр'!GZ13+Ов!GZ13+Зерноб!GZ13+Гр!GZ13+'Яч Оз'!GZ13+Просо!GZ13</f>
        <v>0</v>
      </c>
      <c r="HA13" s="177">
        <f>Пш!HA13+Тр!HA13+Ро!HA13+'Яч яр'!HA13+Ов!HA13+Зерноб!HA13+Гр!HA13+'Яч Оз'!HA13+Просо!HA13</f>
        <v>0</v>
      </c>
      <c r="HB13" s="178">
        <f>Пш!HB13+Тр!HB13+Ро!HB13+'Яч яр'!HB13+Ов!HB13+Зерноб!HB13+Гр!HB13+'Яч Оз'!HB13+Просо!HB13</f>
        <v>0</v>
      </c>
      <c r="HC13" s="176">
        <f>Пш!HC13+Тр!HC13+Ро!HC13+'Яч яр'!HC13+Ов!HC13+Зерноб!HC13+Гр!HC13+'Яч Оз'!HC13+Просо!HC13</f>
        <v>0</v>
      </c>
      <c r="HD13" s="177">
        <f>Пш!HD13+Тр!HD13+Ро!HD13+'Яч яр'!HD13+Ов!HD13+Зерноб!HD13+Гр!HD13+'Яч Оз'!HD13+Просо!HD13</f>
        <v>0</v>
      </c>
      <c r="HE13" s="175">
        <f>Пш!HE13+Тр!HE13+Ро!HE13+'Яч яр'!HE13+Ов!HE13+Зерноб!HE13+Гр!HE13+'Яч Оз'!HE13+Просо!HE13</f>
        <v>0</v>
      </c>
      <c r="HF13" s="176">
        <f>Пш!HF13+Тр!HF13+Ро!HF13+'Яч яр'!HF13+Ов!HF13+Зерноб!HF13+Гр!HF13+'Яч Оз'!HF13+Просо!HF13</f>
        <v>0</v>
      </c>
      <c r="HG13" s="177">
        <f>Пш!HG13+Тр!HG13+Ро!HG13+'Яч яр'!HG13+Ов!HG13+Зерноб!HG13+Гр!HG13+'Яч Оз'!HG13+Просо!HG13</f>
        <v>0</v>
      </c>
      <c r="HH13" s="178">
        <f>Пш!HH13+Тр!HH13+Ро!HH13+'Яч яр'!HH13+Ов!HH13+Зерноб!HH13+Гр!HH13+'Яч Оз'!HH13+Просо!HH13</f>
        <v>0</v>
      </c>
      <c r="HI13" s="176">
        <f>Пш!HI13+Тр!HI13+Ро!HI13+'Яч яр'!HI13+Ов!HI13+Зерноб!HI13+Гр!HI13+'Яч Оз'!HI13+Просо!HI13</f>
        <v>0</v>
      </c>
      <c r="HJ13" s="177">
        <f>Пш!HJ13+Тр!HJ13+Ро!HJ13+'Яч яр'!HJ13+Ов!HJ13+Зерноб!HJ13+Гр!HJ13+'Яч Оз'!HJ13+Просо!HJ13</f>
        <v>0</v>
      </c>
      <c r="HK13" s="175">
        <f>Пш!HK13+Тр!HK13+Ро!HK13+'Яч яр'!HK13+Ов!HK13+Зерноб!HK13+Гр!HK13+'Яч Оз'!HK13+Просо!HK13</f>
        <v>0</v>
      </c>
      <c r="HL13" s="176">
        <f>Пш!HL13+Тр!HL13+Ро!HL13+'Яч яр'!HL13+Ов!HL13+Зерноб!HL13+Гр!HL13+'Яч Оз'!HL13+Просо!HL13</f>
        <v>0</v>
      </c>
      <c r="HM13" s="177">
        <f>Пш!HM13+Тр!HM13+Ро!HM13+'Яч яр'!HM13+Ов!HM13+Зерноб!HM13+Гр!HM13+'Яч Оз'!HM13+Просо!HM13</f>
        <v>0</v>
      </c>
      <c r="HN13" s="178">
        <f>Пш!HN13+Тр!HN13+Ро!HN13+'Яч яр'!HN13+Ов!HN13+Зерноб!HN13+Гр!HN13+'Яч Оз'!HN13+Просо!HN13</f>
        <v>0</v>
      </c>
      <c r="HO13" s="176">
        <f>Пш!HO13+Тр!HO13+Ро!HO13+'Яч яр'!HO13+Ов!HO13+Зерноб!HO13+Гр!HO13+'Яч Оз'!HO13+Просо!HO13</f>
        <v>0</v>
      </c>
      <c r="HP13" s="177">
        <f>Пш!HP13+Тр!HP13+Ро!HP13+'Яч яр'!HP13+Ов!HP13+Зерноб!HP13+Гр!HP13+'Яч Оз'!HP13+Просо!HP13</f>
        <v>0</v>
      </c>
      <c r="HQ13" s="175">
        <f>Пш!HQ13+Тр!HQ13+Ро!HQ13+'Яч яр'!HQ13+Ов!HQ13+Зерноб!HQ13+Гр!HQ13+'Яч Оз'!HQ13+Просо!HQ13</f>
        <v>0</v>
      </c>
      <c r="HR13" s="176">
        <f>Пш!HR13+Тр!HR13+Ро!HR13+'Яч яр'!HR13+Ов!HR13+Зерноб!HR13+Гр!HR13+'Яч Оз'!HR13+Просо!HR13</f>
        <v>0</v>
      </c>
      <c r="HS13" s="177">
        <f>Пш!HS13+Тр!HS13+Ро!HS13+'Яч яр'!HS13+Ов!HS13+Зерноб!HS13+Гр!HS13+'Яч Оз'!HS13+Просо!HS13</f>
        <v>0</v>
      </c>
      <c r="HT13" s="178">
        <f>Пш!HT13+Тр!HT13+Ро!HT13+'Яч яр'!HT13+Ов!HT13+Зерноб!HT13+Гр!HT13+'Яч Оз'!HT13+Просо!HT13</f>
        <v>0</v>
      </c>
      <c r="HU13" s="176">
        <f>Пш!HU13+Тр!HU13+Ро!HU13+'Яч яр'!HU13+Ов!HU13+Зерноб!HU13+Гр!HU13+'Яч Оз'!HU13+Просо!HU13</f>
        <v>0</v>
      </c>
      <c r="HV13" s="177">
        <f>Пш!HV13+Тр!HV13+Ро!HV13+'Яч яр'!HV13+Ов!HV13+Зерноб!HV13+Гр!HV13+'Яч Оз'!HV13+Просо!HV13</f>
        <v>0</v>
      </c>
      <c r="HW13" s="175">
        <f>Пш!HW13+Тр!HW13+Ро!HW13+'Яч яр'!HW13+Ов!HW13+Зерноб!HW13+Гр!HW13+'Яч Оз'!HW13+Просо!HW13</f>
        <v>0</v>
      </c>
      <c r="HX13" s="176">
        <f>Пш!HX13+Тр!HX13+Ро!HX13+'Яч яр'!HX13+Ов!HX13+Зерноб!HX13+Гр!HX13+'Яч Оз'!HX13+Просо!HX13</f>
        <v>0</v>
      </c>
      <c r="HY13" s="177">
        <f>Пш!HY13+Тр!HY13+Ро!HY13+'Яч яр'!HY13+Ов!HY13+Зерноб!HY13+Гр!HY13+'Яч Оз'!HY13+Просо!HY13</f>
        <v>0</v>
      </c>
      <c r="HZ13" s="178">
        <f>Пш!HZ13+Тр!HZ13+Ро!HZ13+'Яч яр'!HZ13+Ов!HZ13+Зерноб!HZ13+Гр!HZ13+'Яч Оз'!HZ13+Просо!HZ13</f>
        <v>0</v>
      </c>
      <c r="IA13" s="176">
        <f>Пш!IA13+Тр!IA13+Ро!IA13+'Яч яр'!IA13+Ов!IA13+Зерноб!IA13+Гр!IA13+'Яч Оз'!IA13+Просо!IA13</f>
        <v>0</v>
      </c>
      <c r="IB13" s="177">
        <f>Пш!IB13+Тр!IB13+Ро!IB13+'Яч яр'!IB13+Ов!IB13+Зерноб!IB13+Гр!IB13+'Яч Оз'!IB13+Просо!IB13</f>
        <v>0</v>
      </c>
      <c r="IC13" s="175">
        <f>Пш!IC13+Тр!IC13+Ро!IC13+'Яч яр'!IC13+Ов!IC13+Зерноб!IC13+Гр!IC13+'Яч Оз'!IC13+Просо!IC13</f>
        <v>0</v>
      </c>
      <c r="ID13" s="176">
        <f>Пш!ID13+Тр!ID13+Ро!ID13+'Яч яр'!ID13+Ов!ID13+Зерноб!ID13+Гр!ID13+'Яч Оз'!ID13+Просо!ID13</f>
        <v>0</v>
      </c>
      <c r="IE13" s="177">
        <f>Пш!IE13+Тр!IE13+Ро!IE13+'Яч яр'!IE13+Ов!IE13+Зерноб!IE13+Гр!IE13+'Яч Оз'!IE13+Просо!IE13</f>
        <v>0</v>
      </c>
      <c r="IF13" s="178">
        <f>Пш!IF13+Тр!IF13+Ро!IF13+'Яч яр'!IF13+Ов!IF13+Зерноб!IF13+Гр!IF13+'Яч Оз'!IF13+Просо!IF13</f>
        <v>0</v>
      </c>
      <c r="IG13" s="176">
        <f>Пш!IG13+Тр!IG13+Ро!IG13+'Яч яр'!IG13+Ов!IG13+Зерноб!IG13+Гр!IG13+'Яч Оз'!IG13+Просо!IG13</f>
        <v>0</v>
      </c>
      <c r="IH13" s="177">
        <f>Пш!IH13+Тр!IH13+Ро!IH13+'Яч яр'!IH13+Ов!IH13+Зерноб!IH13+Гр!IH13+'Яч Оз'!IH13+Просо!IH13</f>
        <v>0</v>
      </c>
      <c r="II13" s="175">
        <f>Пш!II13+Тр!II13+Ро!II13+'Яч яр'!II13+Ов!II13+Зерноб!II13+Гр!II13+'Яч Оз'!II13+Просо!II13</f>
        <v>0</v>
      </c>
      <c r="IJ13" s="176">
        <f>Пш!IJ13+Тр!IJ13+Ро!IJ13+'Яч яр'!IJ13+Ов!IJ13+Зерноб!IJ13+Гр!IJ13+'Яч Оз'!IJ13+Просо!IJ13</f>
        <v>0</v>
      </c>
      <c r="IK13" s="177">
        <f>Пш!IK13+Тр!IK13+Ро!IK13+'Яч яр'!IK13+Ов!IK13+Зерноб!IK13+Гр!IK13+'Яч Оз'!IK13+Просо!IK13</f>
        <v>0</v>
      </c>
      <c r="IL13" s="178">
        <f>Пш!IL13+Тр!IL13+Ро!IL13+'Яч яр'!IL13+Ов!IL13+Зерноб!IL13+Гр!IL13+'Яч Оз'!IL13+Просо!IL13</f>
        <v>0</v>
      </c>
      <c r="IM13" s="176">
        <f>Пш!IM13+Тр!IM13+Ро!IM13+'Яч яр'!IM13+Ов!IM13+Зерноб!IM13+Гр!IM13+'Яч Оз'!IM13+Просо!IM13</f>
        <v>0</v>
      </c>
      <c r="IN13" s="177">
        <f>Пш!IN13+Тр!IN13+Ро!IN13+'Яч яр'!IN13+Ов!IN13+Зерноб!IN13+Гр!IN13+'Яч Оз'!IN13+Просо!IN13</f>
        <v>0</v>
      </c>
      <c r="IO13" s="175">
        <f>Пш!IO13+Тр!IO13+Ро!IO13+'Яч яр'!IO13+Ов!IO13+Зерноб!IO13+Гр!IO13+'Яч Оз'!IO13+Просо!IO13</f>
        <v>0</v>
      </c>
      <c r="IP13" s="176">
        <f>Пш!IP13+Тр!IP13+Ро!IP13+'Яч яр'!IP13+Ов!IP13+Зерноб!IP13+Гр!IP13+'Яч Оз'!IP13+Просо!IP13</f>
        <v>0</v>
      </c>
      <c r="IQ13" s="177">
        <f>Пш!IQ13+Тр!IQ13+Ро!IQ13+'Яч яр'!IQ13+Ов!IQ13+Зерноб!IQ13+Гр!IQ13+'Яч Оз'!IQ13+Просо!IQ13</f>
        <v>0</v>
      </c>
      <c r="IR13" s="178">
        <f>Пш!IR13+Тр!IR13+Ро!IR13+'Яч яр'!IR13+Ов!IR13+Зерноб!IR13+Гр!IR13+'Яч Оз'!IR13+Просо!IR13</f>
        <v>0</v>
      </c>
      <c r="IS13" s="176">
        <f>Пш!IS13+Тр!IS13+Ро!IS13+'Яч яр'!IS13+Ов!IS13+Зерноб!IS13+Гр!IS13+'Яч Оз'!IS13+Просо!IS13</f>
        <v>0</v>
      </c>
      <c r="IT13" s="177">
        <f>Пш!IT13+Тр!IT13+Ро!IT13+'Яч яр'!IT13+Ов!IT13+Зерноб!IT13+Гр!IT13+'Яч Оз'!IT13+Просо!IT13</f>
        <v>0</v>
      </c>
      <c r="IU13" s="175">
        <f>Пш!IU13+Тр!IU13+Ро!IU13+'Яч яр'!IU13+Ов!IU13+Зерноб!IU13+Гр!IU13+'Яч Оз'!IU13+Просо!IU13</f>
        <v>0</v>
      </c>
      <c r="IV13" s="176">
        <f>Пш!IV13+Тр!IV13+Ро!IV13+'Яч яр'!IV13+Ов!IV13+Зерноб!IV13+Гр!IV13+'Яч Оз'!IV13+Просо!IV13</f>
        <v>0</v>
      </c>
      <c r="IW13" s="177">
        <f>Пш!IW13+Тр!IW13+Ро!IW13+'Яч яр'!IW13+Ов!IW13+Зерноб!IW13+Гр!IW13+'Яч Оз'!IW13+Просо!IW13</f>
        <v>0</v>
      </c>
      <c r="IX13" s="178">
        <f>Пш!IX13+Тр!IX13+Ро!IX13+'Яч яр'!IX13+Ов!IX13+Зерноб!IX13+Гр!IX13+'Яч Оз'!IX13+Просо!IX13</f>
        <v>0</v>
      </c>
      <c r="IY13" s="176">
        <f>Пш!IY13+Тр!IY13+Ро!IY13+'Яч яр'!IY13+Ов!IY13+Зерноб!IY13+Гр!IY13+'Яч Оз'!IY13+Просо!IY13</f>
        <v>0</v>
      </c>
      <c r="IZ13" s="177">
        <f>Пш!IZ13+Тр!IZ13+Ро!IZ13+'Яч яр'!IZ13+Ов!IZ13+Зерноб!IZ13+Гр!IZ13+'Яч Оз'!IZ13+Просо!IZ13</f>
        <v>0</v>
      </c>
      <c r="JA13" s="175">
        <f>Пш!JA13+Тр!JA13+Ро!JA13+'Яч яр'!JA13+Ов!JA13+Зерноб!JA13+Гр!JA13+'Яч Оз'!JA13+Просо!JA13</f>
        <v>0</v>
      </c>
      <c r="JB13" s="176">
        <f>Пш!JB13+Тр!JB13+Ро!JB13+'Яч яр'!JB13+Ов!JB13+Зерноб!JB13+Гр!JB13+'Яч Оз'!JB13+Просо!JB13</f>
        <v>0</v>
      </c>
      <c r="JC13" s="177">
        <f>Пш!JC13+Тр!JC13+Ро!JC13+'Яч яр'!JC13+Ов!JC13+Зерноб!JC13+Гр!JC13+'Яч Оз'!JC13+Просо!JC13</f>
        <v>0</v>
      </c>
      <c r="JD13" s="178">
        <f>Пш!JD13+Тр!JD13+Ро!JD13+'Яч яр'!JD13+Ов!JD13+Зерноб!JD13+Гр!JD13+'Яч Оз'!JD13+Просо!JD13</f>
        <v>0</v>
      </c>
      <c r="JE13" s="176">
        <f>Пш!JE13+Тр!JE13+Ро!JE13+'Яч яр'!JE13+Ов!JE13+Зерноб!JE13+Гр!JE13+'Яч Оз'!JE13+Просо!JE13</f>
        <v>0</v>
      </c>
      <c r="JF13" s="177">
        <f>Пш!JF13+Тр!JF13+Ро!JF13+'Яч яр'!JF13+Ов!JF13+Зерноб!JF13+Гр!JF13+'Яч Оз'!JF13+Просо!JF13</f>
        <v>0</v>
      </c>
      <c r="JG13" s="175">
        <f>Пш!JG13+Тр!JG13+Ро!JG13+'Яч яр'!JG13+Ов!JG13+Зерноб!JG13+Гр!JG13+'Яч Оз'!JG13+Просо!JG13</f>
        <v>0</v>
      </c>
      <c r="JH13" s="176">
        <f>Пш!JH13+Тр!JH13+Ро!JH13+'Яч яр'!JH13+Ов!JH13+Зерноб!JH13+Гр!JH13+'Яч Оз'!JH13+Просо!JH13</f>
        <v>0</v>
      </c>
      <c r="JI13" s="177">
        <f>Пш!JI13+Тр!JI13+Ро!JI13+'Яч яр'!JI13+Ов!JI13+Зерноб!JI13+Гр!JI13+'Яч Оз'!JI13+Просо!JI13</f>
        <v>0</v>
      </c>
      <c r="JJ13" s="178">
        <f>Пш!JJ13+Тр!JJ13+Ро!JJ13+'Яч яр'!JJ13+Ов!JJ13+Зерноб!JJ13+Гр!JJ13+'Яч Оз'!JJ13+Просо!JJ13</f>
        <v>0</v>
      </c>
      <c r="JK13" s="176">
        <f>Пш!JK13+Тр!JK13+Ро!JK13+'Яч яр'!JK13+Ов!JK13+Зерноб!JK13+Гр!JK13+'Яч Оз'!JK13+Просо!JK13</f>
        <v>0</v>
      </c>
      <c r="JL13" s="177">
        <f>Пш!JL13+Тр!JL13+Ро!JL13+'Яч яр'!JL13+Ов!JL13+Зерноб!JL13+Гр!JL13+'Яч Оз'!JL13+Просо!JL13</f>
        <v>0</v>
      </c>
      <c r="JM13" s="175">
        <f>Пш!JM13+Тр!JM13+Ро!JM13+'Яч яр'!JM13+Ов!JM13+Зерноб!JM13+Гр!JM13+'Яч Оз'!JM13+Просо!JM13</f>
        <v>0</v>
      </c>
      <c r="JN13" s="176">
        <f>Пш!JN13+Тр!JN13+Ро!JN13+'Яч яр'!JN13+Ов!JN13+Зерноб!JN13+Гр!JN13+'Яч Оз'!JN13+Просо!JN13</f>
        <v>0</v>
      </c>
      <c r="JO13" s="177">
        <f>Пш!JO13+Тр!JO13+Ро!JO13+'Яч яр'!JO13+Ов!JO13+Зерноб!JO13+Гр!JO13+'Яч Оз'!JO13+Просо!JO13</f>
        <v>0</v>
      </c>
      <c r="JP13" s="178">
        <f>Пш!JP13+Тр!JP13+Ро!JP13+'Яч яр'!JP13+Ов!JP13+Зерноб!JP13+Гр!JP13+'Яч Оз'!JP13+Просо!JP13</f>
        <v>0</v>
      </c>
      <c r="JQ13" s="176">
        <f>Пш!JQ13+Тр!JQ13+Ро!JQ13+'Яч яр'!JQ13+Ов!JQ13+Зерноб!JQ13+Гр!JQ13+'Яч Оз'!JQ13+Просо!JQ13</f>
        <v>0</v>
      </c>
      <c r="JR13" s="177">
        <f>Пш!JR13+Тр!JR13+Ро!JR13+'Яч яр'!JR13+Ов!JR13+Зерноб!JR13+Гр!JR13+'Яч Оз'!JR13+Просо!JR13</f>
        <v>0</v>
      </c>
      <c r="JS13" s="175">
        <f>Пш!JS13+Тр!JS13+Ро!JS13+'Яч яр'!JS13+Ов!JS13+Зерноб!JS13+Гр!JS13+'Яч Оз'!JS13+Просо!JS13</f>
        <v>0</v>
      </c>
      <c r="JT13" s="176">
        <f>Пш!JT13+Тр!JT13+Ро!JT13+'Яч яр'!JT13+Ов!JT13+Зерноб!JT13+Гр!JT13+'Яч Оз'!JT13+Просо!JT13</f>
        <v>0</v>
      </c>
      <c r="JU13" s="177">
        <f>Пш!JU13+Тр!JU13+Ро!JU13+'Яч яр'!JU13+Ов!JU13+Зерноб!JU13+Гр!JU13+'Яч Оз'!JU13+Просо!JU13</f>
        <v>0</v>
      </c>
      <c r="JV13" s="178">
        <f>Пш!JV13+Тр!JV13+Ро!JV13+'Яч яр'!JV13+Ов!JV13+Зерноб!JV13+Гр!JV13+'Яч Оз'!JV13+Просо!JV13</f>
        <v>0</v>
      </c>
      <c r="JW13" s="176">
        <f>Пш!JW13+Тр!JW13+Ро!JW13+'Яч яр'!JW13+Ов!JW13+Зерноб!JW13+Гр!JW13+'Яч Оз'!JW13+Просо!JW13</f>
        <v>0</v>
      </c>
      <c r="JX13" s="177">
        <f>Пш!JX13+Тр!JX13+Ро!JX13+'Яч яр'!JX13+Ов!JX13+Зерноб!JX13+Гр!JX13+'Яч Оз'!JX13+Просо!JX13</f>
        <v>0</v>
      </c>
    </row>
    <row r="14" spans="1:284" ht="15.75" customHeight="1" x14ac:dyDescent="0.25">
      <c r="A14" s="1010">
        <v>6</v>
      </c>
      <c r="B14" s="1012" t="s">
        <v>247</v>
      </c>
      <c r="C14" s="1014"/>
      <c r="D14" s="35" t="s">
        <v>45</v>
      </c>
      <c r="E14" s="120">
        <f t="shared" si="0"/>
        <v>876.2</v>
      </c>
      <c r="F14" s="165">
        <f>Пш!F14+Тр!F14+Ро!F14+'Яч яр'!F14+Ов!F14+Зерноб!F14+Гр!F14+'Яч Оз'!F14+Просо!F14</f>
        <v>0</v>
      </c>
      <c r="G14" s="166">
        <f>Пш!G14+Тр!G14+Ро!G14+'Яч яр'!G14+Ов!G14+Зерноб!G14+Гр!G14+'Яч Оз'!G14+Просо!G14</f>
        <v>0</v>
      </c>
      <c r="H14" s="167">
        <f>Пш!H14+Тр!H14+Ро!H14+'Яч яр'!H14+Ов!H14+Зерноб!H14+Гр!H14+'Яч Оз'!H14+Просо!H14</f>
        <v>0</v>
      </c>
      <c r="I14" s="168">
        <f>Пш!I14+Тр!I14+Ро!I14+'Яч яр'!I14+Ов!I14+Зерноб!I14+Гр!I14+'Яч Оз'!I14+Просо!I14</f>
        <v>0</v>
      </c>
      <c r="J14" s="169">
        <f>Пш!J14+Тр!J14+Ро!J14+'Яч яр'!J14+Ов!J14+Зерноб!J14+Гр!J14+'Яч Оз'!J14+Просо!J14</f>
        <v>0</v>
      </c>
      <c r="K14" s="170">
        <f>Пш!K14+Тр!K14+Ро!K14+'Яч яр'!K14+Ов!K14+Зерноб!K14+Гр!K14+'Яч Оз'!K14+Просо!K14</f>
        <v>0</v>
      </c>
      <c r="L14" s="171">
        <f>Пш!L14+Тр!L14+Ро!L14+'Яч яр'!L14+Ов!L14+Зерноб!L14+Гр!L14+'Яч Оз'!L14+Просо!L14</f>
        <v>0</v>
      </c>
      <c r="M14" s="169">
        <f>Пш!M14+Тр!M14+Ро!M14+'Яч яр'!M14+Ов!M14+Зерноб!M14+Гр!M14+'Яч Оз'!M14+Просо!M14</f>
        <v>0</v>
      </c>
      <c r="N14" s="170">
        <f>Пш!N14+Тр!N14+Ро!N14+'Яч яр'!N14+Ов!N14+Зерноб!N14+Гр!N14+'Яч Оз'!N14+Просо!N14</f>
        <v>0</v>
      </c>
      <c r="O14" s="168">
        <f>Пш!O14+Тр!O14+Ро!O14+'Яч яр'!O14+Ов!O14+Зерноб!O14+Гр!O14+'Яч Оз'!O14+Просо!O14</f>
        <v>0</v>
      </c>
      <c r="P14" s="169">
        <f>Пш!P14+Тр!P14+Ро!P14+'Яч яр'!P14+Ов!P14+Зерноб!P14+Гр!P14+'Яч Оз'!P14+Просо!P14</f>
        <v>0</v>
      </c>
      <c r="Q14" s="170">
        <f>Пш!Q14+Тр!Q14+Ро!Q14+'Яч яр'!Q14+Ов!Q14+Зерноб!Q14+Гр!Q14+'Яч Оз'!Q14+Просо!Q14</f>
        <v>0</v>
      </c>
      <c r="R14" s="171">
        <f>Пш!R14+Тр!R14+Ро!R14+'Яч яр'!R14+Ов!R14+Зерноб!R14+Гр!R14+'Яч Оз'!R14+Просо!R14</f>
        <v>0</v>
      </c>
      <c r="S14" s="169">
        <f>Пш!S14+Тр!S14+Ро!S14+'Яч яр'!S14+Ов!S14+Зерноб!S14+Гр!S14+'Яч Оз'!S14+Просо!S14</f>
        <v>0</v>
      </c>
      <c r="T14" s="170">
        <f>Пш!T14+Тр!T14+Ро!T14+'Яч яр'!T14+Ов!T14+Зерноб!T14+Гр!T14+'Яч Оз'!T14+Просо!T14</f>
        <v>0</v>
      </c>
      <c r="U14" s="168">
        <f>Пш!U14+Тр!U14+Ро!U14+'Яч яр'!U14+Ов!U14+Зерноб!U14+Гр!U14+'Яч Оз'!U14+Просо!U14</f>
        <v>0</v>
      </c>
      <c r="V14" s="169">
        <f>Пш!V14+Тр!V14+Ро!V14+'Яч яр'!V14+Ов!V14+Зерноб!V14+Гр!V14+'Яч Оз'!V14+Просо!V14</f>
        <v>0</v>
      </c>
      <c r="W14" s="170">
        <f>Пш!W14+Тр!W14+Ро!W14+'Яч яр'!W14+Ов!W14+Зерноб!W14+Гр!W14+'Яч Оз'!W14+Просо!W14</f>
        <v>0</v>
      </c>
      <c r="X14" s="171">
        <f>Пш!X14+Тр!X14+Ро!X14+'Яч яр'!X14+Ов!X14+Зерноб!X14+Гр!X14+'Яч Оз'!X14+Просо!X14</f>
        <v>0</v>
      </c>
      <c r="Y14" s="169">
        <f>Пш!Y14+Тр!Y14+Ро!Y14+'Яч яр'!Y14+Ов!Y14+Зерноб!Y14+Гр!Y14+'Яч Оз'!Y14+Просо!Y14</f>
        <v>0</v>
      </c>
      <c r="Z14" s="170">
        <f>Пш!Z14+Тр!Z14+Ро!Z14+'Яч яр'!Z14+Ов!Z14+Зерноб!Z14+Гр!Z14+'Яч Оз'!Z14+Просо!Z14</f>
        <v>0</v>
      </c>
      <c r="AA14" s="168">
        <f>Пш!AA14+Тр!AA14+Ро!AA14+'Яч яр'!AA14+Ов!AA14+Зерноб!AA14+Гр!AA14+'Яч Оз'!AA14+Просо!AA14</f>
        <v>0</v>
      </c>
      <c r="AB14" s="169">
        <f>Пш!AB14+Тр!AB14+Ро!AB14+'Яч яр'!AB14+Ов!AB14+Зерноб!AB14+Гр!AB14+'Яч Оз'!AB14+Просо!AB14</f>
        <v>0</v>
      </c>
      <c r="AC14" s="170">
        <f>Пш!AC14+Тр!AC14+Ро!AC14+'Яч яр'!AC14+Ов!AC14+Зерноб!AC14+Гр!AC14+'Яч Оз'!AC14+Просо!AC14</f>
        <v>0</v>
      </c>
      <c r="AD14" s="171">
        <f>Пш!AD14+Тр!AD14+Ро!AD14+'Яч яр'!AD14+Ов!AD14+Зерноб!AD14+Гр!AD14+'Яч Оз'!AD14+Просо!AD14</f>
        <v>0</v>
      </c>
      <c r="AE14" s="169">
        <f>Пш!AE14+Тр!AE14+Ро!AE14+'Яч яр'!AE14+Ов!AE14+Зерноб!AE14+Гр!AE14+'Яч Оз'!AE14+Просо!AE14</f>
        <v>0</v>
      </c>
      <c r="AF14" s="170">
        <f>Пш!AF14+Тр!AF14+Ро!AF14+'Яч яр'!AF14+Ов!AF14+Зерноб!AF14+Гр!AF14+'Яч Оз'!AF14+Просо!AF14</f>
        <v>0</v>
      </c>
      <c r="AG14" s="168">
        <f>Пш!AG14+Тр!AG14+Ро!AG14+'Яч яр'!AG14+Ов!AG14+Зерноб!AG14+Гр!AG14+'Яч Оз'!AG14+Просо!AG14</f>
        <v>0</v>
      </c>
      <c r="AH14" s="169">
        <f>Пш!AH14+Тр!AH14+Ро!AH14+'Яч яр'!AH14+Ов!AH14+Зерноб!AH14+Гр!AH14+'Яч Оз'!AH14+Просо!AH14</f>
        <v>0</v>
      </c>
      <c r="AI14" s="170">
        <f>Пш!AI14+Тр!AI14+Ро!AI14+'Яч яр'!AI14+Ов!AI14+Зерноб!AI14+Гр!AI14+'Яч Оз'!AI14+Просо!AI14</f>
        <v>0</v>
      </c>
      <c r="AJ14" s="171">
        <f>Пш!AJ14+Тр!AJ14+Ро!AJ14+'Яч яр'!AJ14+Ов!AJ14+Зерноб!AJ14+Гр!AJ14+'Яч Оз'!AJ14+Просо!AJ14</f>
        <v>0</v>
      </c>
      <c r="AK14" s="169">
        <f>Пш!AK14+Тр!AK14+Ро!AK14+'Яч яр'!AK14+Ов!AK14+Зерноб!AK14+Гр!AK14+'Яч Оз'!AK14+Просо!AK14</f>
        <v>0</v>
      </c>
      <c r="AL14" s="170">
        <f>Пш!AL14+Тр!AL14+Ро!AL14+'Яч яр'!AL14+Ов!AL14+Зерноб!AL14+Гр!AL14+'Яч Оз'!AL14+Просо!AL14</f>
        <v>0</v>
      </c>
      <c r="AM14" s="168">
        <f>Пш!AM14+Тр!AM14+Ро!AM14+'Яч яр'!AM14+Ов!AM14+Зерноб!AM14+Гр!AM14+'Яч Оз'!AM14+Просо!AM14</f>
        <v>35</v>
      </c>
      <c r="AN14" s="169">
        <f>Пш!AN14+Тр!AN14+Ро!AN14+'Яч яр'!AN14+Ов!AN14+Зерноб!AN14+Гр!AN14+'Яч Оз'!AN14+Просо!AN14</f>
        <v>0</v>
      </c>
      <c r="AO14" s="170">
        <f>Пш!AO14+Тр!AO14+Ро!AO14+'Яч яр'!AO14+Ов!AO14+Зерноб!AO14+Гр!AO14+'Яч Оз'!AO14+Просо!AO14</f>
        <v>0</v>
      </c>
      <c r="AP14" s="171">
        <f>Пш!AP14+Тр!AP14+Ро!AP14+'Яч яр'!AP14+Ов!AP14+Зерноб!AP14+Гр!AP14+'Яч Оз'!AP14+Просо!AP14</f>
        <v>55.7</v>
      </c>
      <c r="AQ14" s="169">
        <f>Пш!AQ14+Тр!AQ14+Ро!AQ14+'Яч яр'!AQ14+Ов!AQ14+Зерноб!AQ14+Гр!AQ14+'Яч Оз'!AQ14+Просо!AQ14</f>
        <v>0</v>
      </c>
      <c r="AR14" s="170">
        <f>Пш!AR14+Тр!AR14+Ро!AR14+'Яч яр'!AR14+Ов!AR14+Зерноб!AR14+Гр!AR14+'Яч Оз'!AR14+Просо!AR14</f>
        <v>0</v>
      </c>
      <c r="AS14" s="168">
        <f>Пш!AS14+Тр!AS14+Ро!AS14+'Яч яр'!AS14+Ов!AS14+Зерноб!AS14+Гр!AS14+'Яч Оз'!AS14+Просо!AS14</f>
        <v>29</v>
      </c>
      <c r="AT14" s="169">
        <f>Пш!AT14+Тр!AT14+Ро!AT14+'Яч яр'!AT14+Ов!AT14+Зерноб!AT14+Гр!AT14+'Яч Оз'!AT14+Просо!AT14</f>
        <v>0</v>
      </c>
      <c r="AU14" s="170">
        <f>Пш!AU14+Тр!AU14+Ро!AU14+'Яч яр'!AU14+Ов!AU14+Зерноб!AU14+Гр!AU14+'Яч Оз'!AU14+Просо!AU14</f>
        <v>0</v>
      </c>
      <c r="AV14" s="171">
        <f>Пш!AV14+Тр!AV14+Ро!AV14+'Яч яр'!AV14+Ов!AV14+Зерноб!AV14+Гр!AV14+'Яч Оз'!AV14+Просо!AV14</f>
        <v>54</v>
      </c>
      <c r="AW14" s="169">
        <f>Пш!AW14+Тр!AW14+Ро!AW14+'Яч яр'!AW14+Ов!AW14+Зерноб!AW14+Гр!AW14+'Яч Оз'!AW14+Просо!AW14</f>
        <v>14.3</v>
      </c>
      <c r="AX14" s="170">
        <f>Пш!AX14+Тр!AX14+Ро!AX14+'Яч яр'!AX14+Ов!AX14+Зерноб!AX14+Гр!AX14+'Яч Оз'!AX14+Просо!AX14</f>
        <v>0</v>
      </c>
      <c r="AY14" s="168">
        <f>Пш!AY14+Тр!AY14+Ро!AY14+'Яч яр'!AY14+Ов!AY14+Зерноб!AY14+Гр!AY14+'Яч Оз'!AY14+Просо!AY14</f>
        <v>0</v>
      </c>
      <c r="AZ14" s="169">
        <f>Пш!AZ14+Тр!AZ14+Ро!AZ14+'Яч яр'!AZ14+Ов!AZ14+Зерноб!AZ14+Гр!AZ14+'Яч Оз'!AZ14+Просо!AZ14</f>
        <v>0</v>
      </c>
      <c r="BA14" s="170">
        <f>Пш!BA14+Тр!BA14+Ро!BA14+'Яч яр'!BA14+Ов!BA14+Зерноб!BA14+Гр!BA14+'Яч Оз'!BA14+Просо!BA14</f>
        <v>0</v>
      </c>
      <c r="BB14" s="171">
        <f>Пш!BB14+Тр!BB14+Ро!BB14+'Яч яр'!BB14+Ов!BB14+Зерноб!BB14+Гр!BB14+'Яч Оз'!BB14+Просо!BB14</f>
        <v>42.8</v>
      </c>
      <c r="BC14" s="169">
        <f>Пш!BC14+Тр!BC14+Ро!BC14+'Яч яр'!BC14+Ов!BC14+Зерноб!BC14+Гр!BC14+'Яч Оз'!BC14+Просо!BC14</f>
        <v>6.5</v>
      </c>
      <c r="BD14" s="170">
        <f>Пш!BD14+Тр!BD14+Ро!BD14+'Яч яр'!BD14+Ов!BD14+Зерноб!BD14+Гр!BD14+'Яч Оз'!BD14+Просо!BD14</f>
        <v>27.2</v>
      </c>
      <c r="BE14" s="168">
        <f>Пш!BE14+Тр!BE14+Ро!BE14+'Яч яр'!BE14+Ов!BE14+Зерноб!BE14+Гр!BE14+'Яч Оз'!BE14+Просо!BE14</f>
        <v>29</v>
      </c>
      <c r="BF14" s="169">
        <f>Пш!BF14+Тр!BF14+Ро!BF14+'Яч яр'!BF14+Ов!BF14+Зерноб!BF14+Гр!BF14+'Яч Оз'!BF14+Просо!BF14</f>
        <v>13.6</v>
      </c>
      <c r="BG14" s="170">
        <f>Пш!BG14+Тр!BG14+Ро!BG14+'Яч яр'!BG14+Ов!BG14+Зерноб!BG14+Гр!BG14+'Яч Оз'!BG14+Просо!BG14</f>
        <v>0</v>
      </c>
      <c r="BH14" s="171">
        <f>Пш!BH14+Тр!BH14+Ро!BH14+'Яч яр'!BH14+Ов!BH14+Зерноб!BH14+Гр!BH14+'Яч Оз'!BH14+Просо!BH14</f>
        <v>8.4</v>
      </c>
      <c r="BI14" s="169">
        <f>Пш!BI14+Тр!BI14+Ро!BI14+'Яч яр'!BI14+Ов!BI14+Зерноб!BI14+Гр!BI14+'Яч Оз'!BI14+Просо!BI14</f>
        <v>0</v>
      </c>
      <c r="BJ14" s="170">
        <f>Пш!BJ14+Тр!BJ14+Ро!BJ14+'Яч яр'!BJ14+Ов!BJ14+Зерноб!BJ14+Гр!BJ14+'Яч Оз'!BJ14+Просо!BJ14</f>
        <v>0</v>
      </c>
      <c r="BK14" s="168">
        <f>Пш!BK14+Тр!BK14+Ро!BK14+'Яч яр'!BK14+Ов!BK14+Зерноб!BK14+Гр!BK14+'Яч Оз'!BK14+Просо!BK14</f>
        <v>26.7</v>
      </c>
      <c r="BL14" s="169">
        <f>Пш!BL14+Тр!BL14+Ро!BL14+'Яч яр'!BL14+Ов!BL14+Зерноб!BL14+Гр!BL14+'Яч Оз'!BL14+Просо!BL14</f>
        <v>0</v>
      </c>
      <c r="BM14" s="170">
        <f>Пш!BM14+Тр!BM14+Ро!BM14+'Яч яр'!BM14+Ов!BM14+Зерноб!BM14+Гр!BM14+'Яч Оз'!BM14+Просо!BM14</f>
        <v>0</v>
      </c>
      <c r="BN14" s="171">
        <f>Пш!BN14+Тр!BN14+Ро!BN14+'Яч яр'!BN14+Ов!BN14+Зерноб!BN14+Гр!BN14+'Яч Оз'!BN14+Просо!BN14</f>
        <v>36.5</v>
      </c>
      <c r="BO14" s="169">
        <f>Пш!BO14+Тр!BO14+Ро!BO14+'Яч яр'!BO14+Ов!BO14+Зерноб!BO14+Гр!BO14+'Яч Оз'!BO14+Просо!BO14</f>
        <v>20.7</v>
      </c>
      <c r="BP14" s="170">
        <f>Пш!BP14+Тр!BP14+Ро!BP14+'Яч яр'!BP14+Ов!BP14+Зерноб!BP14+Гр!BP14+'Яч Оз'!BP14+Просо!BP14</f>
        <v>0</v>
      </c>
      <c r="BQ14" s="168">
        <f>Пш!BQ14+Тр!BQ14+Ро!BQ14+'Яч яр'!BQ14+Ов!BQ14+Зерноб!BQ14+Гр!BQ14+'Яч Оз'!BQ14+Просо!BQ14</f>
        <v>31.9</v>
      </c>
      <c r="BR14" s="169">
        <f>Пш!BR14+Тр!BR14+Ро!BR14+'Яч яр'!BR14+Ов!BR14+Зерноб!BR14+Гр!BR14+'Яч Оз'!BR14+Просо!BR14</f>
        <v>0</v>
      </c>
      <c r="BS14" s="170">
        <f>Пш!BS14+Тр!BS14+Ро!BS14+'Яч яр'!BS14+Ов!BS14+Зерноб!BS14+Гр!BS14+'Яч Оз'!BS14+Просо!BS14</f>
        <v>14.5</v>
      </c>
      <c r="BT14" s="171">
        <f>Пш!BT14+Тр!BT14+Ро!BT14+'Яч яр'!BT14+Ов!BT14+Зерноб!BT14+Гр!BT14+'Яч Оз'!BT14+Просо!BT14</f>
        <v>0</v>
      </c>
      <c r="BU14" s="169">
        <f>Пш!BU14+Тр!BU14+Ро!BU14+'Яч яр'!BU14+Ов!BU14+Зерноб!BU14+Гр!BU14+'Яч Оз'!BU14+Просо!BU14</f>
        <v>15.9</v>
      </c>
      <c r="BV14" s="170">
        <f>Пш!BV14+Тр!BV14+Ро!BV14+'Яч яр'!BV14+Ов!BV14+Зерноб!BV14+Гр!BV14+'Яч Оз'!BV14+Просо!BV14</f>
        <v>0</v>
      </c>
      <c r="BW14" s="168">
        <f>Пш!BW14+Тр!BW14+Ро!BW14+'Яч яр'!BW14+Ов!BW14+Зерноб!BW14+Гр!BW14+'Яч Оз'!BW14+Просо!BW14</f>
        <v>0</v>
      </c>
      <c r="BX14" s="169">
        <f>Пш!BX14+Тр!BX14+Ро!BX14+'Яч яр'!BX14+Ов!BX14+Зерноб!BX14+Гр!BX14+'Яч Оз'!BX14+Просо!BX14</f>
        <v>36.799999999999997</v>
      </c>
      <c r="BY14" s="170">
        <f>Пш!BY14+Тр!BY14+Ро!BY14+'Яч яр'!BY14+Ов!BY14+Зерноб!BY14+Гр!BY14+'Яч Оз'!BY14+Просо!BY14</f>
        <v>0</v>
      </c>
      <c r="BZ14" s="171">
        <f>Пш!BZ14+Тр!BZ14+Ро!BZ14+'Яч яр'!BZ14+Ов!BZ14+Зерноб!BZ14+Гр!BZ14+'Яч Оз'!BZ14+Просо!BZ14</f>
        <v>4.9000000000000004</v>
      </c>
      <c r="CA14" s="169">
        <f>Пш!CA14+Тр!CA14+Ро!CA14+'Яч яр'!CA14+Ов!CA14+Зерноб!CA14+Гр!CA14+'Яч Оз'!CA14+Просо!CA14</f>
        <v>0</v>
      </c>
      <c r="CB14" s="170">
        <f>Пш!CB14+Тр!CB14+Ро!CB14+'Яч яр'!CB14+Ов!CB14+Зерноб!CB14+Гр!CB14+'Яч Оз'!CB14+Просо!CB14</f>
        <v>0</v>
      </c>
      <c r="CC14" s="168">
        <f>Пш!CC14+Тр!CC14+Ро!CC14+'Яч яр'!CC14+Ов!CC14+Зерноб!CC14+Гр!CC14+'Яч Оз'!CC14+Просо!CC14</f>
        <v>52.7</v>
      </c>
      <c r="CD14" s="169">
        <f>Пш!CD14+Тр!CD14+Ро!CD14+'Яч яр'!CD14+Ов!CD14+Зерноб!CD14+Гр!CD14+'Яч Оз'!CD14+Просо!CD14</f>
        <v>0</v>
      </c>
      <c r="CE14" s="170">
        <f>Пш!CE14+Тр!CE14+Ро!CE14+'Яч яр'!CE14+Ов!CE14+Зерноб!CE14+Гр!CE14+'Яч Оз'!CE14+Просо!CE14</f>
        <v>6.2</v>
      </c>
      <c r="CF14" s="171">
        <f>Пш!CF14+Тр!CF14+Ро!CF14+'Яч яр'!CF14+Ов!CF14+Зерноб!CF14+Гр!CF14+'Яч Оз'!CF14+Просо!CF14</f>
        <v>22.2</v>
      </c>
      <c r="CG14" s="169">
        <f>Пш!CG14+Тр!CG14+Ро!CG14+'Яч яр'!CG14+Ов!CG14+Зерноб!CG14+Гр!CG14+'Яч Оз'!CG14+Просо!CG14</f>
        <v>14.2</v>
      </c>
      <c r="CH14" s="170">
        <f>Пш!CH14+Тр!CH14+Ро!CH14+'Яч яр'!CH14+Ов!CH14+Зерноб!CH14+Гр!CH14+'Яч Оз'!CH14+Просо!CH14</f>
        <v>16.5</v>
      </c>
      <c r="CI14" s="168">
        <f>Пш!CI14+Тр!CI14+Ро!CI14+'Яч яр'!CI14+Ов!CI14+Зерноб!CI14+Гр!CI14+'Яч Оз'!CI14+Просо!CI14</f>
        <v>10.1</v>
      </c>
      <c r="CJ14" s="169">
        <f>Пш!CJ14+Тр!CJ14+Ро!CJ14+'Яч яр'!CJ14+Ов!CJ14+Зерноб!CJ14+Гр!CJ14+'Яч Оз'!CJ14+Просо!CJ14</f>
        <v>15.3</v>
      </c>
      <c r="CK14" s="170">
        <f>Пш!CK14+Тр!CK14+Ро!CK14+'Яч яр'!CK14+Ов!CK14+Зерноб!CK14+Гр!CK14+'Яч Оз'!CK14+Просо!CK14</f>
        <v>0</v>
      </c>
      <c r="CL14" s="171">
        <f>Пш!CL14+Тр!CL14+Ро!CL14+'Яч яр'!CL14+Ов!CL14+Зерноб!CL14+Гр!CL14+'Яч Оз'!CL14+Просо!CL14</f>
        <v>0</v>
      </c>
      <c r="CM14" s="169">
        <f>Пш!CM14+Тр!CM14+Ро!CM14+'Яч яр'!CM14+Ов!CM14+Зерноб!CM14+Гр!CM14+'Яч Оз'!CM14+Просо!CM14</f>
        <v>0</v>
      </c>
      <c r="CN14" s="170">
        <f>Пш!CN14+Тр!CN14+Ро!CN14+'Яч яр'!CN14+Ов!CN14+Зерноб!CN14+Гр!CN14+'Яч Оз'!CN14+Просо!CN14</f>
        <v>39.1</v>
      </c>
      <c r="CO14" s="168">
        <f>Пш!CO14+Тр!CO14+Ро!CO14+'Яч яр'!CO14+Ов!CO14+Зерноб!CO14+Гр!CO14+'Яч Оз'!CO14+Просо!CO14</f>
        <v>0</v>
      </c>
      <c r="CP14" s="169">
        <f>Пш!CP14+Тр!CP14+Ро!CP14+'Яч яр'!CP14+Ов!CP14+Зерноб!CP14+Гр!CP14+'Яч Оз'!CP14+Просо!CP14</f>
        <v>0</v>
      </c>
      <c r="CQ14" s="170">
        <f>Пш!CQ14+Тр!CQ14+Ро!CQ14+'Яч яр'!CQ14+Ов!CQ14+Зерноб!CQ14+Гр!CQ14+'Яч Оз'!CQ14+Просо!CQ14</f>
        <v>0</v>
      </c>
      <c r="CR14" s="171">
        <f>Пш!CR14+Тр!CR14+Ро!CR14+'Яч яр'!CR14+Ов!CR14+Зерноб!CR14+Гр!CR14+'Яч Оз'!CR14+Просо!CR14</f>
        <v>0</v>
      </c>
      <c r="CS14" s="169">
        <f>Пш!CS14+Тр!CS14+Ро!CS14+'Яч яр'!CS14+Ов!CS14+Зерноб!CS14+Гр!CS14+'Яч Оз'!CS14+Просо!CS14</f>
        <v>0</v>
      </c>
      <c r="CT14" s="170">
        <f>Пш!CT14+Тр!CT14+Ро!CT14+'Яч яр'!CT14+Ов!CT14+Зерноб!CT14+Гр!CT14+'Яч Оз'!CT14+Просо!CT14</f>
        <v>0</v>
      </c>
      <c r="CU14" s="168">
        <f>Пш!CU14+Тр!CU14+Ро!CU14+'Яч яр'!CU14+Ов!CU14+Зерноб!CU14+Гр!CU14+'Яч Оз'!CU14+Просо!CU14</f>
        <v>0</v>
      </c>
      <c r="CV14" s="169">
        <f>Пш!CV14+Тр!CV14+Ро!CV14+'Яч яр'!CV14+Ов!CV14+Зерноб!CV14+Гр!CV14+'Яч Оз'!CV14+Просо!CV14</f>
        <v>0</v>
      </c>
      <c r="CW14" s="170">
        <f>Пш!CW14+Тр!CW14+Ро!CW14+'Яч яр'!CW14+Ов!CW14+Зерноб!CW14+Гр!CW14+'Яч Оз'!CW14+Просо!CW14</f>
        <v>0</v>
      </c>
      <c r="CX14" s="171">
        <f>Пш!CX14+Тр!CX14+Ро!CX14+'Яч яр'!CX14+Ов!CX14+Зерноб!CX14+Гр!CX14+'Яч Оз'!CX14+Просо!CX14</f>
        <v>37.700000000000003</v>
      </c>
      <c r="CY14" s="169">
        <f>Пш!CY14+Тр!CY14+Ро!CY14+'Яч яр'!CY14+Ов!CY14+Зерноб!CY14+Гр!CY14+'Яч Оз'!CY14+Просо!CY14</f>
        <v>0</v>
      </c>
      <c r="CZ14" s="170">
        <f>Пш!CZ14+Тр!CZ14+Ро!CZ14+'Яч яр'!CZ14+Ов!CZ14+Зерноб!CZ14+Гр!CZ14+'Яч Оз'!CZ14+Просо!CZ14</f>
        <v>0</v>
      </c>
      <c r="DA14" s="168">
        <f>Пш!DA14+Тр!DA14+Ро!DA14+'Яч яр'!DA14+Ов!DA14+Зерноб!DA14+Гр!DA14+'Яч Оз'!DA14+Просо!DA14</f>
        <v>21</v>
      </c>
      <c r="DB14" s="169">
        <f>Пш!DB14+Тр!DB14+Ро!DB14+'Яч яр'!DB14+Ов!DB14+Зерноб!DB14+Гр!DB14+'Яч Оз'!DB14+Просо!DB14</f>
        <v>0</v>
      </c>
      <c r="DC14" s="170">
        <f>Пш!DC14+Тр!DC14+Ро!DC14+'Яч яр'!DC14+Ов!DC14+Зерноб!DC14+Гр!DC14+'Яч Оз'!DC14+Просо!DC14</f>
        <v>0</v>
      </c>
      <c r="DD14" s="171">
        <f>Пш!DD14+Тр!DD14+Ро!DD14+'Яч яр'!DD14+Ов!DD14+Зерноб!DD14+Гр!DD14+'Яч Оз'!DD14+Просо!DD14</f>
        <v>12.4</v>
      </c>
      <c r="DE14" s="169">
        <f>Пш!DE14+Тр!DE14+Ро!DE14+'Яч яр'!DE14+Ов!DE14+Зерноб!DE14+Гр!DE14+'Яч Оз'!DE14+Просо!DE14</f>
        <v>0</v>
      </c>
      <c r="DF14" s="170">
        <f>Пш!DF14+Тр!DF14+Ро!DF14+'Яч яр'!DF14+Ов!DF14+Зерноб!DF14+Гр!DF14+'Яч Оз'!DF14+Просо!DF14</f>
        <v>0</v>
      </c>
      <c r="DG14" s="168">
        <f>Пш!DG14+Тр!DG14+Ро!DG14+'Яч яр'!DG14+Ов!DG14+Зерноб!DG14+Гр!DG14+'Яч Оз'!DG14+Просо!DG14</f>
        <v>0</v>
      </c>
      <c r="DH14" s="169">
        <f>Пш!DH14+Тр!DH14+Ро!DH14+'Яч яр'!DH14+Ов!DH14+Зерноб!DH14+Гр!DH14+'Яч Оз'!DH14+Просо!DH14</f>
        <v>0</v>
      </c>
      <c r="DI14" s="170">
        <f>Пш!DI14+Тр!DI14+Ро!DI14+'Яч яр'!DI14+Ов!DI14+Зерноб!DI14+Гр!DI14+'Яч Оз'!DI14+Просо!DI14</f>
        <v>0</v>
      </c>
      <c r="DJ14" s="171">
        <f>Пш!DJ14+Тр!DJ14+Ро!DJ14+'Яч яр'!DJ14+Ов!DJ14+Зерноб!DJ14+Гр!DJ14+'Яч Оз'!DJ14+Просо!DJ14</f>
        <v>0</v>
      </c>
      <c r="DK14" s="169">
        <f>Пш!DK14+Тр!DK14+Ро!DK14+'Яч яр'!DK14+Ов!DK14+Зерноб!DK14+Гр!DK14+'Яч Оз'!DK14+Просо!DK14</f>
        <v>0</v>
      </c>
      <c r="DL14" s="170">
        <f>Пш!DL14+Тр!DL14+Ро!DL14+'Яч яр'!DL14+Ов!DL14+Зерноб!DL14+Гр!DL14+'Яч Оз'!DL14+Просо!DL14</f>
        <v>0</v>
      </c>
      <c r="DM14" s="168">
        <f>Пш!DM14+Тр!DM14+Ро!DM14+'Яч яр'!DM14+Ов!DM14+Зерноб!DM14+Гр!DM14+'Яч Оз'!DM14+Просо!DM14</f>
        <v>18.299999999999997</v>
      </c>
      <c r="DN14" s="169">
        <f>Пш!DN14+Тр!DN14+Ро!DN14+'Яч яр'!DN14+Ов!DN14+Зерноб!DN14+Гр!DN14+'Яч Оз'!DN14+Просо!DN14</f>
        <v>0</v>
      </c>
      <c r="DO14" s="170">
        <f>Пш!DO14+Тр!DO14+Ро!DO14+'Яч яр'!DO14+Ов!DO14+Зерноб!DO14+Гр!DO14+'Яч Оз'!DO14+Просо!DO14</f>
        <v>0</v>
      </c>
      <c r="DP14" s="171">
        <f>Пш!DP14+Тр!DP14+Ро!DP14+'Яч яр'!DP14+Ов!DP14+Зерноб!DP14+Гр!DP14+'Яч Оз'!DP14+Просо!DP14</f>
        <v>0</v>
      </c>
      <c r="DQ14" s="169">
        <f>Пш!DQ14+Тр!DQ14+Ро!DQ14+'Яч яр'!DQ14+Ов!DQ14+Зерноб!DQ14+Гр!DQ14+'Яч Оз'!DQ14+Просо!DQ14</f>
        <v>0</v>
      </c>
      <c r="DR14" s="170">
        <f>Пш!DR14+Тр!DR14+Ро!DR14+'Яч яр'!DR14+Ов!DR14+Зерноб!DR14+Гр!DR14+'Яч Оз'!DR14+Просо!DR14</f>
        <v>0</v>
      </c>
      <c r="DS14" s="168">
        <f>Пш!DS14+Тр!DS14+Ро!DS14+'Яч яр'!DS14+Ов!DS14+Зерноб!DS14+Гр!DS14+'Яч Оз'!DS14+Просо!DS14</f>
        <v>21</v>
      </c>
      <c r="DT14" s="169">
        <f>Пш!DT14+Тр!DT14+Ро!DT14+'Яч яр'!DT14+Ов!DT14+Зерноб!DT14+Гр!DT14+'Яч Оз'!DT14+Просо!DT14</f>
        <v>5.3</v>
      </c>
      <c r="DU14" s="170">
        <f>Пш!DU14+Тр!DU14+Ро!DU14+'Яч яр'!DU14+Ов!DU14+Зерноб!DU14+Гр!DU14+'Яч Оз'!DU14+Просо!DU14</f>
        <v>0</v>
      </c>
      <c r="DV14" s="171">
        <f>Пш!DV14+Тр!DV14+Ро!DV14+'Яч яр'!DV14+Ов!DV14+Зерноб!DV14+Гр!DV14+'Яч Оз'!DV14+Просо!DV14</f>
        <v>28.700000000000003</v>
      </c>
      <c r="DW14" s="169">
        <f>Пш!DW14+Тр!DW14+Ро!DW14+'Яч яр'!DW14+Ов!DW14+Зерноб!DW14+Гр!DW14+'Яч Оз'!DW14+Просо!DW14</f>
        <v>0</v>
      </c>
      <c r="DX14" s="170">
        <f>Пш!DX14+Тр!DX14+Ро!DX14+'Яч яр'!DX14+Ов!DX14+Зерноб!DX14+Гр!DX14+'Яч Оз'!DX14+Просо!DX14</f>
        <v>0</v>
      </c>
      <c r="DY14" s="168">
        <f>Пш!DY14+Тр!DY14+Ро!DY14+'Яч яр'!DY14+Ов!DY14+Зерноб!DY14+Гр!DY14+'Яч Оз'!DY14+Просо!DY14</f>
        <v>17.799999999999997</v>
      </c>
      <c r="DZ14" s="169">
        <f>Пш!DZ14+Тр!DZ14+Ро!DZ14+'Яч яр'!DZ14+Ов!DZ14+Зерноб!DZ14+Гр!DZ14+'Яч Оз'!DZ14+Просо!DZ14</f>
        <v>0</v>
      </c>
      <c r="EA14" s="170">
        <f>Пш!EA14+Тр!EA14+Ро!EA14+'Яч яр'!EA14+Ов!EA14+Зерноб!EA14+Гр!EA14+'Яч Оз'!EA14+Просо!EA14</f>
        <v>0</v>
      </c>
      <c r="EB14" s="171">
        <f>Пш!EB14+Тр!EB14+Ро!EB14+'Яч яр'!EB14+Ов!EB14+Зерноб!EB14+Гр!EB14+'Яч Оз'!EB14+Просо!EB14</f>
        <v>0</v>
      </c>
      <c r="EC14" s="169">
        <f>Пш!EC14+Тр!EC14+Ро!EC14+'Яч яр'!EC14+Ов!EC14+Зерноб!EC14+Гр!EC14+'Яч Оз'!EC14+Просо!EC14</f>
        <v>0</v>
      </c>
      <c r="ED14" s="170">
        <f>Пш!ED14+Тр!ED14+Ро!ED14+'Яч яр'!ED14+Ов!ED14+Зерноб!ED14+Гр!ED14+'Яч Оз'!ED14+Просо!ED14</f>
        <v>0</v>
      </c>
      <c r="EE14" s="168">
        <f>Пш!EE14+Тр!EE14+Ро!EE14+'Яч яр'!EE14+Ов!EE14+Зерноб!EE14+Гр!EE14+'Яч Оз'!EE14+Просо!EE14</f>
        <v>20.099999999999998</v>
      </c>
      <c r="EF14" s="169">
        <f>Пш!EF14+Тр!EF14+Ро!EF14+'Яч яр'!EF14+Ов!EF14+Зерноб!EF14+Гр!EF14+'Яч Оз'!EF14+Просо!EF14</f>
        <v>0</v>
      </c>
      <c r="EG14" s="170">
        <f>Пш!EG14+Тр!EG14+Ро!EG14+'Яч яр'!EG14+Ов!EG14+Зерноб!EG14+Гр!EG14+'Яч Оз'!EG14+Просо!EG14</f>
        <v>0</v>
      </c>
      <c r="EH14" s="171">
        <f>Пш!EH14+Тр!EH14+Ро!EH14+'Яч яр'!EH14+Ов!EH14+Зерноб!EH14+Гр!EH14+'Яч Оз'!EH14+Просо!EH14</f>
        <v>14.2</v>
      </c>
      <c r="EI14" s="169">
        <f>Пш!EI14+Тр!EI14+Ро!EI14+'Яч яр'!EI14+Ов!EI14+Зерноб!EI14+Гр!EI14+'Яч Оз'!EI14+Просо!EI14</f>
        <v>0</v>
      </c>
      <c r="EJ14" s="170">
        <f>Пш!EJ14+Тр!EJ14+Ро!EJ14+'Яч яр'!EJ14+Ов!EJ14+Зерноб!EJ14+Гр!EJ14+'Яч Оз'!EJ14+Просо!EJ14</f>
        <v>0</v>
      </c>
      <c r="EK14" s="168">
        <f>Пш!EK14+Тр!EK14+Ро!EK14+'Яч яр'!EK14+Ов!EK14+Зерноб!EK14+Гр!EK14+'Яч Оз'!EK14+Просо!EK14</f>
        <v>0</v>
      </c>
      <c r="EL14" s="169">
        <f>Пш!EL14+Тр!EL14+Ро!EL14+'Яч яр'!EL14+Ов!EL14+Зерноб!EL14+Гр!EL14+'Яч Оз'!EL14+Просо!EL14</f>
        <v>0</v>
      </c>
      <c r="EM14" s="170">
        <f>Пш!EM14+Тр!EM14+Ро!EM14+'Яч яр'!EM14+Ов!EM14+Зерноб!EM14+Гр!EM14+'Яч Оз'!EM14+Просо!EM14</f>
        <v>0</v>
      </c>
      <c r="EN14" s="171">
        <f>Пш!EN14+Тр!EN14+Ро!EN14+'Яч яр'!EN14+Ов!EN14+Зерноб!EN14+Гр!EN14+'Яч Оз'!EN14+Просо!EN14</f>
        <v>0</v>
      </c>
      <c r="EO14" s="169">
        <f>Пш!EO14+Тр!EO14+Ро!EO14+'Яч яр'!EO14+Ов!EO14+Зерноб!EO14+Гр!EO14+'Яч Оз'!EO14+Просо!EO14</f>
        <v>0</v>
      </c>
      <c r="EP14" s="170">
        <f>Пш!EP14+Тр!EP14+Ро!EP14+'Яч яр'!EP14+Ов!EP14+Зерноб!EP14+Гр!EP14+'Яч Оз'!EP14+Просо!EP14</f>
        <v>0</v>
      </c>
      <c r="EQ14" s="168">
        <f>Пш!EQ14+Тр!EQ14+Ро!EQ14+'Яч яр'!EQ14+Ов!EQ14+Зерноб!EQ14+Гр!EQ14+'Яч Оз'!EQ14+Просо!EQ14</f>
        <v>0</v>
      </c>
      <c r="ER14" s="169">
        <f>Пш!ER14+Тр!ER14+Ро!ER14+'Яч яр'!ER14+Ов!ER14+Зерноб!ER14+Гр!ER14+'Яч Оз'!ER14+Просо!ER14</f>
        <v>0</v>
      </c>
      <c r="ES14" s="170">
        <f>Пш!ES14+Тр!ES14+Ро!ES14+'Яч яр'!ES14+Ов!ES14+Зерноб!ES14+Гр!ES14+'Яч Оз'!ES14+Просо!ES14</f>
        <v>0</v>
      </c>
      <c r="ET14" s="171">
        <f>Пш!ET14+Тр!ET14+Ро!ET14+'Яч яр'!ET14+Ов!ET14+Зерноб!ET14+Гр!ET14+'Яч Оз'!ET14+Просо!ET14</f>
        <v>0</v>
      </c>
      <c r="EU14" s="169">
        <f>Пш!EU14+Тр!EU14+Ро!EU14+'Яч яр'!EU14+Ов!EU14+Зерноб!EU14+Гр!EU14+'Яч Оз'!EU14+Просо!EU14</f>
        <v>0</v>
      </c>
      <c r="EV14" s="170">
        <f>Пш!EV14+Тр!EV14+Ро!EV14+'Яч яр'!EV14+Ов!EV14+Зерноб!EV14+Гр!EV14+'Яч Оз'!EV14+Просо!EV14</f>
        <v>0</v>
      </c>
      <c r="EW14" s="168">
        <f>Пш!EW14+Тр!EW14+Ро!EW14+'Яч яр'!EW14+Ов!EW14+Зерноб!EW14+Гр!EW14+'Яч Оз'!EW14+Просо!EW14</f>
        <v>0</v>
      </c>
      <c r="EX14" s="169">
        <f>Пш!EX14+Тр!EX14+Ро!EX14+'Яч яр'!EX14+Ов!EX14+Зерноб!EX14+Гр!EX14+'Яч Оз'!EX14+Просо!EX14</f>
        <v>0</v>
      </c>
      <c r="EY14" s="170">
        <f>Пш!EY14+Тр!EY14+Ро!EY14+'Яч яр'!EY14+Ов!EY14+Зерноб!EY14+Гр!EY14+'Яч Оз'!EY14+Просо!EY14</f>
        <v>0</v>
      </c>
      <c r="EZ14" s="171">
        <f>Пш!EZ14+Тр!EZ14+Ро!EZ14+'Яч яр'!EZ14+Ов!EZ14+Зерноб!EZ14+Гр!EZ14+'Яч Оз'!EZ14+Просо!EZ14</f>
        <v>0</v>
      </c>
      <c r="FA14" s="169">
        <f>Пш!FA14+Тр!FA14+Ро!FA14+'Яч яр'!FA14+Ов!FA14+Зерноб!FA14+Гр!FA14+'Яч Оз'!FA14+Просо!FA14</f>
        <v>0</v>
      </c>
      <c r="FB14" s="170">
        <f>Пш!FB14+Тр!FB14+Ро!FB14+'Яч яр'!FB14+Ов!FB14+Зерноб!FB14+Гр!FB14+'Яч Оз'!FB14+Просо!FB14</f>
        <v>0</v>
      </c>
      <c r="FC14" s="168">
        <f>Пш!FC14+Тр!FC14+Ро!FC14+'Яч яр'!FC14+Ов!FC14+Зерноб!FC14+Гр!FC14+'Яч Оз'!FC14+Просо!FC14</f>
        <v>0</v>
      </c>
      <c r="FD14" s="169">
        <f>Пш!FD14+Тр!FD14+Ро!FD14+'Яч яр'!FD14+Ов!FD14+Зерноб!FD14+Гр!FD14+'Яч Оз'!FD14+Просо!FD14</f>
        <v>0</v>
      </c>
      <c r="FE14" s="170">
        <f>Пш!FE14+Тр!FE14+Ро!FE14+'Яч яр'!FE14+Ов!FE14+Зерноб!FE14+Гр!FE14+'Яч Оз'!FE14+Просо!FE14</f>
        <v>0</v>
      </c>
      <c r="FF14" s="171">
        <f>Пш!FF14+Тр!FF14+Ро!FF14+'Яч яр'!FF14+Ов!FF14+Зерноб!FF14+Гр!FF14+'Яч Оз'!FF14+Просо!FF14</f>
        <v>0</v>
      </c>
      <c r="FG14" s="169">
        <f>Пш!FG14+Тр!FG14+Ро!FG14+'Яч яр'!FG14+Ов!FG14+Зерноб!FG14+Гр!FG14+'Яч Оз'!FG14+Просо!FG14</f>
        <v>0</v>
      </c>
      <c r="FH14" s="170">
        <f>Пш!FH14+Тр!FH14+Ро!FH14+'Яч яр'!FH14+Ов!FH14+Зерноб!FH14+Гр!FH14+'Яч Оз'!FH14+Просо!FH14</f>
        <v>0</v>
      </c>
      <c r="FI14" s="168">
        <f>Пш!FI14+Тр!FI14+Ро!FI14+'Яч яр'!FI14+Ов!FI14+Зерноб!FI14+Гр!FI14+'Яч Оз'!FI14+Просо!FI14</f>
        <v>0</v>
      </c>
      <c r="FJ14" s="169">
        <f>Пш!FJ14+Тр!FJ14+Ро!FJ14+'Яч яр'!FJ14+Ов!FJ14+Зерноб!FJ14+Гр!FJ14+'Яч Оз'!FJ14+Просо!FJ14</f>
        <v>0</v>
      </c>
      <c r="FK14" s="170">
        <f>Пш!FK14+Тр!FK14+Ро!FK14+'Яч яр'!FK14+Ов!FK14+Зерноб!FK14+Гр!FK14+'Яч Оз'!FK14+Просо!FK14</f>
        <v>0</v>
      </c>
      <c r="FL14" s="171">
        <f>Пш!FL14+Тр!FL14+Ро!FL14+'Яч яр'!FL14+Ов!FL14+Зерноб!FL14+Гр!FL14+'Яч Оз'!FL14+Просо!FL14</f>
        <v>0</v>
      </c>
      <c r="FM14" s="169">
        <f>Пш!FM14+Тр!FM14+Ро!FM14+'Яч яр'!FM14+Ов!FM14+Зерноб!FM14+Гр!FM14+'Яч Оз'!FM14+Просо!FM14</f>
        <v>0</v>
      </c>
      <c r="FN14" s="170">
        <f>Пш!FN14+Тр!FN14+Ро!FN14+'Яч яр'!FN14+Ов!FN14+Зерноб!FN14+Гр!FN14+'Яч Оз'!FN14+Просо!FN14</f>
        <v>0</v>
      </c>
      <c r="FO14" s="168">
        <f>Пш!FO14+Тр!FO14+Ро!FO14+'Яч яр'!FO14+Ов!FO14+Зерноб!FO14+Гр!FO14+'Яч Оз'!FO14+Просо!FO14</f>
        <v>0</v>
      </c>
      <c r="FP14" s="169">
        <f>Пш!FP14+Тр!FP14+Ро!FP14+'Яч яр'!FP14+Ов!FP14+Зерноб!FP14+Гр!FP14+'Яч Оз'!FP14+Просо!FP14</f>
        <v>0</v>
      </c>
      <c r="FQ14" s="170">
        <f>Пш!FQ14+Тр!FQ14+Ро!FQ14+'Яч яр'!FQ14+Ов!FQ14+Зерноб!FQ14+Гр!FQ14+'Яч Оз'!FQ14+Просо!FQ14</f>
        <v>0</v>
      </c>
      <c r="FR14" s="171">
        <f>Пш!FR14+Тр!FR14+Ро!FR14+'Яч яр'!FR14+Ов!FR14+Зерноб!FR14+Гр!FR14+'Яч Оз'!FR14+Просо!FR14</f>
        <v>0</v>
      </c>
      <c r="FS14" s="169">
        <f>Пш!FS14+Тр!FS14+Ро!FS14+'Яч яр'!FS14+Ов!FS14+Зерноб!FS14+Гр!FS14+'Яч Оз'!FS14+Просо!FS14</f>
        <v>0</v>
      </c>
      <c r="FT14" s="170">
        <f>Пш!FT14+Тр!FT14+Ро!FT14+'Яч яр'!FT14+Ов!FT14+Зерноб!FT14+Гр!FT14+'Яч Оз'!FT14+Просо!FT14</f>
        <v>0</v>
      </c>
      <c r="FU14" s="168">
        <f>Пш!FU14+Тр!FU14+Ро!FU14+'Яч яр'!FU14+Ов!FU14+Зерноб!FU14+Гр!FU14+'Яч Оз'!FU14+Просо!FU14</f>
        <v>0</v>
      </c>
      <c r="FV14" s="169">
        <f>Пш!FV14+Тр!FV14+Ро!FV14+'Яч яр'!FV14+Ов!FV14+Зерноб!FV14+Гр!FV14+'Яч Оз'!FV14+Просо!FV14</f>
        <v>0</v>
      </c>
      <c r="FW14" s="170">
        <f>Пш!FW14+Тр!FW14+Ро!FW14+'Яч яр'!FW14+Ов!FW14+Зерноб!FW14+Гр!FW14+'Яч Оз'!FW14+Просо!FW14</f>
        <v>0</v>
      </c>
      <c r="FX14" s="171">
        <f>Пш!FX14+Тр!FX14+Ро!FX14+'Яч яр'!FX14+Ов!FX14+Зерноб!FX14+Гр!FX14+'Яч Оз'!FX14+Просо!FX14</f>
        <v>0</v>
      </c>
      <c r="FY14" s="169">
        <f>Пш!FY14+Тр!FY14+Ро!FY14+'Яч яр'!FY14+Ов!FY14+Зерноб!FY14+Гр!FY14+'Яч Оз'!FY14+Просо!FY14</f>
        <v>0</v>
      </c>
      <c r="FZ14" s="170">
        <f>Пш!FZ14+Тр!FZ14+Ро!FZ14+'Яч яр'!FZ14+Ов!FZ14+Зерноб!FZ14+Гр!FZ14+'Яч Оз'!FZ14+Просо!FZ14</f>
        <v>0</v>
      </c>
      <c r="GA14" s="168">
        <f>Пш!GA14+Тр!GA14+Ро!GA14+'Яч яр'!GA14+Ов!GA14+Зерноб!GA14+Гр!GA14+'Яч Оз'!GA14+Просо!GA14</f>
        <v>0</v>
      </c>
      <c r="GB14" s="169">
        <f>Пш!GB14+Тр!GB14+Ро!GB14+'Яч яр'!GB14+Ов!GB14+Зерноб!GB14+Гр!GB14+'Яч Оз'!GB14+Просо!GB14</f>
        <v>0</v>
      </c>
      <c r="GC14" s="170">
        <f>Пш!GC14+Тр!GC14+Ро!GC14+'Яч яр'!GC14+Ов!GC14+Зерноб!GC14+Гр!GC14+'Яч Оз'!GC14+Просо!GC14</f>
        <v>0</v>
      </c>
      <c r="GD14" s="171">
        <f>Пш!GD14+Тр!GD14+Ро!GD14+'Яч яр'!GD14+Ов!GD14+Зерноб!GD14+Гр!GD14+'Яч Оз'!GD14+Просо!GD14</f>
        <v>0</v>
      </c>
      <c r="GE14" s="169">
        <f>Пш!GE14+Тр!GE14+Ро!GE14+'Яч яр'!GE14+Ов!GE14+Зерноб!GE14+Гр!GE14+'Яч Оз'!GE14+Просо!GE14</f>
        <v>0</v>
      </c>
      <c r="GF14" s="170">
        <f>Пш!GF14+Тр!GF14+Ро!GF14+'Яч яр'!GF14+Ов!GF14+Зерноб!GF14+Гр!GF14+'Яч Оз'!GF14+Просо!GF14</f>
        <v>0</v>
      </c>
      <c r="GG14" s="168">
        <f>Пш!GG14+Тр!GG14+Ро!GG14+'Яч яр'!GG14+Ов!GG14+Зерноб!GG14+Гр!GG14+'Яч Оз'!GG14+Просо!GG14</f>
        <v>0</v>
      </c>
      <c r="GH14" s="169">
        <f>Пш!GH14+Тр!GH14+Ро!GH14+'Яч яр'!GH14+Ов!GH14+Зерноб!GH14+Гр!GH14+'Яч Оз'!GH14+Просо!GH14</f>
        <v>0</v>
      </c>
      <c r="GI14" s="170">
        <f>Пш!GI14+Тр!GI14+Ро!GI14+'Яч яр'!GI14+Ов!GI14+Зерноб!GI14+Гр!GI14+'Яч Оз'!GI14+Просо!GI14</f>
        <v>0</v>
      </c>
      <c r="GJ14" s="171">
        <f>Пш!GJ14+Тр!GJ14+Ро!GJ14+'Яч яр'!GJ14+Ов!GJ14+Зерноб!GJ14+Гр!GJ14+'Яч Оз'!GJ14+Просо!GJ14</f>
        <v>0</v>
      </c>
      <c r="GK14" s="169">
        <f>Пш!GK14+Тр!GK14+Ро!GK14+'Яч яр'!GK14+Ов!GK14+Зерноб!GK14+Гр!GK14+'Яч Оз'!GK14+Просо!GK14</f>
        <v>0</v>
      </c>
      <c r="GL14" s="170">
        <f>Пш!GL14+Тр!GL14+Ро!GL14+'Яч яр'!GL14+Ов!GL14+Зерноб!GL14+Гр!GL14+'Яч Оз'!GL14+Просо!GL14</f>
        <v>0</v>
      </c>
      <c r="GM14" s="168">
        <f>Пш!GM14+Тр!GM14+Ро!GM14+'Яч яр'!GM14+Ов!GM14+Зерноб!GM14+Гр!GM14+'Яч Оз'!GM14+Просо!GM14</f>
        <v>0</v>
      </c>
      <c r="GN14" s="169">
        <f>Пш!GN14+Тр!GN14+Ро!GN14+'Яч яр'!GN14+Ов!GN14+Зерноб!GN14+Гр!GN14+'Яч Оз'!GN14+Просо!GN14</f>
        <v>0</v>
      </c>
      <c r="GO14" s="170">
        <f>Пш!GO14+Тр!GO14+Ро!GO14+'Яч яр'!GO14+Ов!GO14+Зерноб!GO14+Гр!GO14+'Яч Оз'!GO14+Просо!GO14</f>
        <v>0</v>
      </c>
      <c r="GP14" s="171">
        <f>Пш!GP14+Тр!GP14+Ро!GP14+'Яч яр'!GP14+Ов!GP14+Зерноб!GP14+Гр!GP14+'Яч Оз'!GP14+Просо!GP14</f>
        <v>0</v>
      </c>
      <c r="GQ14" s="169">
        <f>Пш!GQ14+Тр!GQ14+Ро!GQ14+'Яч яр'!GQ14+Ов!GQ14+Зерноб!GQ14+Гр!GQ14+'Яч Оз'!GQ14+Просо!GQ14</f>
        <v>0</v>
      </c>
      <c r="GR14" s="170">
        <f>Пш!GR14+Тр!GR14+Ро!GR14+'Яч яр'!GR14+Ов!GR14+Зерноб!GR14+Гр!GR14+'Яч Оз'!GR14+Просо!GR14</f>
        <v>0</v>
      </c>
      <c r="GS14" s="168">
        <f>Пш!GS14+Тр!GS14+Ро!GS14+'Яч яр'!GS14+Ов!GS14+Зерноб!GS14+Гр!GS14+'Яч Оз'!GS14+Просо!GS14</f>
        <v>0</v>
      </c>
      <c r="GT14" s="169">
        <f>Пш!GT14+Тр!GT14+Ро!GT14+'Яч яр'!GT14+Ов!GT14+Зерноб!GT14+Гр!GT14+'Яч Оз'!GT14+Просо!GT14</f>
        <v>0</v>
      </c>
      <c r="GU14" s="170">
        <f>Пш!GU14+Тр!GU14+Ро!GU14+'Яч яр'!GU14+Ов!GU14+Зерноб!GU14+Гр!GU14+'Яч Оз'!GU14+Просо!GU14</f>
        <v>0</v>
      </c>
      <c r="GV14" s="171">
        <f>Пш!GV14+Тр!GV14+Ро!GV14+'Яч яр'!GV14+Ов!GV14+Зерноб!GV14+Гр!GV14+'Яч Оз'!GV14+Просо!GV14</f>
        <v>0</v>
      </c>
      <c r="GW14" s="169">
        <f>Пш!GW14+Тр!GW14+Ро!GW14+'Яч яр'!GW14+Ов!GW14+Зерноб!GW14+Гр!GW14+'Яч Оз'!GW14+Просо!GW14</f>
        <v>0</v>
      </c>
      <c r="GX14" s="170">
        <f>Пш!GX14+Тр!GX14+Ро!GX14+'Яч яр'!GX14+Ов!GX14+Зерноб!GX14+Гр!GX14+'Яч Оз'!GX14+Просо!GX14</f>
        <v>0</v>
      </c>
      <c r="GY14" s="168">
        <f>Пш!GY14+Тр!GY14+Ро!GY14+'Яч яр'!GY14+Ов!GY14+Зерноб!GY14+Гр!GY14+'Яч Оз'!GY14+Просо!GY14</f>
        <v>0</v>
      </c>
      <c r="GZ14" s="169">
        <f>Пш!GZ14+Тр!GZ14+Ро!GZ14+'Яч яр'!GZ14+Ов!GZ14+Зерноб!GZ14+Гр!GZ14+'Яч Оз'!GZ14+Просо!GZ14</f>
        <v>0</v>
      </c>
      <c r="HA14" s="170">
        <f>Пш!HA14+Тр!HA14+Ро!HA14+'Яч яр'!HA14+Ов!HA14+Зерноб!HA14+Гр!HA14+'Яч Оз'!HA14+Просо!HA14</f>
        <v>0</v>
      </c>
      <c r="HB14" s="171">
        <f>Пш!HB14+Тр!HB14+Ро!HB14+'Яч яр'!HB14+Ов!HB14+Зерноб!HB14+Гр!HB14+'Яч Оз'!HB14+Просо!HB14</f>
        <v>0</v>
      </c>
      <c r="HC14" s="169">
        <f>Пш!HC14+Тр!HC14+Ро!HC14+'Яч яр'!HC14+Ов!HC14+Зерноб!HC14+Гр!HC14+'Яч Оз'!HC14+Просо!HC14</f>
        <v>0</v>
      </c>
      <c r="HD14" s="170">
        <f>Пш!HD14+Тр!HD14+Ро!HD14+'Яч яр'!HD14+Ов!HD14+Зерноб!HD14+Гр!HD14+'Яч Оз'!HD14+Просо!HD14</f>
        <v>0</v>
      </c>
      <c r="HE14" s="168">
        <f>Пш!HE14+Тр!HE14+Ро!HE14+'Яч яр'!HE14+Ов!HE14+Зерноб!HE14+Гр!HE14+'Яч Оз'!HE14+Просо!HE14</f>
        <v>0</v>
      </c>
      <c r="HF14" s="169">
        <f>Пш!HF14+Тр!HF14+Ро!HF14+'Яч яр'!HF14+Ов!HF14+Зерноб!HF14+Гр!HF14+'Яч Оз'!HF14+Просо!HF14</f>
        <v>0</v>
      </c>
      <c r="HG14" s="170">
        <f>Пш!HG14+Тр!HG14+Ро!HG14+'Яч яр'!HG14+Ов!HG14+Зерноб!HG14+Гр!HG14+'Яч Оз'!HG14+Просо!HG14</f>
        <v>0</v>
      </c>
      <c r="HH14" s="171">
        <f>Пш!HH14+Тр!HH14+Ро!HH14+'Яч яр'!HH14+Ов!HH14+Зерноб!HH14+Гр!HH14+'Яч Оз'!HH14+Просо!HH14</f>
        <v>0</v>
      </c>
      <c r="HI14" s="169">
        <f>Пш!HI14+Тр!HI14+Ро!HI14+'Яч яр'!HI14+Ов!HI14+Зерноб!HI14+Гр!HI14+'Яч Оз'!HI14+Просо!HI14</f>
        <v>0</v>
      </c>
      <c r="HJ14" s="170">
        <f>Пш!HJ14+Тр!HJ14+Ро!HJ14+'Яч яр'!HJ14+Ов!HJ14+Зерноб!HJ14+Гр!HJ14+'Яч Оз'!HJ14+Просо!HJ14</f>
        <v>0</v>
      </c>
      <c r="HK14" s="168">
        <f>Пш!HK14+Тр!HK14+Ро!HK14+'Яч яр'!HK14+Ов!HK14+Зерноб!HK14+Гр!HK14+'Яч Оз'!HK14+Просо!HK14</f>
        <v>0</v>
      </c>
      <c r="HL14" s="169">
        <f>Пш!HL14+Тр!HL14+Ро!HL14+'Яч яр'!HL14+Ов!HL14+Зерноб!HL14+Гр!HL14+'Яч Оз'!HL14+Просо!HL14</f>
        <v>0</v>
      </c>
      <c r="HM14" s="170">
        <f>Пш!HM14+Тр!HM14+Ро!HM14+'Яч яр'!HM14+Ов!HM14+Зерноб!HM14+Гр!HM14+'Яч Оз'!HM14+Просо!HM14</f>
        <v>0</v>
      </c>
      <c r="HN14" s="171">
        <f>Пш!HN14+Тр!HN14+Ро!HN14+'Яч яр'!HN14+Ов!HN14+Зерноб!HN14+Гр!HN14+'Яч Оз'!HN14+Просо!HN14</f>
        <v>0</v>
      </c>
      <c r="HO14" s="169">
        <f>Пш!HO14+Тр!HO14+Ро!HO14+'Яч яр'!HO14+Ов!HO14+Зерноб!HO14+Гр!HO14+'Яч Оз'!HO14+Просо!HO14</f>
        <v>0</v>
      </c>
      <c r="HP14" s="170">
        <f>Пш!HP14+Тр!HP14+Ро!HP14+'Яч яр'!HP14+Ов!HP14+Зерноб!HP14+Гр!HP14+'Яч Оз'!HP14+Просо!HP14</f>
        <v>0</v>
      </c>
      <c r="HQ14" s="168">
        <f>Пш!HQ14+Тр!HQ14+Ро!HQ14+'Яч яр'!HQ14+Ов!HQ14+Зерноб!HQ14+Гр!HQ14+'Яч Оз'!HQ14+Просо!HQ14</f>
        <v>0</v>
      </c>
      <c r="HR14" s="169">
        <f>Пш!HR14+Тр!HR14+Ро!HR14+'Яч яр'!HR14+Ов!HR14+Зерноб!HR14+Гр!HR14+'Яч Оз'!HR14+Просо!HR14</f>
        <v>0</v>
      </c>
      <c r="HS14" s="170">
        <f>Пш!HS14+Тр!HS14+Ро!HS14+'Яч яр'!HS14+Ов!HS14+Зерноб!HS14+Гр!HS14+'Яч Оз'!HS14+Просо!HS14</f>
        <v>0</v>
      </c>
      <c r="HT14" s="171">
        <f>Пш!HT14+Тр!HT14+Ро!HT14+'Яч яр'!HT14+Ов!HT14+Зерноб!HT14+Гр!HT14+'Яч Оз'!HT14+Просо!HT14</f>
        <v>0</v>
      </c>
      <c r="HU14" s="169">
        <f>Пш!HU14+Тр!HU14+Ро!HU14+'Яч яр'!HU14+Ов!HU14+Зерноб!HU14+Гр!HU14+'Яч Оз'!HU14+Просо!HU14</f>
        <v>0</v>
      </c>
      <c r="HV14" s="170">
        <f>Пш!HV14+Тр!HV14+Ро!HV14+'Яч яр'!HV14+Ов!HV14+Зерноб!HV14+Гр!HV14+'Яч Оз'!HV14+Просо!HV14</f>
        <v>0</v>
      </c>
      <c r="HW14" s="168">
        <f>Пш!HW14+Тр!HW14+Ро!HW14+'Яч яр'!HW14+Ов!HW14+Зерноб!HW14+Гр!HW14+'Яч Оз'!HW14+Просо!HW14</f>
        <v>0</v>
      </c>
      <c r="HX14" s="169">
        <f>Пш!HX14+Тр!HX14+Ро!HX14+'Яч яр'!HX14+Ов!HX14+Зерноб!HX14+Гр!HX14+'Яч Оз'!HX14+Просо!HX14</f>
        <v>0</v>
      </c>
      <c r="HY14" s="170">
        <f>Пш!HY14+Тр!HY14+Ро!HY14+'Яч яр'!HY14+Ов!HY14+Зерноб!HY14+Гр!HY14+'Яч Оз'!HY14+Просо!HY14</f>
        <v>0</v>
      </c>
      <c r="HZ14" s="171">
        <f>Пш!HZ14+Тр!HZ14+Ро!HZ14+'Яч яр'!HZ14+Ов!HZ14+Зерноб!HZ14+Гр!HZ14+'Яч Оз'!HZ14+Просо!HZ14</f>
        <v>0</v>
      </c>
      <c r="IA14" s="169">
        <f>Пш!IA14+Тр!IA14+Ро!IA14+'Яч яр'!IA14+Ов!IA14+Зерноб!IA14+Гр!IA14+'Яч Оз'!IA14+Просо!IA14</f>
        <v>0</v>
      </c>
      <c r="IB14" s="170">
        <f>Пш!IB14+Тр!IB14+Ро!IB14+'Яч яр'!IB14+Ов!IB14+Зерноб!IB14+Гр!IB14+'Яч Оз'!IB14+Просо!IB14</f>
        <v>0</v>
      </c>
      <c r="IC14" s="168">
        <f>Пш!IC14+Тр!IC14+Ро!IC14+'Яч яр'!IC14+Ов!IC14+Зерноб!IC14+Гр!IC14+'Яч Оз'!IC14+Просо!IC14</f>
        <v>0</v>
      </c>
      <c r="ID14" s="169">
        <f>Пш!ID14+Тр!ID14+Ро!ID14+'Яч яр'!ID14+Ов!ID14+Зерноб!ID14+Гр!ID14+'Яч Оз'!ID14+Просо!ID14</f>
        <v>0</v>
      </c>
      <c r="IE14" s="170">
        <f>Пш!IE14+Тр!IE14+Ро!IE14+'Яч яр'!IE14+Ов!IE14+Зерноб!IE14+Гр!IE14+'Яч Оз'!IE14+Просо!IE14</f>
        <v>0</v>
      </c>
      <c r="IF14" s="171">
        <f>Пш!IF14+Тр!IF14+Ро!IF14+'Яч яр'!IF14+Ов!IF14+Зерноб!IF14+Гр!IF14+'Яч Оз'!IF14+Просо!IF14</f>
        <v>0</v>
      </c>
      <c r="IG14" s="169">
        <f>Пш!IG14+Тр!IG14+Ро!IG14+'Яч яр'!IG14+Ов!IG14+Зерноб!IG14+Гр!IG14+'Яч Оз'!IG14+Просо!IG14</f>
        <v>0</v>
      </c>
      <c r="IH14" s="170">
        <f>Пш!IH14+Тр!IH14+Ро!IH14+'Яч яр'!IH14+Ов!IH14+Зерноб!IH14+Гр!IH14+'Яч Оз'!IH14+Просо!IH14</f>
        <v>0</v>
      </c>
      <c r="II14" s="168">
        <f>Пш!II14+Тр!II14+Ро!II14+'Яч яр'!II14+Ов!II14+Зерноб!II14+Гр!II14+'Яч Оз'!II14+Просо!II14</f>
        <v>0</v>
      </c>
      <c r="IJ14" s="169">
        <f>Пш!IJ14+Тр!IJ14+Ро!IJ14+'Яч яр'!IJ14+Ов!IJ14+Зерноб!IJ14+Гр!IJ14+'Яч Оз'!IJ14+Просо!IJ14</f>
        <v>0</v>
      </c>
      <c r="IK14" s="170">
        <f>Пш!IK14+Тр!IK14+Ро!IK14+'Яч яр'!IK14+Ов!IK14+Зерноб!IK14+Гр!IK14+'Яч Оз'!IK14+Просо!IK14</f>
        <v>0</v>
      </c>
      <c r="IL14" s="171">
        <f>Пш!IL14+Тр!IL14+Ро!IL14+'Яч яр'!IL14+Ов!IL14+Зерноб!IL14+Гр!IL14+'Яч Оз'!IL14+Просо!IL14</f>
        <v>0</v>
      </c>
      <c r="IM14" s="169">
        <f>Пш!IM14+Тр!IM14+Ро!IM14+'Яч яр'!IM14+Ов!IM14+Зерноб!IM14+Гр!IM14+'Яч Оз'!IM14+Просо!IM14</f>
        <v>0</v>
      </c>
      <c r="IN14" s="170">
        <f>Пш!IN14+Тр!IN14+Ро!IN14+'Яч яр'!IN14+Ов!IN14+Зерноб!IN14+Гр!IN14+'Яч Оз'!IN14+Просо!IN14</f>
        <v>0</v>
      </c>
      <c r="IO14" s="168">
        <f>Пш!IO14+Тр!IO14+Ро!IO14+'Яч яр'!IO14+Ов!IO14+Зерноб!IO14+Гр!IO14+'Яч Оз'!IO14+Просо!IO14</f>
        <v>0</v>
      </c>
      <c r="IP14" s="169">
        <f>Пш!IP14+Тр!IP14+Ро!IP14+'Яч яр'!IP14+Ов!IP14+Зерноб!IP14+Гр!IP14+'Яч Оз'!IP14+Просо!IP14</f>
        <v>0</v>
      </c>
      <c r="IQ14" s="170">
        <f>Пш!IQ14+Тр!IQ14+Ро!IQ14+'Яч яр'!IQ14+Ов!IQ14+Зерноб!IQ14+Гр!IQ14+'Яч Оз'!IQ14+Просо!IQ14</f>
        <v>0</v>
      </c>
      <c r="IR14" s="171">
        <f>Пш!IR14+Тр!IR14+Ро!IR14+'Яч яр'!IR14+Ов!IR14+Зерноб!IR14+Гр!IR14+'Яч Оз'!IR14+Просо!IR14</f>
        <v>0</v>
      </c>
      <c r="IS14" s="169">
        <f>Пш!IS14+Тр!IS14+Ро!IS14+'Яч яр'!IS14+Ов!IS14+Зерноб!IS14+Гр!IS14+'Яч Оз'!IS14+Просо!IS14</f>
        <v>0</v>
      </c>
      <c r="IT14" s="170">
        <f>Пш!IT14+Тр!IT14+Ро!IT14+'Яч яр'!IT14+Ов!IT14+Зерноб!IT14+Гр!IT14+'Яч Оз'!IT14+Просо!IT14</f>
        <v>0</v>
      </c>
      <c r="IU14" s="168">
        <f>Пш!IU14+Тр!IU14+Ро!IU14+'Яч яр'!IU14+Ов!IU14+Зерноб!IU14+Гр!IU14+'Яч Оз'!IU14+Просо!IU14</f>
        <v>0</v>
      </c>
      <c r="IV14" s="169">
        <f>Пш!IV14+Тр!IV14+Ро!IV14+'Яч яр'!IV14+Ов!IV14+Зерноб!IV14+Гр!IV14+'Яч Оз'!IV14+Просо!IV14</f>
        <v>0</v>
      </c>
      <c r="IW14" s="170">
        <f>Пш!IW14+Тр!IW14+Ро!IW14+'Яч яр'!IW14+Ов!IW14+Зерноб!IW14+Гр!IW14+'Яч Оз'!IW14+Просо!IW14</f>
        <v>0</v>
      </c>
      <c r="IX14" s="171">
        <f>Пш!IX14+Тр!IX14+Ро!IX14+'Яч яр'!IX14+Ов!IX14+Зерноб!IX14+Гр!IX14+'Яч Оз'!IX14+Просо!IX14</f>
        <v>0</v>
      </c>
      <c r="IY14" s="169">
        <f>Пш!IY14+Тр!IY14+Ро!IY14+'Яч яр'!IY14+Ов!IY14+Зерноб!IY14+Гр!IY14+'Яч Оз'!IY14+Просо!IY14</f>
        <v>0</v>
      </c>
      <c r="IZ14" s="170">
        <f>Пш!IZ14+Тр!IZ14+Ро!IZ14+'Яч яр'!IZ14+Ов!IZ14+Зерноб!IZ14+Гр!IZ14+'Яч Оз'!IZ14+Просо!IZ14</f>
        <v>0</v>
      </c>
      <c r="JA14" s="168">
        <f>Пш!JA14+Тр!JA14+Ро!JA14+'Яч яр'!JA14+Ов!JA14+Зерноб!JA14+Гр!JA14+'Яч Оз'!JA14+Просо!JA14</f>
        <v>0</v>
      </c>
      <c r="JB14" s="169">
        <f>Пш!JB14+Тр!JB14+Ро!JB14+'Яч яр'!JB14+Ов!JB14+Зерноб!JB14+Гр!JB14+'Яч Оз'!JB14+Просо!JB14</f>
        <v>0</v>
      </c>
      <c r="JC14" s="170">
        <f>Пш!JC14+Тр!JC14+Ро!JC14+'Яч яр'!JC14+Ов!JC14+Зерноб!JC14+Гр!JC14+'Яч Оз'!JC14+Просо!JC14</f>
        <v>0</v>
      </c>
      <c r="JD14" s="171">
        <f>Пш!JD14+Тр!JD14+Ро!JD14+'Яч яр'!JD14+Ов!JD14+Зерноб!JD14+Гр!JD14+'Яч Оз'!JD14+Просо!JD14</f>
        <v>0</v>
      </c>
      <c r="JE14" s="169">
        <f>Пш!JE14+Тр!JE14+Ро!JE14+'Яч яр'!JE14+Ов!JE14+Зерноб!JE14+Гр!JE14+'Яч Оз'!JE14+Просо!JE14</f>
        <v>0</v>
      </c>
      <c r="JF14" s="170">
        <f>Пш!JF14+Тр!JF14+Ро!JF14+'Яч яр'!JF14+Ов!JF14+Зерноб!JF14+Гр!JF14+'Яч Оз'!JF14+Просо!JF14</f>
        <v>0</v>
      </c>
      <c r="JG14" s="168">
        <f>Пш!JG14+Тр!JG14+Ро!JG14+'Яч яр'!JG14+Ов!JG14+Зерноб!JG14+Гр!JG14+'Яч Оз'!JG14+Просо!JG14</f>
        <v>0</v>
      </c>
      <c r="JH14" s="169">
        <f>Пш!JH14+Тр!JH14+Ро!JH14+'Яч яр'!JH14+Ов!JH14+Зерноб!JH14+Гр!JH14+'Яч Оз'!JH14+Просо!JH14</f>
        <v>0</v>
      </c>
      <c r="JI14" s="170">
        <f>Пш!JI14+Тр!JI14+Ро!JI14+'Яч яр'!JI14+Ов!JI14+Зерноб!JI14+Гр!JI14+'Яч Оз'!JI14+Просо!JI14</f>
        <v>0</v>
      </c>
      <c r="JJ14" s="171">
        <f>Пш!JJ14+Тр!JJ14+Ро!JJ14+'Яч яр'!JJ14+Ов!JJ14+Зерноб!JJ14+Гр!JJ14+'Яч Оз'!JJ14+Просо!JJ14</f>
        <v>0</v>
      </c>
      <c r="JK14" s="169">
        <f>Пш!JK14+Тр!JK14+Ро!JK14+'Яч яр'!JK14+Ов!JK14+Зерноб!JK14+Гр!JK14+'Яч Оз'!JK14+Просо!JK14</f>
        <v>0</v>
      </c>
      <c r="JL14" s="170">
        <f>Пш!JL14+Тр!JL14+Ро!JL14+'Яч яр'!JL14+Ов!JL14+Зерноб!JL14+Гр!JL14+'Яч Оз'!JL14+Просо!JL14</f>
        <v>0</v>
      </c>
      <c r="JM14" s="168">
        <f>Пш!JM14+Тр!JM14+Ро!JM14+'Яч яр'!JM14+Ов!JM14+Зерноб!JM14+Гр!JM14+'Яч Оз'!JM14+Просо!JM14</f>
        <v>0</v>
      </c>
      <c r="JN14" s="169">
        <f>Пш!JN14+Тр!JN14+Ро!JN14+'Яч яр'!JN14+Ов!JN14+Зерноб!JN14+Гр!JN14+'Яч Оз'!JN14+Просо!JN14</f>
        <v>0</v>
      </c>
      <c r="JO14" s="170">
        <f>Пш!JO14+Тр!JO14+Ро!JO14+'Яч яр'!JO14+Ов!JO14+Зерноб!JO14+Гр!JO14+'Яч Оз'!JO14+Просо!JO14</f>
        <v>0</v>
      </c>
      <c r="JP14" s="171">
        <f>Пш!JP14+Тр!JP14+Ро!JP14+'Яч яр'!JP14+Ов!JP14+Зерноб!JP14+Гр!JP14+'Яч Оз'!JP14+Просо!JP14</f>
        <v>0</v>
      </c>
      <c r="JQ14" s="169">
        <f>Пш!JQ14+Тр!JQ14+Ро!JQ14+'Яч яр'!JQ14+Ов!JQ14+Зерноб!JQ14+Гр!JQ14+'Яч Оз'!JQ14+Просо!JQ14</f>
        <v>0</v>
      </c>
      <c r="JR14" s="170">
        <f>Пш!JR14+Тр!JR14+Ро!JR14+'Яч яр'!JR14+Ов!JR14+Зерноб!JR14+Гр!JR14+'Яч Оз'!JR14+Просо!JR14</f>
        <v>0</v>
      </c>
      <c r="JS14" s="168">
        <f>Пш!JS14+Тр!JS14+Ро!JS14+'Яч яр'!JS14+Ов!JS14+Зерноб!JS14+Гр!JS14+'Яч Оз'!JS14+Просо!JS14</f>
        <v>0</v>
      </c>
      <c r="JT14" s="169">
        <f>Пш!JT14+Тр!JT14+Ро!JT14+'Яч яр'!JT14+Ов!JT14+Зерноб!JT14+Гр!JT14+'Яч Оз'!JT14+Просо!JT14</f>
        <v>0</v>
      </c>
      <c r="JU14" s="170">
        <f>Пш!JU14+Тр!JU14+Ро!JU14+'Яч яр'!JU14+Ов!JU14+Зерноб!JU14+Гр!JU14+'Яч Оз'!JU14+Просо!JU14</f>
        <v>0</v>
      </c>
      <c r="JV14" s="171">
        <f>Пш!JV14+Тр!JV14+Ро!JV14+'Яч яр'!JV14+Ов!JV14+Зерноб!JV14+Гр!JV14+'Яч Оз'!JV14+Просо!JV14</f>
        <v>0</v>
      </c>
      <c r="JW14" s="169">
        <f>Пш!JW14+Тр!JW14+Ро!JW14+'Яч яр'!JW14+Ов!JW14+Зерноб!JW14+Гр!JW14+'Яч Оз'!JW14+Просо!JW14</f>
        <v>0</v>
      </c>
      <c r="JX14" s="170">
        <f>Пш!JX14+Тр!JX14+Ро!JX14+'Яч яр'!JX14+Ов!JX14+Зерноб!JX14+Гр!JX14+'Яч Оз'!JX14+Просо!JX14</f>
        <v>0</v>
      </c>
    </row>
    <row r="15" spans="1:284" ht="15.75" customHeight="1" thickBot="1" x14ac:dyDescent="0.3">
      <c r="A15" s="1011"/>
      <c r="B15" s="1013"/>
      <c r="C15" s="1015"/>
      <c r="D15" s="50" t="s">
        <v>39</v>
      </c>
      <c r="E15" s="123">
        <f t="shared" si="0"/>
        <v>317.84999999999997</v>
      </c>
      <c r="F15" s="172">
        <f>Пш!F15+Тр!F15+Ро!F15+'Яч яр'!F15+Ов!F15+Зерноб!F15+Гр!F15+'Яч Оз'!F15+Просо!F15</f>
        <v>0</v>
      </c>
      <c r="G15" s="173">
        <f>Пш!G15+Тр!G15+Ро!G15+'Яч яр'!G15+Ов!G15+Зерноб!G15+Гр!G15+'Яч Оз'!G15+Просо!G15</f>
        <v>0</v>
      </c>
      <c r="H15" s="174">
        <f>Пш!H15+Тр!H15+Ро!H15+'Яч яр'!H15+Ов!H15+Зерноб!H15+Гр!H15+'Яч Оз'!H15+Просо!H15</f>
        <v>0</v>
      </c>
      <c r="I15" s="175">
        <f>Пш!I15+Тр!I15+Ро!I15+'Яч яр'!I15+Ов!I15+Зерноб!I15+Гр!I15+'Яч Оз'!I15+Просо!I15</f>
        <v>0</v>
      </c>
      <c r="J15" s="176">
        <f>Пш!J15+Тр!J15+Ро!J15+'Яч яр'!J15+Ов!J15+Зерноб!J15+Гр!J15+'Яч Оз'!J15+Просо!J15</f>
        <v>0</v>
      </c>
      <c r="K15" s="177">
        <f>Пш!K15+Тр!K15+Ро!K15+'Яч яр'!K15+Ов!K15+Зерноб!K15+Гр!K15+'Яч Оз'!K15+Просо!K15</f>
        <v>0</v>
      </c>
      <c r="L15" s="178">
        <f>Пш!L15+Тр!L15+Ро!L15+'Яч яр'!L15+Ов!L15+Зерноб!L15+Гр!L15+'Яч Оз'!L15+Просо!L15</f>
        <v>0</v>
      </c>
      <c r="M15" s="176">
        <f>Пш!M15+Тр!M15+Ро!M15+'Яч яр'!M15+Ов!M15+Зерноб!M15+Гр!M15+'Яч Оз'!M15+Просо!M15</f>
        <v>0</v>
      </c>
      <c r="N15" s="177">
        <f>Пш!N15+Тр!N15+Ро!N15+'Яч яр'!N15+Ов!N15+Зерноб!N15+Гр!N15+'Яч Оз'!N15+Просо!N15</f>
        <v>0</v>
      </c>
      <c r="O15" s="175">
        <f>Пш!O15+Тр!O15+Ро!O15+'Яч яр'!O15+Ов!O15+Зерноб!O15+Гр!O15+'Яч Оз'!O15+Просо!O15</f>
        <v>0</v>
      </c>
      <c r="P15" s="176">
        <f>Пш!P15+Тр!P15+Ро!P15+'Яч яр'!P15+Ов!P15+Зерноб!P15+Гр!P15+'Яч Оз'!P15+Просо!P15</f>
        <v>0</v>
      </c>
      <c r="Q15" s="177">
        <f>Пш!Q15+Тр!Q15+Ро!Q15+'Яч яр'!Q15+Ов!Q15+Зерноб!Q15+Гр!Q15+'Яч Оз'!Q15+Просо!Q15</f>
        <v>0</v>
      </c>
      <c r="R15" s="178">
        <f>Пш!R15+Тр!R15+Ро!R15+'Яч яр'!R15+Ов!R15+Зерноб!R15+Гр!R15+'Яч Оз'!R15+Просо!R15</f>
        <v>0</v>
      </c>
      <c r="S15" s="176">
        <f>Пш!S15+Тр!S15+Ро!S15+'Яч яр'!S15+Ов!S15+Зерноб!S15+Гр!S15+'Яч Оз'!S15+Просо!S15</f>
        <v>0</v>
      </c>
      <c r="T15" s="177">
        <f>Пш!T15+Тр!T15+Ро!T15+'Яч яр'!T15+Ов!T15+Зерноб!T15+Гр!T15+'Яч Оз'!T15+Просо!T15</f>
        <v>0</v>
      </c>
      <c r="U15" s="175">
        <f>Пш!U15+Тр!U15+Ро!U15+'Яч яр'!U15+Ов!U15+Зерноб!U15+Гр!U15+'Яч Оз'!U15+Просо!U15</f>
        <v>0</v>
      </c>
      <c r="V15" s="176">
        <f>Пш!V15+Тр!V15+Ро!V15+'Яч яр'!V15+Ов!V15+Зерноб!V15+Гр!V15+'Яч Оз'!V15+Просо!V15</f>
        <v>0</v>
      </c>
      <c r="W15" s="177">
        <f>Пш!W15+Тр!W15+Ро!W15+'Яч яр'!W15+Ов!W15+Зерноб!W15+Гр!W15+'Яч Оз'!W15+Просо!W15</f>
        <v>0</v>
      </c>
      <c r="X15" s="178">
        <f>Пш!X15+Тр!X15+Ро!X15+'Яч яр'!X15+Ов!X15+Зерноб!X15+Гр!X15+'Яч Оз'!X15+Просо!X15</f>
        <v>0</v>
      </c>
      <c r="Y15" s="176">
        <f>Пш!Y15+Тр!Y15+Ро!Y15+'Яч яр'!Y15+Ов!Y15+Зерноб!Y15+Гр!Y15+'Яч Оз'!Y15+Просо!Y15</f>
        <v>0</v>
      </c>
      <c r="Z15" s="177">
        <f>Пш!Z15+Тр!Z15+Ро!Z15+'Яч яр'!Z15+Ов!Z15+Зерноб!Z15+Гр!Z15+'Яч Оз'!Z15+Просо!Z15</f>
        <v>0</v>
      </c>
      <c r="AA15" s="175">
        <f>Пш!AA15+Тр!AA15+Ро!AA15+'Яч яр'!AA15+Ов!AA15+Зерноб!AA15+Гр!AA15+'Яч Оз'!AA15+Просо!AA15</f>
        <v>0</v>
      </c>
      <c r="AB15" s="176">
        <f>Пш!AB15+Тр!AB15+Ро!AB15+'Яч яр'!AB15+Ов!AB15+Зерноб!AB15+Гр!AB15+'Яч Оз'!AB15+Просо!AB15</f>
        <v>0</v>
      </c>
      <c r="AC15" s="177">
        <f>Пш!AC15+Тр!AC15+Ро!AC15+'Яч яр'!AC15+Ов!AC15+Зерноб!AC15+Гр!AC15+'Яч Оз'!AC15+Просо!AC15</f>
        <v>0</v>
      </c>
      <c r="AD15" s="178">
        <f>Пш!AD15+Тр!AD15+Ро!AD15+'Яч яр'!AD15+Ов!AD15+Зерноб!AD15+Гр!AD15+'Яч Оз'!AD15+Просо!AD15</f>
        <v>0</v>
      </c>
      <c r="AE15" s="176">
        <f>Пш!AE15+Тр!AE15+Ро!AE15+'Яч яр'!AE15+Ов!AE15+Зерноб!AE15+Гр!AE15+'Яч Оз'!AE15+Просо!AE15</f>
        <v>0</v>
      </c>
      <c r="AF15" s="177">
        <f>Пш!AF15+Тр!AF15+Ро!AF15+'Яч яр'!AF15+Ов!AF15+Зерноб!AF15+Гр!AF15+'Яч Оз'!AF15+Просо!AF15</f>
        <v>0</v>
      </c>
      <c r="AG15" s="175">
        <f>Пш!AG15+Тр!AG15+Ро!AG15+'Яч яр'!AG15+Ов!AG15+Зерноб!AG15+Гр!AG15+'Яч Оз'!AG15+Просо!AG15</f>
        <v>0</v>
      </c>
      <c r="AH15" s="176">
        <f>Пш!AH15+Тр!AH15+Ро!AH15+'Яч яр'!AH15+Ов!AH15+Зерноб!AH15+Гр!AH15+'Яч Оз'!AH15+Просо!AH15</f>
        <v>0</v>
      </c>
      <c r="AI15" s="177">
        <f>Пш!AI15+Тр!AI15+Ро!AI15+'Яч яр'!AI15+Ов!AI15+Зерноб!AI15+Гр!AI15+'Яч Оз'!AI15+Просо!AI15</f>
        <v>0</v>
      </c>
      <c r="AJ15" s="178">
        <f>Пш!AJ15+Тр!AJ15+Ро!AJ15+'Яч яр'!AJ15+Ов!AJ15+Зерноб!AJ15+Гр!AJ15+'Яч Оз'!AJ15+Просо!AJ15</f>
        <v>0</v>
      </c>
      <c r="AK15" s="176">
        <f>Пш!AK15+Тр!AK15+Ро!AK15+'Яч яр'!AK15+Ов!AK15+Зерноб!AK15+Гр!AK15+'Яч Оз'!AK15+Просо!AK15</f>
        <v>0</v>
      </c>
      <c r="AL15" s="177">
        <f>Пш!AL15+Тр!AL15+Ро!AL15+'Яч яр'!AL15+Ов!AL15+Зерноб!AL15+Гр!AL15+'Яч Оз'!AL15+Просо!AL15</f>
        <v>0</v>
      </c>
      <c r="AM15" s="175">
        <f>Пш!AM15+Тр!AM15+Ро!AM15+'Яч яр'!AM15+Ов!AM15+Зерноб!AM15+Гр!AM15+'Яч Оз'!AM15+Просо!AM15</f>
        <v>7.9</v>
      </c>
      <c r="AN15" s="176">
        <f>Пш!AN15+Тр!AN15+Ро!AN15+'Яч яр'!AN15+Ов!AN15+Зерноб!AN15+Гр!AN15+'Яч Оз'!AN15+Просо!AN15</f>
        <v>0</v>
      </c>
      <c r="AO15" s="177">
        <f>Пш!AO15+Тр!AO15+Ро!AO15+'Яч яр'!AO15+Ов!AO15+Зерноб!AO15+Гр!AO15+'Яч Оз'!AO15+Просо!AO15</f>
        <v>0</v>
      </c>
      <c r="AP15" s="178">
        <f>Пш!AP15+Тр!AP15+Ро!AP15+'Яч яр'!AP15+Ов!AP15+Зерноб!AP15+Гр!AP15+'Яч Оз'!AP15+Просо!AP15</f>
        <v>20</v>
      </c>
      <c r="AQ15" s="176">
        <f>Пш!AQ15+Тр!AQ15+Ро!AQ15+'Яч яр'!AQ15+Ов!AQ15+Зерноб!AQ15+Гр!AQ15+'Яч Оз'!AQ15+Просо!AQ15</f>
        <v>0</v>
      </c>
      <c r="AR15" s="177">
        <f>Пш!AR15+Тр!AR15+Ро!AR15+'Яч яр'!AR15+Ов!AR15+Зерноб!AR15+Гр!AR15+'Яч Оз'!AR15+Просо!AR15</f>
        <v>0</v>
      </c>
      <c r="AS15" s="175">
        <f>Пш!AS15+Тр!AS15+Ро!AS15+'Яч яр'!AS15+Ов!AS15+Зерноб!AS15+Гр!AS15+'Яч Оз'!AS15+Просо!AS15</f>
        <v>9.5</v>
      </c>
      <c r="AT15" s="176">
        <f>Пш!AT15+Тр!AT15+Ро!AT15+'Яч яр'!AT15+Ов!AT15+Зерноб!AT15+Гр!AT15+'Яч Оз'!AT15+Просо!AT15</f>
        <v>0</v>
      </c>
      <c r="AU15" s="177">
        <f>Пш!AU15+Тр!AU15+Ро!AU15+'Яч яр'!AU15+Ов!AU15+Зерноб!AU15+Гр!AU15+'Яч Оз'!AU15+Просо!AU15</f>
        <v>0</v>
      </c>
      <c r="AV15" s="178">
        <f>Пш!AV15+Тр!AV15+Ро!AV15+'Яч яр'!AV15+Ов!AV15+Зерноб!AV15+Гр!AV15+'Яч Оз'!AV15+Просо!AV15</f>
        <v>19.5</v>
      </c>
      <c r="AW15" s="176">
        <f>Пш!AW15+Тр!AW15+Ро!AW15+'Яч яр'!AW15+Ов!AW15+Зерноб!AW15+Гр!AW15+'Яч Оз'!AW15+Просо!AW15</f>
        <v>5</v>
      </c>
      <c r="AX15" s="177">
        <f>Пш!AX15+Тр!AX15+Ро!AX15+'Яч яр'!AX15+Ов!AX15+Зерноб!AX15+Гр!AX15+'Яч Оз'!AX15+Просо!AX15</f>
        <v>0</v>
      </c>
      <c r="AY15" s="175">
        <f>Пш!AY15+Тр!AY15+Ро!AY15+'Яч яр'!AY15+Ов!AY15+Зерноб!AY15+Гр!AY15+'Яч Оз'!AY15+Просо!AY15</f>
        <v>0</v>
      </c>
      <c r="AZ15" s="176">
        <f>Пш!AZ15+Тр!AZ15+Ро!AZ15+'Яч яр'!AZ15+Ов!AZ15+Зерноб!AZ15+Гр!AZ15+'Яч Оз'!AZ15+Просо!AZ15</f>
        <v>0</v>
      </c>
      <c r="BA15" s="177">
        <f>Пш!BA15+Тр!BA15+Ро!BA15+'Яч яр'!BA15+Ов!BA15+Зерноб!BA15+Гр!BA15+'Яч Оз'!BA15+Просо!BA15</f>
        <v>0</v>
      </c>
      <c r="BB15" s="178">
        <f>Пш!BB15+Тр!BB15+Ро!BB15+'Яч яр'!BB15+Ов!BB15+Зерноб!BB15+Гр!BB15+'Яч Оз'!BB15+Просо!BB15</f>
        <v>15</v>
      </c>
      <c r="BC15" s="176">
        <f>Пш!BC15+Тр!BC15+Ро!BC15+'Яч яр'!BC15+Ов!BC15+Зерноб!BC15+Гр!BC15+'Яч Оз'!BC15+Просо!BC15</f>
        <v>2.2999999999999998</v>
      </c>
      <c r="BD15" s="177">
        <f>Пш!BD15+Тр!BD15+Ро!BD15+'Яч яр'!BD15+Ов!BD15+Зерноб!BD15+Гр!BD15+'Яч Оз'!BD15+Просо!BD15</f>
        <v>9.5</v>
      </c>
      <c r="BE15" s="175">
        <f>Пш!BE15+Тр!BE15+Ро!BE15+'Яч яр'!BE15+Ов!BE15+Зерноб!BE15+Гр!BE15+'Яч Оз'!BE15+Просо!BE15</f>
        <v>10</v>
      </c>
      <c r="BF15" s="176">
        <f>Пш!BF15+Тр!BF15+Ро!BF15+'Яч яр'!BF15+Ов!BF15+Зерноб!BF15+Гр!BF15+'Яч Оз'!BF15+Просо!BF15</f>
        <v>5</v>
      </c>
      <c r="BG15" s="177">
        <f>Пш!BG15+Тр!BG15+Ро!BG15+'Яч яр'!BG15+Ов!BG15+Зерноб!BG15+Гр!BG15+'Яч Оз'!BG15+Просо!BG15</f>
        <v>0</v>
      </c>
      <c r="BH15" s="178">
        <f>Пш!BH15+Тр!BH15+Ро!BH15+'Яч яр'!BH15+Ов!BH15+Зерноб!BH15+Гр!BH15+'Яч Оз'!BH15+Просо!BH15</f>
        <v>2.2000000000000002</v>
      </c>
      <c r="BI15" s="176">
        <f>Пш!BI15+Тр!BI15+Ро!BI15+'Яч яр'!BI15+Ов!BI15+Зерноб!BI15+Гр!BI15+'Яч Оз'!BI15+Просо!BI15</f>
        <v>0</v>
      </c>
      <c r="BJ15" s="177">
        <f>Пш!BJ15+Тр!BJ15+Ро!BJ15+'Яч яр'!BJ15+Ов!BJ15+Зерноб!BJ15+Гр!BJ15+'Яч Оз'!BJ15+Просо!BJ15</f>
        <v>0</v>
      </c>
      <c r="BK15" s="175">
        <f>Пш!BK15+Тр!BK15+Ро!BK15+'Яч яр'!BK15+Ов!BK15+Зерноб!BK15+Гр!BK15+'Яч Оз'!BK15+Просо!BK15</f>
        <v>5</v>
      </c>
      <c r="BL15" s="176">
        <f>Пш!BL15+Тр!BL15+Ро!BL15+'Яч яр'!BL15+Ов!BL15+Зерноб!BL15+Гр!BL15+'Яч Оз'!BL15+Просо!BL15</f>
        <v>0</v>
      </c>
      <c r="BM15" s="177">
        <f>Пш!BM15+Тр!BM15+Ро!BM15+'Яч яр'!BM15+Ов!BM15+Зерноб!BM15+Гр!BM15+'Яч Оз'!BM15+Просо!BM15</f>
        <v>0</v>
      </c>
      <c r="BN15" s="178">
        <f>Пш!BN15+Тр!BN15+Ро!BN15+'Яч яр'!BN15+Ов!BN15+Зерноб!BN15+Гр!BN15+'Яч Оз'!BN15+Просо!BN15</f>
        <v>16</v>
      </c>
      <c r="BO15" s="176">
        <f>Пш!BO15+Тр!BO15+Ро!BO15+'Яч яр'!BO15+Ов!BO15+Зерноб!BO15+Гр!BO15+'Яч Оз'!BO15+Просо!BO15</f>
        <v>4</v>
      </c>
      <c r="BP15" s="177">
        <f>Пш!BP15+Тр!BP15+Ро!BP15+'Яч яр'!BP15+Ов!BP15+Зерноб!BP15+Гр!BP15+'Яч Оз'!BP15+Просо!BP15</f>
        <v>0</v>
      </c>
      <c r="BQ15" s="175">
        <f>Пш!BQ15+Тр!BQ15+Ро!BQ15+'Яч яр'!BQ15+Ов!BQ15+Зерноб!BQ15+Гр!BQ15+'Яч Оз'!BQ15+Просо!BQ15</f>
        <v>11.5</v>
      </c>
      <c r="BR15" s="176">
        <f>Пш!BR15+Тр!BR15+Ро!BR15+'Яч яр'!BR15+Ов!BR15+Зерноб!BR15+Гр!BR15+'Яч Оз'!BR15+Просо!BR15</f>
        <v>0</v>
      </c>
      <c r="BS15" s="177">
        <f>Пш!BS15+Тр!BS15+Ро!BS15+'Яч яр'!BS15+Ов!BS15+Зерноб!BS15+Гр!BS15+'Яч Оз'!BS15+Просо!BS15</f>
        <v>5</v>
      </c>
      <c r="BT15" s="178">
        <f>Пш!BT15+Тр!BT15+Ро!BT15+'Яч яр'!BT15+Ов!BT15+Зерноб!BT15+Гр!BT15+'Яч Оз'!BT15+Просо!BT15</f>
        <v>0</v>
      </c>
      <c r="BU15" s="176">
        <f>Пш!BU15+Тр!BU15+Ро!BU15+'Яч яр'!BU15+Ов!BU15+Зерноб!BU15+Гр!BU15+'Яч Оз'!BU15+Просо!BU15</f>
        <v>6.5</v>
      </c>
      <c r="BV15" s="177">
        <f>Пш!BV15+Тр!BV15+Ро!BV15+'Яч яр'!BV15+Ов!BV15+Зерноб!BV15+Гр!BV15+'Яч Оз'!BV15+Просо!BV15</f>
        <v>0</v>
      </c>
      <c r="BW15" s="175">
        <f>Пш!BW15+Тр!BW15+Ро!BW15+'Яч яр'!BW15+Ов!BW15+Зерноб!BW15+Гр!BW15+'Яч Оз'!BW15+Просо!BW15</f>
        <v>0</v>
      </c>
      <c r="BX15" s="176">
        <f>Пш!BX15+Тр!BX15+Ро!BX15+'Яч яр'!BX15+Ов!BX15+Зерноб!BX15+Гр!BX15+'Яч Оз'!BX15+Просо!BX15</f>
        <v>15</v>
      </c>
      <c r="BY15" s="177">
        <f>Пш!BY15+Тр!BY15+Ро!BY15+'Яч яр'!BY15+Ов!BY15+Зерноб!BY15+Гр!BY15+'Яч Оз'!BY15+Просо!BY15</f>
        <v>0</v>
      </c>
      <c r="BZ15" s="178">
        <f>Пш!BZ15+Тр!BZ15+Ро!BZ15+'Яч яр'!BZ15+Ов!BZ15+Зерноб!BZ15+Гр!BZ15+'Яч Оз'!BZ15+Просо!BZ15</f>
        <v>2</v>
      </c>
      <c r="CA15" s="176">
        <f>Пш!CA15+Тр!CA15+Ро!CA15+'Яч яр'!CA15+Ов!CA15+Зерноб!CA15+Гр!CA15+'Яч Оз'!CA15+Просо!CA15</f>
        <v>0</v>
      </c>
      <c r="CB15" s="177">
        <f>Пш!CB15+Тр!CB15+Ро!CB15+'Яч яр'!CB15+Ов!CB15+Зерноб!CB15+Гр!CB15+'Яч Оз'!CB15+Просо!CB15</f>
        <v>0</v>
      </c>
      <c r="CC15" s="175">
        <f>Пш!CC15+Тр!CC15+Ро!CC15+'Яч яр'!CC15+Ов!CC15+Зерноб!CC15+Гр!CC15+'Яч Оз'!CC15+Просо!CC15</f>
        <v>19</v>
      </c>
      <c r="CD15" s="176">
        <f>Пш!CD15+Тр!CD15+Ро!CD15+'Яч яр'!CD15+Ов!CD15+Зерноб!CD15+Гр!CD15+'Яч Оз'!CD15+Просо!CD15</f>
        <v>0</v>
      </c>
      <c r="CE15" s="177">
        <f>Пш!CE15+Тр!CE15+Ро!CE15+'Яч яр'!CE15+Ов!CE15+Зерноб!CE15+Гр!CE15+'Яч Оз'!CE15+Просо!CE15</f>
        <v>2.5</v>
      </c>
      <c r="CF15" s="178">
        <f>Пш!CF15+Тр!CF15+Ро!CF15+'Яч яр'!CF15+Ов!CF15+Зерноб!CF15+Гр!CF15+'Яч Оз'!CF15+Просо!CF15</f>
        <v>7.5</v>
      </c>
      <c r="CG15" s="176">
        <f>Пш!CG15+Тр!CG15+Ро!CG15+'Яч яр'!CG15+Ов!CG15+Зерноб!CG15+Гр!CG15+'Яч Оз'!CG15+Просо!CG15</f>
        <v>4</v>
      </c>
      <c r="CH15" s="177">
        <f>Пш!CH15+Тр!CH15+Ро!CH15+'Яч яр'!CH15+Ов!CH15+Зерноб!CH15+Гр!CH15+'Яч Оз'!CH15+Просо!CH15</f>
        <v>4</v>
      </c>
      <c r="CI15" s="175">
        <f>Пш!CI15+Тр!CI15+Ро!CI15+'Яч яр'!CI15+Ов!CI15+Зерноб!CI15+Гр!CI15+'Яч Оз'!CI15+Просо!CI15</f>
        <v>3.7</v>
      </c>
      <c r="CJ15" s="176">
        <f>Пш!CJ15+Тр!CJ15+Ро!CJ15+'Яч яр'!CJ15+Ов!CJ15+Зерноб!CJ15+Гр!CJ15+'Яч Оз'!CJ15+Просо!CJ15</f>
        <v>8</v>
      </c>
      <c r="CK15" s="177">
        <f>Пш!CK15+Тр!CK15+Ро!CK15+'Яч яр'!CK15+Ов!CK15+Зерноб!CK15+Гр!CK15+'Яч Оз'!CK15+Просо!CK15</f>
        <v>0</v>
      </c>
      <c r="CL15" s="178">
        <f>Пш!CL15+Тр!CL15+Ро!CL15+'Яч яр'!CL15+Ов!CL15+Зерноб!CL15+Гр!CL15+'Яч Оз'!CL15+Просо!CL15</f>
        <v>0</v>
      </c>
      <c r="CM15" s="176">
        <f>Пш!CM15+Тр!CM15+Ро!CM15+'Яч яр'!CM15+Ов!CM15+Зерноб!CM15+Гр!CM15+'Яч Оз'!CM15+Просо!CM15</f>
        <v>0</v>
      </c>
      <c r="CN15" s="177">
        <f>Пш!CN15+Тр!CN15+Ро!CN15+'Яч яр'!CN15+Ов!CN15+Зерноб!CN15+Гр!CN15+'Яч Оз'!CN15+Просо!CN15</f>
        <v>13.3</v>
      </c>
      <c r="CO15" s="175">
        <f>Пш!CO15+Тр!CO15+Ро!CO15+'Яч яр'!CO15+Ов!CO15+Зерноб!CO15+Гр!CO15+'Яч Оз'!CO15+Просо!CO15</f>
        <v>0</v>
      </c>
      <c r="CP15" s="176">
        <f>Пш!CP15+Тр!CP15+Ро!CP15+'Яч яр'!CP15+Ов!CP15+Зерноб!CP15+Гр!CP15+'Яч Оз'!CP15+Просо!CP15</f>
        <v>0</v>
      </c>
      <c r="CQ15" s="177">
        <f>Пш!CQ15+Тр!CQ15+Ро!CQ15+'Яч яр'!CQ15+Ов!CQ15+Зерноб!CQ15+Гр!CQ15+'Яч Оз'!CQ15+Просо!CQ15</f>
        <v>0</v>
      </c>
      <c r="CR15" s="178">
        <f>Пш!CR15+Тр!CR15+Ро!CR15+'Яч яр'!CR15+Ов!CR15+Зерноб!CR15+Гр!CR15+'Яч Оз'!CR15+Просо!CR15</f>
        <v>0</v>
      </c>
      <c r="CS15" s="176">
        <f>Пш!CS15+Тр!CS15+Ро!CS15+'Яч яр'!CS15+Ов!CS15+Зерноб!CS15+Гр!CS15+'Яч Оз'!CS15+Просо!CS15</f>
        <v>0</v>
      </c>
      <c r="CT15" s="177">
        <f>Пш!CT15+Тр!CT15+Ро!CT15+'Яч яр'!CT15+Ов!CT15+Зерноб!CT15+Гр!CT15+'Яч Оз'!CT15+Просо!CT15</f>
        <v>0</v>
      </c>
      <c r="CU15" s="175">
        <f>Пш!CU15+Тр!CU15+Ро!CU15+'Яч яр'!CU15+Ов!CU15+Зерноб!CU15+Гр!CU15+'Яч Оз'!CU15+Просо!CU15</f>
        <v>0</v>
      </c>
      <c r="CV15" s="176">
        <f>Пш!CV15+Тр!CV15+Ро!CV15+'Яч яр'!CV15+Ов!CV15+Зерноб!CV15+Гр!CV15+'Яч Оз'!CV15+Просо!CV15</f>
        <v>0</v>
      </c>
      <c r="CW15" s="177">
        <f>Пш!CW15+Тр!CW15+Ро!CW15+'Яч яр'!CW15+Ов!CW15+Зерноб!CW15+Гр!CW15+'Яч Оз'!CW15+Просо!CW15</f>
        <v>0</v>
      </c>
      <c r="CX15" s="178">
        <f>Пш!CX15+Тр!CX15+Ро!CX15+'Яч яр'!CX15+Ов!CX15+Зерноб!CX15+Гр!CX15+'Яч Оз'!CX15+Просо!CX15</f>
        <v>13.5</v>
      </c>
      <c r="CY15" s="176">
        <f>Пш!CY15+Тр!CY15+Ро!CY15+'Яч яр'!CY15+Ов!CY15+Зерноб!CY15+Гр!CY15+'Яч Оз'!CY15+Просо!CY15</f>
        <v>0</v>
      </c>
      <c r="CZ15" s="177">
        <f>Пш!CZ15+Тр!CZ15+Ро!CZ15+'Яч яр'!CZ15+Ов!CZ15+Зерноб!CZ15+Гр!CZ15+'Яч Оз'!CZ15+Просо!CZ15</f>
        <v>0</v>
      </c>
      <c r="DA15" s="175">
        <f>Пш!DA15+Тр!DA15+Ро!DA15+'Яч яр'!DA15+Ов!DA15+Зерноб!DA15+Гр!DA15+'Яч Оз'!DA15+Просо!DA15</f>
        <v>8</v>
      </c>
      <c r="DB15" s="176">
        <f>Пш!DB15+Тр!DB15+Ро!DB15+'Яч яр'!DB15+Ов!DB15+Зерноб!DB15+Гр!DB15+'Яч Оз'!DB15+Просо!DB15</f>
        <v>0</v>
      </c>
      <c r="DC15" s="177">
        <f>Пш!DC15+Тр!DC15+Ро!DC15+'Яч яр'!DC15+Ов!DC15+Зерноб!DC15+Гр!DC15+'Яч Оз'!DC15+Просо!DC15</f>
        <v>0</v>
      </c>
      <c r="DD15" s="178">
        <f>Пш!DD15+Тр!DD15+Ро!DD15+'Яч яр'!DD15+Ов!DD15+Зерноб!DD15+Гр!DD15+'Яч Оз'!DD15+Просо!DD15</f>
        <v>5</v>
      </c>
      <c r="DE15" s="176">
        <f>Пш!DE15+Тр!DE15+Ро!DE15+'Яч яр'!DE15+Ов!DE15+Зерноб!DE15+Гр!DE15+'Яч Оз'!DE15+Просо!DE15</f>
        <v>0</v>
      </c>
      <c r="DF15" s="177">
        <f>Пш!DF15+Тр!DF15+Ро!DF15+'Яч яр'!DF15+Ов!DF15+Зерноб!DF15+Гр!DF15+'Яч Оз'!DF15+Просо!DF15</f>
        <v>0</v>
      </c>
      <c r="DG15" s="175">
        <f>Пш!DG15+Тр!DG15+Ро!DG15+'Яч яр'!DG15+Ов!DG15+Зерноб!DG15+Гр!DG15+'Яч Оз'!DG15+Просо!DG15</f>
        <v>0</v>
      </c>
      <c r="DH15" s="176">
        <f>Пш!DH15+Тр!DH15+Ро!DH15+'Яч яр'!DH15+Ов!DH15+Зерноб!DH15+Гр!DH15+'Яч Оз'!DH15+Просо!DH15</f>
        <v>0</v>
      </c>
      <c r="DI15" s="177">
        <f>Пш!DI15+Тр!DI15+Ро!DI15+'Яч яр'!DI15+Ов!DI15+Зерноб!DI15+Гр!DI15+'Яч Оз'!DI15+Просо!DI15</f>
        <v>0</v>
      </c>
      <c r="DJ15" s="178">
        <f>Пш!DJ15+Тр!DJ15+Ро!DJ15+'Яч яр'!DJ15+Ов!DJ15+Зерноб!DJ15+Гр!DJ15+'Яч Оз'!DJ15+Просо!DJ15</f>
        <v>0</v>
      </c>
      <c r="DK15" s="176">
        <f>Пш!DK15+Тр!DK15+Ро!DK15+'Яч яр'!DK15+Ов!DK15+Зерноб!DK15+Гр!DK15+'Яч Оз'!DK15+Просо!DK15</f>
        <v>0</v>
      </c>
      <c r="DL15" s="177">
        <f>Пш!DL15+Тр!DL15+Ро!DL15+'Яч яр'!DL15+Ов!DL15+Зерноб!DL15+Гр!DL15+'Яч Оз'!DL15+Просо!DL15</f>
        <v>0</v>
      </c>
      <c r="DM15" s="175">
        <f>Пш!DM15+Тр!DM15+Ро!DM15+'Яч яр'!DM15+Ов!DM15+Зерноб!DM15+Гр!DM15+'Яч Оз'!DM15+Просо!DM15</f>
        <v>7.5</v>
      </c>
      <c r="DN15" s="176">
        <f>Пш!DN15+Тр!DN15+Ро!DN15+'Яч яр'!DN15+Ов!DN15+Зерноб!DN15+Гр!DN15+'Яч Оз'!DN15+Просо!DN15</f>
        <v>0</v>
      </c>
      <c r="DO15" s="177">
        <f>Пш!DO15+Тр!DO15+Ро!DO15+'Яч яр'!DO15+Ов!DO15+Зерноб!DO15+Гр!DO15+'Яч Оз'!DO15+Просо!DO15</f>
        <v>0</v>
      </c>
      <c r="DP15" s="178">
        <f>Пш!DP15+Тр!DP15+Ро!DP15+'Яч яр'!DP15+Ов!DP15+Зерноб!DP15+Гр!DP15+'Яч Оз'!DP15+Просо!DP15</f>
        <v>0</v>
      </c>
      <c r="DQ15" s="176">
        <f>Пш!DQ15+Тр!DQ15+Ро!DQ15+'Яч яр'!DQ15+Ов!DQ15+Зерноб!DQ15+Гр!DQ15+'Яч Оз'!DQ15+Просо!DQ15</f>
        <v>0</v>
      </c>
      <c r="DR15" s="177">
        <f>Пш!DR15+Тр!DR15+Ро!DR15+'Яч яр'!DR15+Ов!DR15+Зерноб!DR15+Гр!DR15+'Яч Оз'!DR15+Просо!DR15</f>
        <v>0</v>
      </c>
      <c r="DS15" s="175">
        <f>Пш!DS15+Тр!DS15+Ро!DS15+'Яч яр'!DS15+Ов!DS15+Зерноб!DS15+Гр!DS15+'Яч Оз'!DS15+Просо!DS15</f>
        <v>10</v>
      </c>
      <c r="DT15" s="176">
        <f>Пш!DT15+Тр!DT15+Ро!DT15+'Яч яр'!DT15+Ов!DT15+Зерноб!DT15+Гр!DT15+'Яч Оз'!DT15+Просо!DT15</f>
        <v>3</v>
      </c>
      <c r="DU15" s="177">
        <f>Пш!DU15+Тр!DU15+Ро!DU15+'Яч яр'!DU15+Ов!DU15+Зерноб!DU15+Гр!DU15+'Яч Оз'!DU15+Просо!DU15</f>
        <v>0</v>
      </c>
      <c r="DV15" s="178">
        <f>Пш!DV15+Тр!DV15+Ро!DV15+'Яч яр'!DV15+Ов!DV15+Зерноб!DV15+Гр!DV15+'Яч Оз'!DV15+Просо!DV15</f>
        <v>14.7</v>
      </c>
      <c r="DW15" s="176">
        <f>Пш!DW15+Тр!DW15+Ро!DW15+'Яч яр'!DW15+Ов!DW15+Зерноб!DW15+Гр!DW15+'Яч Оз'!DW15+Просо!DW15</f>
        <v>0</v>
      </c>
      <c r="DX15" s="177">
        <f>Пш!DX15+Тр!DX15+Ро!DX15+'Яч яр'!DX15+Ов!DX15+Зерноб!DX15+Гр!DX15+'Яч Оз'!DX15+Просо!DX15</f>
        <v>0</v>
      </c>
      <c r="DY15" s="175">
        <f>Пш!DY15+Тр!DY15+Ро!DY15+'Яч яр'!DY15+Ов!DY15+Зерноб!DY15+Гр!DY15+'Яч Оз'!DY15+Просо!DY15</f>
        <v>8.5</v>
      </c>
      <c r="DZ15" s="176">
        <f>Пш!DZ15+Тр!DZ15+Ро!DZ15+'Яч яр'!DZ15+Ов!DZ15+Зерноб!DZ15+Гр!DZ15+'Яч Оз'!DZ15+Просо!DZ15</f>
        <v>0</v>
      </c>
      <c r="EA15" s="177">
        <f>Пш!EA15+Тр!EA15+Ро!EA15+'Яч яр'!EA15+Ов!EA15+Зерноб!EA15+Гр!EA15+'Яч Оз'!EA15+Просо!EA15</f>
        <v>0</v>
      </c>
      <c r="EB15" s="178">
        <f>Пш!EB15+Тр!EB15+Ро!EB15+'Яч яр'!EB15+Ов!EB15+Зерноб!EB15+Гр!EB15+'Яч Оз'!EB15+Просо!EB15</f>
        <v>0</v>
      </c>
      <c r="EC15" s="176">
        <f>Пш!EC15+Тр!EC15+Ро!EC15+'Яч яр'!EC15+Ов!EC15+Зерноб!EC15+Гр!EC15+'Яч Оз'!EC15+Просо!EC15</f>
        <v>0</v>
      </c>
      <c r="ED15" s="177">
        <f>Пш!ED15+Тр!ED15+Ро!ED15+'Яч яр'!ED15+Ов!ED15+Зерноб!ED15+Гр!ED15+'Яч Оз'!ED15+Просо!ED15</f>
        <v>0</v>
      </c>
      <c r="EE15" s="175">
        <f>Пш!EE15+Тр!EE15+Ро!EE15+'Яч яр'!EE15+Ов!EE15+Зерноб!EE15+Гр!EE15+'Яч Оз'!EE15+Просо!EE15</f>
        <v>10</v>
      </c>
      <c r="EF15" s="176">
        <f>Пш!EF15+Тр!EF15+Ро!EF15+'Яч яр'!EF15+Ов!EF15+Зерноб!EF15+Гр!EF15+'Яч Оз'!EF15+Просо!EF15</f>
        <v>0</v>
      </c>
      <c r="EG15" s="177">
        <f>Пш!EG15+Тр!EG15+Ро!EG15+'Яч яр'!EG15+Ов!EG15+Зерноб!EG15+Гр!EG15+'Яч Оз'!EG15+Просо!EG15</f>
        <v>0</v>
      </c>
      <c r="EH15" s="178">
        <f>Пш!EH15+Тр!EH15+Ро!EH15+'Яч яр'!EH15+Ов!EH15+Зерноб!EH15+Гр!EH15+'Яч Оз'!EH15+Просо!EH15</f>
        <v>4.75</v>
      </c>
      <c r="EI15" s="176">
        <f>Пш!EI15+Тр!EI15+Ро!EI15+'Яч яр'!EI15+Ов!EI15+Зерноб!EI15+Гр!EI15+'Яч Оз'!EI15+Просо!EI15</f>
        <v>0</v>
      </c>
      <c r="EJ15" s="177">
        <f>Пш!EJ15+Тр!EJ15+Ро!EJ15+'Яч яр'!EJ15+Ов!EJ15+Зерноб!EJ15+Гр!EJ15+'Яч Оз'!EJ15+Просо!EJ15</f>
        <v>0</v>
      </c>
      <c r="EK15" s="175">
        <f>Пш!EK15+Тр!EK15+Ро!EK15+'Яч яр'!EK15+Ов!EK15+Зерноб!EK15+Гр!EK15+'Яч Оз'!EK15+Просо!EK15</f>
        <v>0</v>
      </c>
      <c r="EL15" s="176">
        <f>Пш!EL15+Тр!EL15+Ро!EL15+'Яч яр'!EL15+Ов!EL15+Зерноб!EL15+Гр!EL15+'Яч Оз'!EL15+Просо!EL15</f>
        <v>0</v>
      </c>
      <c r="EM15" s="177">
        <f>Пш!EM15+Тр!EM15+Ро!EM15+'Яч яр'!EM15+Ов!EM15+Зерноб!EM15+Гр!EM15+'Яч Оз'!EM15+Просо!EM15</f>
        <v>0</v>
      </c>
      <c r="EN15" s="178">
        <f>Пш!EN15+Тр!EN15+Ро!EN15+'Яч яр'!EN15+Ов!EN15+Зерноб!EN15+Гр!EN15+'Яч Оз'!EN15+Просо!EN15</f>
        <v>0</v>
      </c>
      <c r="EO15" s="176">
        <f>Пш!EO15+Тр!EO15+Ро!EO15+'Яч яр'!EO15+Ов!EO15+Зерноб!EO15+Гр!EO15+'Яч Оз'!EO15+Просо!EO15</f>
        <v>0</v>
      </c>
      <c r="EP15" s="177">
        <f>Пш!EP15+Тр!EP15+Ро!EP15+'Яч яр'!EP15+Ов!EP15+Зерноб!EP15+Гр!EP15+'Яч Оз'!EP15+Просо!EP15</f>
        <v>0</v>
      </c>
      <c r="EQ15" s="175">
        <f>Пш!EQ15+Тр!EQ15+Ро!EQ15+'Яч яр'!EQ15+Ов!EQ15+Зерноб!EQ15+Гр!EQ15+'Яч Оз'!EQ15+Просо!EQ15</f>
        <v>0</v>
      </c>
      <c r="ER15" s="176">
        <f>Пш!ER15+Тр!ER15+Ро!ER15+'Яч яр'!ER15+Ов!ER15+Зерноб!ER15+Гр!ER15+'Яч Оз'!ER15+Просо!ER15</f>
        <v>0</v>
      </c>
      <c r="ES15" s="177">
        <f>Пш!ES15+Тр!ES15+Ро!ES15+'Яч яр'!ES15+Ов!ES15+Зерноб!ES15+Гр!ES15+'Яч Оз'!ES15+Просо!ES15</f>
        <v>0</v>
      </c>
      <c r="ET15" s="178">
        <f>Пш!ET15+Тр!ET15+Ро!ET15+'Яч яр'!ET15+Ов!ET15+Зерноб!ET15+Гр!ET15+'Яч Оз'!ET15+Просо!ET15</f>
        <v>0</v>
      </c>
      <c r="EU15" s="176">
        <f>Пш!EU15+Тр!EU15+Ро!EU15+'Яч яр'!EU15+Ов!EU15+Зерноб!EU15+Гр!EU15+'Яч Оз'!EU15+Просо!EU15</f>
        <v>0</v>
      </c>
      <c r="EV15" s="177">
        <f>Пш!EV15+Тр!EV15+Ро!EV15+'Яч яр'!EV15+Ов!EV15+Зерноб!EV15+Гр!EV15+'Яч Оз'!EV15+Просо!EV15</f>
        <v>0</v>
      </c>
      <c r="EW15" s="175">
        <f>Пш!EW15+Тр!EW15+Ро!EW15+'Яч яр'!EW15+Ов!EW15+Зерноб!EW15+Гр!EW15+'Яч Оз'!EW15+Просо!EW15</f>
        <v>0</v>
      </c>
      <c r="EX15" s="176">
        <f>Пш!EX15+Тр!EX15+Ро!EX15+'Яч яр'!EX15+Ов!EX15+Зерноб!EX15+Гр!EX15+'Яч Оз'!EX15+Просо!EX15</f>
        <v>0</v>
      </c>
      <c r="EY15" s="177">
        <f>Пш!EY15+Тр!EY15+Ро!EY15+'Яч яр'!EY15+Ов!EY15+Зерноб!EY15+Гр!EY15+'Яч Оз'!EY15+Просо!EY15</f>
        <v>0</v>
      </c>
      <c r="EZ15" s="178">
        <f>Пш!EZ15+Тр!EZ15+Ро!EZ15+'Яч яр'!EZ15+Ов!EZ15+Зерноб!EZ15+Гр!EZ15+'Яч Оз'!EZ15+Просо!EZ15</f>
        <v>0</v>
      </c>
      <c r="FA15" s="176">
        <f>Пш!FA15+Тр!FA15+Ро!FA15+'Яч яр'!FA15+Ов!FA15+Зерноб!FA15+Гр!FA15+'Яч Оз'!FA15+Просо!FA15</f>
        <v>0</v>
      </c>
      <c r="FB15" s="177">
        <f>Пш!FB15+Тр!FB15+Ро!FB15+'Яч яр'!FB15+Ов!FB15+Зерноб!FB15+Гр!FB15+'Яч Оз'!FB15+Просо!FB15</f>
        <v>0</v>
      </c>
      <c r="FC15" s="175">
        <f>Пш!FC15+Тр!FC15+Ро!FC15+'Яч яр'!FC15+Ов!FC15+Зерноб!FC15+Гр!FC15+'Яч Оз'!FC15+Просо!FC15</f>
        <v>0</v>
      </c>
      <c r="FD15" s="176">
        <f>Пш!FD15+Тр!FD15+Ро!FD15+'Яч яр'!FD15+Ов!FD15+Зерноб!FD15+Гр!FD15+'Яч Оз'!FD15+Просо!FD15</f>
        <v>0</v>
      </c>
      <c r="FE15" s="177">
        <f>Пш!FE15+Тр!FE15+Ро!FE15+'Яч яр'!FE15+Ов!FE15+Зерноб!FE15+Гр!FE15+'Яч Оз'!FE15+Просо!FE15</f>
        <v>0</v>
      </c>
      <c r="FF15" s="178">
        <f>Пш!FF15+Тр!FF15+Ро!FF15+'Яч яр'!FF15+Ов!FF15+Зерноб!FF15+Гр!FF15+'Яч Оз'!FF15+Просо!FF15</f>
        <v>0</v>
      </c>
      <c r="FG15" s="176">
        <f>Пш!FG15+Тр!FG15+Ро!FG15+'Яч яр'!FG15+Ов!FG15+Зерноб!FG15+Гр!FG15+'Яч Оз'!FG15+Просо!FG15</f>
        <v>0</v>
      </c>
      <c r="FH15" s="177">
        <f>Пш!FH15+Тр!FH15+Ро!FH15+'Яч яр'!FH15+Ов!FH15+Зерноб!FH15+Гр!FH15+'Яч Оз'!FH15+Просо!FH15</f>
        <v>0</v>
      </c>
      <c r="FI15" s="175">
        <f>Пш!FI15+Тр!FI15+Ро!FI15+'Яч яр'!FI15+Ов!FI15+Зерноб!FI15+Гр!FI15+'Яч Оз'!FI15+Просо!FI15</f>
        <v>0</v>
      </c>
      <c r="FJ15" s="176">
        <f>Пш!FJ15+Тр!FJ15+Ро!FJ15+'Яч яр'!FJ15+Ов!FJ15+Зерноб!FJ15+Гр!FJ15+'Яч Оз'!FJ15+Просо!FJ15</f>
        <v>0</v>
      </c>
      <c r="FK15" s="177">
        <f>Пш!FK15+Тр!FK15+Ро!FK15+'Яч яр'!FK15+Ов!FK15+Зерноб!FK15+Гр!FK15+'Яч Оз'!FK15+Просо!FK15</f>
        <v>0</v>
      </c>
      <c r="FL15" s="178">
        <f>Пш!FL15+Тр!FL15+Ро!FL15+'Яч яр'!FL15+Ов!FL15+Зерноб!FL15+Гр!FL15+'Яч Оз'!FL15+Просо!FL15</f>
        <v>0</v>
      </c>
      <c r="FM15" s="176">
        <f>Пш!FM15+Тр!FM15+Ро!FM15+'Яч яр'!FM15+Ов!FM15+Зерноб!FM15+Гр!FM15+'Яч Оз'!FM15+Просо!FM15</f>
        <v>0</v>
      </c>
      <c r="FN15" s="177">
        <f>Пш!FN15+Тр!FN15+Ро!FN15+'Яч яр'!FN15+Ов!FN15+Зерноб!FN15+Гр!FN15+'Яч Оз'!FN15+Просо!FN15</f>
        <v>0</v>
      </c>
      <c r="FO15" s="175">
        <f>Пш!FO15+Тр!FO15+Ро!FO15+'Яч яр'!FO15+Ов!FO15+Зерноб!FO15+Гр!FO15+'Яч Оз'!FO15+Просо!FO15</f>
        <v>0</v>
      </c>
      <c r="FP15" s="176">
        <f>Пш!FP15+Тр!FP15+Ро!FP15+'Яч яр'!FP15+Ов!FP15+Зерноб!FP15+Гр!FP15+'Яч Оз'!FP15+Просо!FP15</f>
        <v>0</v>
      </c>
      <c r="FQ15" s="177">
        <f>Пш!FQ15+Тр!FQ15+Ро!FQ15+'Яч яр'!FQ15+Ов!FQ15+Зерноб!FQ15+Гр!FQ15+'Яч Оз'!FQ15+Просо!FQ15</f>
        <v>0</v>
      </c>
      <c r="FR15" s="178">
        <f>Пш!FR15+Тр!FR15+Ро!FR15+'Яч яр'!FR15+Ов!FR15+Зерноб!FR15+Гр!FR15+'Яч Оз'!FR15+Просо!FR15</f>
        <v>0</v>
      </c>
      <c r="FS15" s="176">
        <f>Пш!FS15+Тр!FS15+Ро!FS15+'Яч яр'!FS15+Ов!FS15+Зерноб!FS15+Гр!FS15+'Яч Оз'!FS15+Просо!FS15</f>
        <v>0</v>
      </c>
      <c r="FT15" s="177">
        <f>Пш!FT15+Тр!FT15+Ро!FT15+'Яч яр'!FT15+Ов!FT15+Зерноб!FT15+Гр!FT15+'Яч Оз'!FT15+Просо!FT15</f>
        <v>0</v>
      </c>
      <c r="FU15" s="175">
        <f>Пш!FU15+Тр!FU15+Ро!FU15+'Яч яр'!FU15+Ов!FU15+Зерноб!FU15+Гр!FU15+'Яч Оз'!FU15+Просо!FU15</f>
        <v>0</v>
      </c>
      <c r="FV15" s="176">
        <f>Пш!FV15+Тр!FV15+Ро!FV15+'Яч яр'!FV15+Ов!FV15+Зерноб!FV15+Гр!FV15+'Яч Оз'!FV15+Просо!FV15</f>
        <v>0</v>
      </c>
      <c r="FW15" s="177">
        <f>Пш!FW15+Тр!FW15+Ро!FW15+'Яч яр'!FW15+Ов!FW15+Зерноб!FW15+Гр!FW15+'Яч Оз'!FW15+Просо!FW15</f>
        <v>0</v>
      </c>
      <c r="FX15" s="178">
        <f>Пш!FX15+Тр!FX15+Ро!FX15+'Яч яр'!FX15+Ов!FX15+Зерноб!FX15+Гр!FX15+'Яч Оз'!FX15+Просо!FX15</f>
        <v>0</v>
      </c>
      <c r="FY15" s="176">
        <f>Пш!FY15+Тр!FY15+Ро!FY15+'Яч яр'!FY15+Ов!FY15+Зерноб!FY15+Гр!FY15+'Яч Оз'!FY15+Просо!FY15</f>
        <v>0</v>
      </c>
      <c r="FZ15" s="177">
        <f>Пш!FZ15+Тр!FZ15+Ро!FZ15+'Яч яр'!FZ15+Ов!FZ15+Зерноб!FZ15+Гр!FZ15+'Яч Оз'!FZ15+Просо!FZ15</f>
        <v>0</v>
      </c>
      <c r="GA15" s="175">
        <f>Пш!GA15+Тр!GA15+Ро!GA15+'Яч яр'!GA15+Ов!GA15+Зерноб!GA15+Гр!GA15+'Яч Оз'!GA15+Просо!GA15</f>
        <v>0</v>
      </c>
      <c r="GB15" s="176">
        <f>Пш!GB15+Тр!GB15+Ро!GB15+'Яч яр'!GB15+Ов!GB15+Зерноб!GB15+Гр!GB15+'Яч Оз'!GB15+Просо!GB15</f>
        <v>0</v>
      </c>
      <c r="GC15" s="177">
        <f>Пш!GC15+Тр!GC15+Ро!GC15+'Яч яр'!GC15+Ов!GC15+Зерноб!GC15+Гр!GC15+'Яч Оз'!GC15+Просо!GC15</f>
        <v>0</v>
      </c>
      <c r="GD15" s="178">
        <f>Пш!GD15+Тр!GD15+Ро!GD15+'Яч яр'!GD15+Ов!GD15+Зерноб!GD15+Гр!GD15+'Яч Оз'!GD15+Просо!GD15</f>
        <v>0</v>
      </c>
      <c r="GE15" s="176">
        <f>Пш!GE15+Тр!GE15+Ро!GE15+'Яч яр'!GE15+Ов!GE15+Зерноб!GE15+Гр!GE15+'Яч Оз'!GE15+Просо!GE15</f>
        <v>0</v>
      </c>
      <c r="GF15" s="177">
        <f>Пш!GF15+Тр!GF15+Ро!GF15+'Яч яр'!GF15+Ов!GF15+Зерноб!GF15+Гр!GF15+'Яч Оз'!GF15+Просо!GF15</f>
        <v>0</v>
      </c>
      <c r="GG15" s="175">
        <f>Пш!GG15+Тр!GG15+Ро!GG15+'Яч яр'!GG15+Ов!GG15+Зерноб!GG15+Гр!GG15+'Яч Оз'!GG15+Просо!GG15</f>
        <v>0</v>
      </c>
      <c r="GH15" s="176">
        <f>Пш!GH15+Тр!GH15+Ро!GH15+'Яч яр'!GH15+Ов!GH15+Зерноб!GH15+Гр!GH15+'Яч Оз'!GH15+Просо!GH15</f>
        <v>0</v>
      </c>
      <c r="GI15" s="177">
        <f>Пш!GI15+Тр!GI15+Ро!GI15+'Яч яр'!GI15+Ов!GI15+Зерноб!GI15+Гр!GI15+'Яч Оз'!GI15+Просо!GI15</f>
        <v>0</v>
      </c>
      <c r="GJ15" s="178">
        <f>Пш!GJ15+Тр!GJ15+Ро!GJ15+'Яч яр'!GJ15+Ов!GJ15+Зерноб!GJ15+Гр!GJ15+'Яч Оз'!GJ15+Просо!GJ15</f>
        <v>0</v>
      </c>
      <c r="GK15" s="176">
        <f>Пш!GK15+Тр!GK15+Ро!GK15+'Яч яр'!GK15+Ов!GK15+Зерноб!GK15+Гр!GK15+'Яч Оз'!GK15+Просо!GK15</f>
        <v>0</v>
      </c>
      <c r="GL15" s="177">
        <f>Пш!GL15+Тр!GL15+Ро!GL15+'Яч яр'!GL15+Ов!GL15+Зерноб!GL15+Гр!GL15+'Яч Оз'!GL15+Просо!GL15</f>
        <v>0</v>
      </c>
      <c r="GM15" s="175">
        <f>Пш!GM15+Тр!GM15+Ро!GM15+'Яч яр'!GM15+Ов!GM15+Зерноб!GM15+Гр!GM15+'Яч Оз'!GM15+Просо!GM15</f>
        <v>0</v>
      </c>
      <c r="GN15" s="176">
        <f>Пш!GN15+Тр!GN15+Ро!GN15+'Яч яр'!GN15+Ов!GN15+Зерноб!GN15+Гр!GN15+'Яч Оз'!GN15+Просо!GN15</f>
        <v>0</v>
      </c>
      <c r="GO15" s="177">
        <f>Пш!GO15+Тр!GO15+Ро!GO15+'Яч яр'!GO15+Ов!GO15+Зерноб!GO15+Гр!GO15+'Яч Оз'!GO15+Просо!GO15</f>
        <v>0</v>
      </c>
      <c r="GP15" s="178">
        <f>Пш!GP15+Тр!GP15+Ро!GP15+'Яч яр'!GP15+Ов!GP15+Зерноб!GP15+Гр!GP15+'Яч Оз'!GP15+Просо!GP15</f>
        <v>0</v>
      </c>
      <c r="GQ15" s="176">
        <f>Пш!GQ15+Тр!GQ15+Ро!GQ15+'Яч яр'!GQ15+Ов!GQ15+Зерноб!GQ15+Гр!GQ15+'Яч Оз'!GQ15+Просо!GQ15</f>
        <v>0</v>
      </c>
      <c r="GR15" s="177">
        <f>Пш!GR15+Тр!GR15+Ро!GR15+'Яч яр'!GR15+Ов!GR15+Зерноб!GR15+Гр!GR15+'Яч Оз'!GR15+Просо!GR15</f>
        <v>0</v>
      </c>
      <c r="GS15" s="175">
        <f>Пш!GS15+Тр!GS15+Ро!GS15+'Яч яр'!GS15+Ов!GS15+Зерноб!GS15+Гр!GS15+'Яч Оз'!GS15+Просо!GS15</f>
        <v>0</v>
      </c>
      <c r="GT15" s="176">
        <f>Пш!GT15+Тр!GT15+Ро!GT15+'Яч яр'!GT15+Ов!GT15+Зерноб!GT15+Гр!GT15+'Яч Оз'!GT15+Просо!GT15</f>
        <v>0</v>
      </c>
      <c r="GU15" s="177">
        <f>Пш!GU15+Тр!GU15+Ро!GU15+'Яч яр'!GU15+Ов!GU15+Зерноб!GU15+Гр!GU15+'Яч Оз'!GU15+Просо!GU15</f>
        <v>0</v>
      </c>
      <c r="GV15" s="178">
        <f>Пш!GV15+Тр!GV15+Ро!GV15+'Яч яр'!GV15+Ов!GV15+Зерноб!GV15+Гр!GV15+'Яч Оз'!GV15+Просо!GV15</f>
        <v>0</v>
      </c>
      <c r="GW15" s="176">
        <f>Пш!GW15+Тр!GW15+Ро!GW15+'Яч яр'!GW15+Ов!GW15+Зерноб!GW15+Гр!GW15+'Яч Оз'!GW15+Просо!GW15</f>
        <v>0</v>
      </c>
      <c r="GX15" s="177">
        <f>Пш!GX15+Тр!GX15+Ро!GX15+'Яч яр'!GX15+Ов!GX15+Зерноб!GX15+Гр!GX15+'Яч Оз'!GX15+Просо!GX15</f>
        <v>0</v>
      </c>
      <c r="GY15" s="175">
        <f>Пш!GY15+Тр!GY15+Ро!GY15+'Яч яр'!GY15+Ов!GY15+Зерноб!GY15+Гр!GY15+'Яч Оз'!GY15+Просо!GY15</f>
        <v>0</v>
      </c>
      <c r="GZ15" s="176">
        <f>Пш!GZ15+Тр!GZ15+Ро!GZ15+'Яч яр'!GZ15+Ов!GZ15+Зерноб!GZ15+Гр!GZ15+'Яч Оз'!GZ15+Просо!GZ15</f>
        <v>0</v>
      </c>
      <c r="HA15" s="177">
        <f>Пш!HA15+Тр!HA15+Ро!HA15+'Яч яр'!HA15+Ов!HA15+Зерноб!HA15+Гр!HA15+'Яч Оз'!HA15+Просо!HA15</f>
        <v>0</v>
      </c>
      <c r="HB15" s="178">
        <f>Пш!HB15+Тр!HB15+Ро!HB15+'Яч яр'!HB15+Ов!HB15+Зерноб!HB15+Гр!HB15+'Яч Оз'!HB15+Просо!HB15</f>
        <v>0</v>
      </c>
      <c r="HC15" s="176">
        <f>Пш!HC15+Тр!HC15+Ро!HC15+'Яч яр'!HC15+Ов!HC15+Зерноб!HC15+Гр!HC15+'Яч Оз'!HC15+Просо!HC15</f>
        <v>0</v>
      </c>
      <c r="HD15" s="177">
        <f>Пш!HD15+Тр!HD15+Ро!HD15+'Яч яр'!HD15+Ов!HD15+Зерноб!HD15+Гр!HD15+'Яч Оз'!HD15+Просо!HD15</f>
        <v>0</v>
      </c>
      <c r="HE15" s="175">
        <f>Пш!HE15+Тр!HE15+Ро!HE15+'Яч яр'!HE15+Ов!HE15+Зерноб!HE15+Гр!HE15+'Яч Оз'!HE15+Просо!HE15</f>
        <v>0</v>
      </c>
      <c r="HF15" s="176">
        <f>Пш!HF15+Тр!HF15+Ро!HF15+'Яч яр'!HF15+Ов!HF15+Зерноб!HF15+Гр!HF15+'Яч Оз'!HF15+Просо!HF15</f>
        <v>0</v>
      </c>
      <c r="HG15" s="177">
        <f>Пш!HG15+Тр!HG15+Ро!HG15+'Яч яр'!HG15+Ов!HG15+Зерноб!HG15+Гр!HG15+'Яч Оз'!HG15+Просо!HG15</f>
        <v>0</v>
      </c>
      <c r="HH15" s="178">
        <f>Пш!HH15+Тр!HH15+Ро!HH15+'Яч яр'!HH15+Ов!HH15+Зерноб!HH15+Гр!HH15+'Яч Оз'!HH15+Просо!HH15</f>
        <v>0</v>
      </c>
      <c r="HI15" s="176">
        <f>Пш!HI15+Тр!HI15+Ро!HI15+'Яч яр'!HI15+Ов!HI15+Зерноб!HI15+Гр!HI15+'Яч Оз'!HI15+Просо!HI15</f>
        <v>0</v>
      </c>
      <c r="HJ15" s="177">
        <f>Пш!HJ15+Тр!HJ15+Ро!HJ15+'Яч яр'!HJ15+Ов!HJ15+Зерноб!HJ15+Гр!HJ15+'Яч Оз'!HJ15+Просо!HJ15</f>
        <v>0</v>
      </c>
      <c r="HK15" s="175">
        <f>Пш!HK15+Тр!HK15+Ро!HK15+'Яч яр'!HK15+Ов!HK15+Зерноб!HK15+Гр!HK15+'Яч Оз'!HK15+Просо!HK15</f>
        <v>0</v>
      </c>
      <c r="HL15" s="176">
        <f>Пш!HL15+Тр!HL15+Ро!HL15+'Яч яр'!HL15+Ов!HL15+Зерноб!HL15+Гр!HL15+'Яч Оз'!HL15+Просо!HL15</f>
        <v>0</v>
      </c>
      <c r="HM15" s="177">
        <f>Пш!HM15+Тр!HM15+Ро!HM15+'Яч яр'!HM15+Ов!HM15+Зерноб!HM15+Гр!HM15+'Яч Оз'!HM15+Просо!HM15</f>
        <v>0</v>
      </c>
      <c r="HN15" s="178">
        <f>Пш!HN15+Тр!HN15+Ро!HN15+'Яч яр'!HN15+Ов!HN15+Зерноб!HN15+Гр!HN15+'Яч Оз'!HN15+Просо!HN15</f>
        <v>0</v>
      </c>
      <c r="HO15" s="176">
        <f>Пш!HO15+Тр!HO15+Ро!HO15+'Яч яр'!HO15+Ов!HO15+Зерноб!HO15+Гр!HO15+'Яч Оз'!HO15+Просо!HO15</f>
        <v>0</v>
      </c>
      <c r="HP15" s="177">
        <f>Пш!HP15+Тр!HP15+Ро!HP15+'Яч яр'!HP15+Ов!HP15+Зерноб!HP15+Гр!HP15+'Яч Оз'!HP15+Просо!HP15</f>
        <v>0</v>
      </c>
      <c r="HQ15" s="175">
        <f>Пш!HQ15+Тр!HQ15+Ро!HQ15+'Яч яр'!HQ15+Ов!HQ15+Зерноб!HQ15+Гр!HQ15+'Яч Оз'!HQ15+Просо!HQ15</f>
        <v>0</v>
      </c>
      <c r="HR15" s="176">
        <f>Пш!HR15+Тр!HR15+Ро!HR15+'Яч яр'!HR15+Ов!HR15+Зерноб!HR15+Гр!HR15+'Яч Оз'!HR15+Просо!HR15</f>
        <v>0</v>
      </c>
      <c r="HS15" s="177">
        <f>Пш!HS15+Тр!HS15+Ро!HS15+'Яч яр'!HS15+Ов!HS15+Зерноб!HS15+Гр!HS15+'Яч Оз'!HS15+Просо!HS15</f>
        <v>0</v>
      </c>
      <c r="HT15" s="178">
        <f>Пш!HT15+Тр!HT15+Ро!HT15+'Яч яр'!HT15+Ов!HT15+Зерноб!HT15+Гр!HT15+'Яч Оз'!HT15+Просо!HT15</f>
        <v>0</v>
      </c>
      <c r="HU15" s="176">
        <f>Пш!HU15+Тр!HU15+Ро!HU15+'Яч яр'!HU15+Ов!HU15+Зерноб!HU15+Гр!HU15+'Яч Оз'!HU15+Просо!HU15</f>
        <v>0</v>
      </c>
      <c r="HV15" s="177">
        <f>Пш!HV15+Тр!HV15+Ро!HV15+'Яч яр'!HV15+Ов!HV15+Зерноб!HV15+Гр!HV15+'Яч Оз'!HV15+Просо!HV15</f>
        <v>0</v>
      </c>
      <c r="HW15" s="175">
        <f>Пш!HW15+Тр!HW15+Ро!HW15+'Яч яр'!HW15+Ов!HW15+Зерноб!HW15+Гр!HW15+'Яч Оз'!HW15+Просо!HW15</f>
        <v>0</v>
      </c>
      <c r="HX15" s="176">
        <f>Пш!HX15+Тр!HX15+Ро!HX15+'Яч яр'!HX15+Ов!HX15+Зерноб!HX15+Гр!HX15+'Яч Оз'!HX15+Просо!HX15</f>
        <v>0</v>
      </c>
      <c r="HY15" s="177">
        <f>Пш!HY15+Тр!HY15+Ро!HY15+'Яч яр'!HY15+Ов!HY15+Зерноб!HY15+Гр!HY15+'Яч Оз'!HY15+Просо!HY15</f>
        <v>0</v>
      </c>
      <c r="HZ15" s="178">
        <f>Пш!HZ15+Тр!HZ15+Ро!HZ15+'Яч яр'!HZ15+Ов!HZ15+Зерноб!HZ15+Гр!HZ15+'Яч Оз'!HZ15+Просо!HZ15</f>
        <v>0</v>
      </c>
      <c r="IA15" s="176">
        <f>Пш!IA15+Тр!IA15+Ро!IA15+'Яч яр'!IA15+Ов!IA15+Зерноб!IA15+Гр!IA15+'Яч Оз'!IA15+Просо!IA15</f>
        <v>0</v>
      </c>
      <c r="IB15" s="177">
        <f>Пш!IB15+Тр!IB15+Ро!IB15+'Яч яр'!IB15+Ов!IB15+Зерноб!IB15+Гр!IB15+'Яч Оз'!IB15+Просо!IB15</f>
        <v>0</v>
      </c>
      <c r="IC15" s="175">
        <f>Пш!IC15+Тр!IC15+Ро!IC15+'Яч яр'!IC15+Ов!IC15+Зерноб!IC15+Гр!IC15+'Яч Оз'!IC15+Просо!IC15</f>
        <v>0</v>
      </c>
      <c r="ID15" s="176">
        <f>Пш!ID15+Тр!ID15+Ро!ID15+'Яч яр'!ID15+Ов!ID15+Зерноб!ID15+Гр!ID15+'Яч Оз'!ID15+Просо!ID15</f>
        <v>0</v>
      </c>
      <c r="IE15" s="177">
        <f>Пш!IE15+Тр!IE15+Ро!IE15+'Яч яр'!IE15+Ов!IE15+Зерноб!IE15+Гр!IE15+'Яч Оз'!IE15+Просо!IE15</f>
        <v>0</v>
      </c>
      <c r="IF15" s="178">
        <f>Пш!IF15+Тр!IF15+Ро!IF15+'Яч яр'!IF15+Ов!IF15+Зерноб!IF15+Гр!IF15+'Яч Оз'!IF15+Просо!IF15</f>
        <v>0</v>
      </c>
      <c r="IG15" s="176">
        <f>Пш!IG15+Тр!IG15+Ро!IG15+'Яч яр'!IG15+Ов!IG15+Зерноб!IG15+Гр!IG15+'Яч Оз'!IG15+Просо!IG15</f>
        <v>0</v>
      </c>
      <c r="IH15" s="177">
        <f>Пш!IH15+Тр!IH15+Ро!IH15+'Яч яр'!IH15+Ов!IH15+Зерноб!IH15+Гр!IH15+'Яч Оз'!IH15+Просо!IH15</f>
        <v>0</v>
      </c>
      <c r="II15" s="175">
        <f>Пш!II15+Тр!II15+Ро!II15+'Яч яр'!II15+Ов!II15+Зерноб!II15+Гр!II15+'Яч Оз'!II15+Просо!II15</f>
        <v>0</v>
      </c>
      <c r="IJ15" s="176">
        <f>Пш!IJ15+Тр!IJ15+Ро!IJ15+'Яч яр'!IJ15+Ов!IJ15+Зерноб!IJ15+Гр!IJ15+'Яч Оз'!IJ15+Просо!IJ15</f>
        <v>0</v>
      </c>
      <c r="IK15" s="177">
        <f>Пш!IK15+Тр!IK15+Ро!IK15+'Яч яр'!IK15+Ов!IK15+Зерноб!IK15+Гр!IK15+'Яч Оз'!IK15+Просо!IK15</f>
        <v>0</v>
      </c>
      <c r="IL15" s="178">
        <f>Пш!IL15+Тр!IL15+Ро!IL15+'Яч яр'!IL15+Ов!IL15+Зерноб!IL15+Гр!IL15+'Яч Оз'!IL15+Просо!IL15</f>
        <v>0</v>
      </c>
      <c r="IM15" s="176">
        <f>Пш!IM15+Тр!IM15+Ро!IM15+'Яч яр'!IM15+Ов!IM15+Зерноб!IM15+Гр!IM15+'Яч Оз'!IM15+Просо!IM15</f>
        <v>0</v>
      </c>
      <c r="IN15" s="177">
        <f>Пш!IN15+Тр!IN15+Ро!IN15+'Яч яр'!IN15+Ов!IN15+Зерноб!IN15+Гр!IN15+'Яч Оз'!IN15+Просо!IN15</f>
        <v>0</v>
      </c>
      <c r="IO15" s="175">
        <f>Пш!IO15+Тр!IO15+Ро!IO15+'Яч яр'!IO15+Ов!IO15+Зерноб!IO15+Гр!IO15+'Яч Оз'!IO15+Просо!IO15</f>
        <v>0</v>
      </c>
      <c r="IP15" s="176">
        <f>Пш!IP15+Тр!IP15+Ро!IP15+'Яч яр'!IP15+Ов!IP15+Зерноб!IP15+Гр!IP15+'Яч Оз'!IP15+Просо!IP15</f>
        <v>0</v>
      </c>
      <c r="IQ15" s="177">
        <f>Пш!IQ15+Тр!IQ15+Ро!IQ15+'Яч яр'!IQ15+Ов!IQ15+Зерноб!IQ15+Гр!IQ15+'Яч Оз'!IQ15+Просо!IQ15</f>
        <v>0</v>
      </c>
      <c r="IR15" s="178">
        <f>Пш!IR15+Тр!IR15+Ро!IR15+'Яч яр'!IR15+Ов!IR15+Зерноб!IR15+Гр!IR15+'Яч Оз'!IR15+Просо!IR15</f>
        <v>0</v>
      </c>
      <c r="IS15" s="176">
        <f>Пш!IS15+Тр!IS15+Ро!IS15+'Яч яр'!IS15+Ов!IS15+Зерноб!IS15+Гр!IS15+'Яч Оз'!IS15+Просо!IS15</f>
        <v>0</v>
      </c>
      <c r="IT15" s="177">
        <f>Пш!IT15+Тр!IT15+Ро!IT15+'Яч яр'!IT15+Ов!IT15+Зерноб!IT15+Гр!IT15+'Яч Оз'!IT15+Просо!IT15</f>
        <v>0</v>
      </c>
      <c r="IU15" s="175">
        <f>Пш!IU15+Тр!IU15+Ро!IU15+'Яч яр'!IU15+Ов!IU15+Зерноб!IU15+Гр!IU15+'Яч Оз'!IU15+Просо!IU15</f>
        <v>0</v>
      </c>
      <c r="IV15" s="176">
        <f>Пш!IV15+Тр!IV15+Ро!IV15+'Яч яр'!IV15+Ов!IV15+Зерноб!IV15+Гр!IV15+'Яч Оз'!IV15+Просо!IV15</f>
        <v>0</v>
      </c>
      <c r="IW15" s="177">
        <f>Пш!IW15+Тр!IW15+Ро!IW15+'Яч яр'!IW15+Ов!IW15+Зерноб!IW15+Гр!IW15+'Яч Оз'!IW15+Просо!IW15</f>
        <v>0</v>
      </c>
      <c r="IX15" s="178">
        <f>Пш!IX15+Тр!IX15+Ро!IX15+'Яч яр'!IX15+Ов!IX15+Зерноб!IX15+Гр!IX15+'Яч Оз'!IX15+Просо!IX15</f>
        <v>0</v>
      </c>
      <c r="IY15" s="176">
        <f>Пш!IY15+Тр!IY15+Ро!IY15+'Яч яр'!IY15+Ов!IY15+Зерноб!IY15+Гр!IY15+'Яч Оз'!IY15+Просо!IY15</f>
        <v>0</v>
      </c>
      <c r="IZ15" s="177">
        <f>Пш!IZ15+Тр!IZ15+Ро!IZ15+'Яч яр'!IZ15+Ов!IZ15+Зерноб!IZ15+Гр!IZ15+'Яч Оз'!IZ15+Просо!IZ15</f>
        <v>0</v>
      </c>
      <c r="JA15" s="175">
        <f>Пш!JA15+Тр!JA15+Ро!JA15+'Яч яр'!JA15+Ов!JA15+Зерноб!JA15+Гр!JA15+'Яч Оз'!JA15+Просо!JA15</f>
        <v>0</v>
      </c>
      <c r="JB15" s="176">
        <f>Пш!JB15+Тр!JB15+Ро!JB15+'Яч яр'!JB15+Ов!JB15+Зерноб!JB15+Гр!JB15+'Яч Оз'!JB15+Просо!JB15</f>
        <v>0</v>
      </c>
      <c r="JC15" s="177">
        <f>Пш!JC15+Тр!JC15+Ро!JC15+'Яч яр'!JC15+Ов!JC15+Зерноб!JC15+Гр!JC15+'Яч Оз'!JC15+Просо!JC15</f>
        <v>0</v>
      </c>
      <c r="JD15" s="178">
        <f>Пш!JD15+Тр!JD15+Ро!JD15+'Яч яр'!JD15+Ов!JD15+Зерноб!JD15+Гр!JD15+'Яч Оз'!JD15+Просо!JD15</f>
        <v>0</v>
      </c>
      <c r="JE15" s="176">
        <f>Пш!JE15+Тр!JE15+Ро!JE15+'Яч яр'!JE15+Ов!JE15+Зерноб!JE15+Гр!JE15+'Яч Оз'!JE15+Просо!JE15</f>
        <v>0</v>
      </c>
      <c r="JF15" s="177">
        <f>Пш!JF15+Тр!JF15+Ро!JF15+'Яч яр'!JF15+Ов!JF15+Зерноб!JF15+Гр!JF15+'Яч Оз'!JF15+Просо!JF15</f>
        <v>0</v>
      </c>
      <c r="JG15" s="175">
        <f>Пш!JG15+Тр!JG15+Ро!JG15+'Яч яр'!JG15+Ов!JG15+Зерноб!JG15+Гр!JG15+'Яч Оз'!JG15+Просо!JG15</f>
        <v>0</v>
      </c>
      <c r="JH15" s="176">
        <f>Пш!JH15+Тр!JH15+Ро!JH15+'Яч яр'!JH15+Ов!JH15+Зерноб!JH15+Гр!JH15+'Яч Оз'!JH15+Просо!JH15</f>
        <v>0</v>
      </c>
      <c r="JI15" s="177">
        <f>Пш!JI15+Тр!JI15+Ро!JI15+'Яч яр'!JI15+Ов!JI15+Зерноб!JI15+Гр!JI15+'Яч Оз'!JI15+Просо!JI15</f>
        <v>0</v>
      </c>
      <c r="JJ15" s="178">
        <f>Пш!JJ15+Тр!JJ15+Ро!JJ15+'Яч яр'!JJ15+Ов!JJ15+Зерноб!JJ15+Гр!JJ15+'Яч Оз'!JJ15+Просо!JJ15</f>
        <v>0</v>
      </c>
      <c r="JK15" s="176">
        <f>Пш!JK15+Тр!JK15+Ро!JK15+'Яч яр'!JK15+Ов!JK15+Зерноб!JK15+Гр!JK15+'Яч Оз'!JK15+Просо!JK15</f>
        <v>0</v>
      </c>
      <c r="JL15" s="177">
        <f>Пш!JL15+Тр!JL15+Ро!JL15+'Яч яр'!JL15+Ов!JL15+Зерноб!JL15+Гр!JL15+'Яч Оз'!JL15+Просо!JL15</f>
        <v>0</v>
      </c>
      <c r="JM15" s="175">
        <f>Пш!JM15+Тр!JM15+Ро!JM15+'Яч яр'!JM15+Ов!JM15+Зерноб!JM15+Гр!JM15+'Яч Оз'!JM15+Просо!JM15</f>
        <v>0</v>
      </c>
      <c r="JN15" s="176">
        <f>Пш!JN15+Тр!JN15+Ро!JN15+'Яч яр'!JN15+Ов!JN15+Зерноб!JN15+Гр!JN15+'Яч Оз'!JN15+Просо!JN15</f>
        <v>0</v>
      </c>
      <c r="JO15" s="177">
        <f>Пш!JO15+Тр!JO15+Ро!JO15+'Яч яр'!JO15+Ов!JO15+Зерноб!JO15+Гр!JO15+'Яч Оз'!JO15+Просо!JO15</f>
        <v>0</v>
      </c>
      <c r="JP15" s="178">
        <f>Пш!JP15+Тр!JP15+Ро!JP15+'Яч яр'!JP15+Ов!JP15+Зерноб!JP15+Гр!JP15+'Яч Оз'!JP15+Просо!JP15</f>
        <v>0</v>
      </c>
      <c r="JQ15" s="176">
        <f>Пш!JQ15+Тр!JQ15+Ро!JQ15+'Яч яр'!JQ15+Ов!JQ15+Зерноб!JQ15+Гр!JQ15+'Яч Оз'!JQ15+Просо!JQ15</f>
        <v>0</v>
      </c>
      <c r="JR15" s="177">
        <f>Пш!JR15+Тр!JR15+Ро!JR15+'Яч яр'!JR15+Ов!JR15+Зерноб!JR15+Гр!JR15+'Яч Оз'!JR15+Просо!JR15</f>
        <v>0</v>
      </c>
      <c r="JS15" s="175">
        <f>Пш!JS15+Тр!JS15+Ро!JS15+'Яч яр'!JS15+Ов!JS15+Зерноб!JS15+Гр!JS15+'Яч Оз'!JS15+Просо!JS15</f>
        <v>0</v>
      </c>
      <c r="JT15" s="176">
        <f>Пш!JT15+Тр!JT15+Ро!JT15+'Яч яр'!JT15+Ов!JT15+Зерноб!JT15+Гр!JT15+'Яч Оз'!JT15+Просо!JT15</f>
        <v>0</v>
      </c>
      <c r="JU15" s="177">
        <f>Пш!JU15+Тр!JU15+Ро!JU15+'Яч яр'!JU15+Ов!JU15+Зерноб!JU15+Гр!JU15+'Яч Оз'!JU15+Просо!JU15</f>
        <v>0</v>
      </c>
      <c r="JV15" s="178">
        <f>Пш!JV15+Тр!JV15+Ро!JV15+'Яч яр'!JV15+Ов!JV15+Зерноб!JV15+Гр!JV15+'Яч Оз'!JV15+Просо!JV15</f>
        <v>0</v>
      </c>
      <c r="JW15" s="176">
        <f>Пш!JW15+Тр!JW15+Ро!JW15+'Яч яр'!JW15+Ов!JW15+Зерноб!JW15+Гр!JW15+'Яч Оз'!JW15+Просо!JW15</f>
        <v>0</v>
      </c>
      <c r="JX15" s="177">
        <f>Пш!JX15+Тр!JX15+Ро!JX15+'Яч яр'!JX15+Ов!JX15+Зерноб!JX15+Гр!JX15+'Яч Оз'!JX15+Просо!JX15</f>
        <v>0</v>
      </c>
    </row>
    <row r="16" spans="1:284" ht="15.75" customHeight="1" x14ac:dyDescent="0.25">
      <c r="A16" s="1010">
        <v>7</v>
      </c>
      <c r="B16" s="1012" t="s">
        <v>267</v>
      </c>
      <c r="C16" s="1014"/>
      <c r="D16" s="35" t="s">
        <v>45</v>
      </c>
      <c r="E16" s="120">
        <f t="shared" si="0"/>
        <v>1205.9600000000003</v>
      </c>
      <c r="F16" s="165">
        <f>Пш!F16+Тр!F16+Ро!F16+'Яч яр'!F16+Ов!F16+Зерноб!F16+Гр!F16+'Яч Оз'!F16+Просо!F16</f>
        <v>195.6</v>
      </c>
      <c r="G16" s="166">
        <f>Пш!G16+Тр!G16+Ро!G16+'Яч яр'!G16+Ов!G16+Зерноб!G16+Гр!G16+'Яч Оз'!G16+Просо!G16</f>
        <v>0</v>
      </c>
      <c r="H16" s="167">
        <f>Пш!H16+Тр!H16+Ро!H16+'Яч яр'!H16+Ов!H16+Зерноб!H16+Гр!H16+'Яч Оз'!H16+Просо!H16</f>
        <v>0</v>
      </c>
      <c r="I16" s="168">
        <f>Пш!I16+Тр!I16+Ро!I16+'Яч яр'!I16+Ов!I16+Зерноб!I16+Гр!I16+'Яч Оз'!I16+Просо!I16</f>
        <v>0</v>
      </c>
      <c r="J16" s="169">
        <f>Пш!J16+Тр!J16+Ро!J16+'Яч яр'!J16+Ов!J16+Зерноб!J16+Гр!J16+'Яч Оз'!J16+Просо!J16</f>
        <v>0</v>
      </c>
      <c r="K16" s="170">
        <f>Пш!K16+Тр!K16+Ро!K16+'Яч яр'!K16+Ов!K16+Зерноб!K16+Гр!K16+'Яч Оз'!K16+Просо!K16</f>
        <v>0</v>
      </c>
      <c r="L16" s="171">
        <f>Пш!L16+Тр!L16+Ро!L16+'Яч яр'!L16+Ов!L16+Зерноб!L16+Гр!L16+'Яч Оз'!L16+Просо!L16</f>
        <v>0</v>
      </c>
      <c r="M16" s="169">
        <f>Пш!M16+Тр!M16+Ро!M16+'Яч яр'!M16+Ов!M16+Зерноб!M16+Гр!M16+'Яч Оз'!M16+Просо!M16</f>
        <v>0</v>
      </c>
      <c r="N16" s="170">
        <f>Пш!N16+Тр!N16+Ро!N16+'Яч яр'!N16+Ов!N16+Зерноб!N16+Гр!N16+'Яч Оз'!N16+Просо!N16</f>
        <v>0</v>
      </c>
      <c r="O16" s="168">
        <f>Пш!O16+Тр!O16+Ро!O16+'Яч яр'!O16+Ов!O16+Зерноб!O16+Гр!O16+'Яч Оз'!O16+Просо!O16</f>
        <v>0</v>
      </c>
      <c r="P16" s="169">
        <f>Пш!P16+Тр!P16+Ро!P16+'Яч яр'!P16+Ов!P16+Зерноб!P16+Гр!P16+'Яч Оз'!P16+Просо!P16</f>
        <v>0</v>
      </c>
      <c r="Q16" s="170">
        <f>Пш!Q16+Тр!Q16+Ро!Q16+'Яч яр'!Q16+Ов!Q16+Зерноб!Q16+Гр!Q16+'Яч Оз'!Q16+Просо!Q16</f>
        <v>0</v>
      </c>
      <c r="R16" s="171">
        <f>Пш!R16+Тр!R16+Ро!R16+'Яч яр'!R16+Ов!R16+Зерноб!R16+Гр!R16+'Яч Оз'!R16+Просо!R16</f>
        <v>0</v>
      </c>
      <c r="S16" s="169">
        <f>Пш!S16+Тр!S16+Ро!S16+'Яч яр'!S16+Ов!S16+Зерноб!S16+Гр!S16+'Яч Оз'!S16+Просо!S16</f>
        <v>0</v>
      </c>
      <c r="T16" s="170">
        <f>Пш!T16+Тр!T16+Ро!T16+'Яч яр'!T16+Ов!T16+Зерноб!T16+Гр!T16+'Яч Оз'!T16+Просо!T16</f>
        <v>0</v>
      </c>
      <c r="U16" s="168">
        <f>Пш!U16+Тр!U16+Ро!U16+'Яч яр'!U16+Ов!U16+Зерноб!U16+Гр!U16+'Яч Оз'!U16+Просо!U16</f>
        <v>0</v>
      </c>
      <c r="V16" s="169">
        <f>Пш!V16+Тр!V16+Ро!V16+'Яч яр'!V16+Ов!V16+Зерноб!V16+Гр!V16+'Яч Оз'!V16+Просо!V16</f>
        <v>0</v>
      </c>
      <c r="W16" s="170">
        <f>Пш!W16+Тр!W16+Ро!W16+'Яч яр'!W16+Ов!W16+Зерноб!W16+Гр!W16+'Яч Оз'!W16+Просо!W16</f>
        <v>0</v>
      </c>
      <c r="X16" s="171">
        <f>Пш!X16+Тр!X16+Ро!X16+'Яч яр'!X16+Ов!X16+Зерноб!X16+Гр!X16+'Яч Оз'!X16+Просо!X16</f>
        <v>0</v>
      </c>
      <c r="Y16" s="169">
        <f>Пш!Y16+Тр!Y16+Ро!Y16+'Яч яр'!Y16+Ов!Y16+Зерноб!Y16+Гр!Y16+'Яч Оз'!Y16+Просо!Y16</f>
        <v>0</v>
      </c>
      <c r="Z16" s="170">
        <f>Пш!Z16+Тр!Z16+Ро!Z16+'Яч яр'!Z16+Ов!Z16+Зерноб!Z16+Гр!Z16+'Яч Оз'!Z16+Просо!Z16</f>
        <v>0</v>
      </c>
      <c r="AA16" s="168">
        <f>Пш!AA16+Тр!AA16+Ро!AA16+'Яч яр'!AA16+Ов!AA16+Зерноб!AA16+Гр!AA16+'Яч Оз'!AA16+Просо!AA16</f>
        <v>0</v>
      </c>
      <c r="AB16" s="169">
        <f>Пш!AB16+Тр!AB16+Ро!AB16+'Яч яр'!AB16+Ов!AB16+Зерноб!AB16+Гр!AB16+'Яч Оз'!AB16+Просо!AB16</f>
        <v>0</v>
      </c>
      <c r="AC16" s="170">
        <f>Пш!AC16+Тр!AC16+Ро!AC16+'Яч яр'!AC16+Ов!AC16+Зерноб!AC16+Гр!AC16+'Яч Оз'!AC16+Просо!AC16</f>
        <v>0</v>
      </c>
      <c r="AD16" s="171">
        <f>Пш!AD16+Тр!AD16+Ро!AD16+'Яч яр'!AD16+Ов!AD16+Зерноб!AD16+Гр!AD16+'Яч Оз'!AD16+Просо!AD16</f>
        <v>1.8</v>
      </c>
      <c r="AE16" s="169">
        <f>Пш!AE16+Тр!AE16+Ро!AE16+'Яч яр'!AE16+Ов!AE16+Зерноб!AE16+Гр!AE16+'Яч Оз'!AE16+Просо!AE16</f>
        <v>0</v>
      </c>
      <c r="AF16" s="170">
        <f>Пш!AF16+Тр!AF16+Ро!AF16+'Яч яр'!AF16+Ов!AF16+Зерноб!AF16+Гр!AF16+'Яч Оз'!AF16+Просо!AF16</f>
        <v>0</v>
      </c>
      <c r="AG16" s="168">
        <f>Пш!AG16+Тр!AG16+Ро!AG16+'Яч яр'!AG16+Ов!AG16+Зерноб!AG16+Гр!AG16+'Яч Оз'!AG16+Просо!AG16</f>
        <v>0</v>
      </c>
      <c r="AH16" s="169">
        <f>Пш!AH16+Тр!AH16+Ро!AH16+'Яч яр'!AH16+Ов!AH16+Зерноб!AH16+Гр!AH16+'Яч Оз'!AH16+Просо!AH16</f>
        <v>0</v>
      </c>
      <c r="AI16" s="170">
        <f>Пш!AI16+Тр!AI16+Ро!AI16+'Яч яр'!AI16+Ов!AI16+Зерноб!AI16+Гр!AI16+'Яч Оз'!AI16+Просо!AI16</f>
        <v>0</v>
      </c>
      <c r="AJ16" s="171">
        <f>Пш!AJ16+Тр!AJ16+Ро!AJ16+'Яч яр'!AJ16+Ов!AJ16+Зерноб!AJ16+Гр!AJ16+'Яч Оз'!AJ16+Просо!AJ16</f>
        <v>0</v>
      </c>
      <c r="AK16" s="169">
        <f>Пш!AK16+Тр!AK16+Ро!AK16+'Яч яр'!AK16+Ов!AK16+Зерноб!AK16+Гр!AK16+'Яч Оз'!AK16+Просо!AK16</f>
        <v>0</v>
      </c>
      <c r="AL16" s="170">
        <f>Пш!AL16+Тр!AL16+Ро!AL16+'Яч яр'!AL16+Ов!AL16+Зерноб!AL16+Гр!AL16+'Яч Оз'!AL16+Просо!AL16</f>
        <v>0</v>
      </c>
      <c r="AM16" s="168">
        <f>Пш!AM16+Тр!AM16+Ро!AM16+'Яч яр'!AM16+Ов!AM16+Зерноб!AM16+Гр!AM16+'Яч Оз'!AM16+Просо!AM16</f>
        <v>3.7</v>
      </c>
      <c r="AN16" s="169">
        <f>Пш!AN16+Тр!AN16+Ро!AN16+'Яч яр'!AN16+Ов!AN16+Зерноб!AN16+Гр!AN16+'Яч Оз'!AN16+Просо!AN16</f>
        <v>0</v>
      </c>
      <c r="AO16" s="170">
        <f>Пш!AO16+Тр!AO16+Ро!AO16+'Яч яр'!AO16+Ов!AO16+Зерноб!AO16+Гр!AO16+'Яч Оз'!AO16+Просо!AO16</f>
        <v>0</v>
      </c>
      <c r="AP16" s="171">
        <f>Пш!AP16+Тр!AP16+Ро!AP16+'Яч яр'!AP16+Ов!AP16+Зерноб!AP16+Гр!AP16+'Яч Оз'!AP16+Просо!AP16</f>
        <v>44.2</v>
      </c>
      <c r="AQ16" s="169">
        <f>Пш!AQ16+Тр!AQ16+Ро!AQ16+'Яч яр'!AQ16+Ов!AQ16+Зерноб!AQ16+Гр!AQ16+'Яч Оз'!AQ16+Просо!AQ16</f>
        <v>0</v>
      </c>
      <c r="AR16" s="170">
        <f>Пш!AR16+Тр!AR16+Ро!AR16+'Яч яр'!AR16+Ов!AR16+Зерноб!AR16+Гр!AR16+'Яч Оз'!AR16+Просо!AR16</f>
        <v>0</v>
      </c>
      <c r="AS16" s="168">
        <f>Пш!AS16+Тр!AS16+Ро!AS16+'Яч яр'!AS16+Ов!AS16+Зерноб!AS16+Гр!AS16+'Яч Оз'!AS16+Просо!AS16</f>
        <v>31.1</v>
      </c>
      <c r="AT16" s="169">
        <f>Пш!AT16+Тр!AT16+Ро!AT16+'Яч яр'!AT16+Ов!AT16+Зерноб!AT16+Гр!AT16+'Яч Оз'!AT16+Просо!AT16</f>
        <v>0</v>
      </c>
      <c r="AU16" s="170">
        <f>Пш!AU16+Тр!AU16+Ро!AU16+'Яч яр'!AU16+Ов!AU16+Зерноб!AU16+Гр!AU16+'Яч Оз'!AU16+Просо!AU16</f>
        <v>0</v>
      </c>
      <c r="AV16" s="171">
        <f>Пш!AV16+Тр!AV16+Ро!AV16+'Яч яр'!AV16+Ов!AV16+Зерноб!AV16+Гр!AV16+'Яч Оз'!AV16+Просо!AV16</f>
        <v>54.7</v>
      </c>
      <c r="AW16" s="169">
        <f>Пш!AW16+Тр!AW16+Ро!AW16+'Яч яр'!AW16+Ов!AW16+Зерноб!AW16+Гр!AW16+'Яч Оз'!AW16+Просо!AW16</f>
        <v>12.5</v>
      </c>
      <c r="AX16" s="170">
        <f>Пш!AX16+Тр!AX16+Ро!AX16+'Яч яр'!AX16+Ов!AX16+Зерноб!AX16+Гр!AX16+'Яч Оз'!AX16+Просо!AX16</f>
        <v>0</v>
      </c>
      <c r="AY16" s="168">
        <f>Пш!AY16+Тр!AY16+Ро!AY16+'Яч яр'!AY16+Ов!AY16+Зерноб!AY16+Гр!AY16+'Яч Оз'!AY16+Просо!AY16</f>
        <v>19.7</v>
      </c>
      <c r="AZ16" s="169">
        <f>Пш!AZ16+Тр!AZ16+Ро!AZ16+'Яч яр'!AZ16+Ов!AZ16+Зерноб!AZ16+Гр!AZ16+'Яч Оз'!AZ16+Просо!AZ16</f>
        <v>0</v>
      </c>
      <c r="BA16" s="170">
        <f>Пш!BA16+Тр!BA16+Ро!BA16+'Яч яр'!BA16+Ов!BA16+Зерноб!BA16+Гр!BA16+'Яч Оз'!BA16+Просо!BA16</f>
        <v>0</v>
      </c>
      <c r="BB16" s="171">
        <f>Пш!BB16+Тр!BB16+Ро!BB16+'Яч яр'!BB16+Ов!BB16+Зерноб!BB16+Гр!BB16+'Яч Оз'!BB16+Просо!BB16</f>
        <v>55.7</v>
      </c>
      <c r="BC16" s="169">
        <f>Пш!BC16+Тр!BC16+Ро!BC16+'Яч яр'!BC16+Ов!BC16+Зерноб!BC16+Гр!BC16+'Яч Оз'!BC16+Просо!BC16</f>
        <v>6.1</v>
      </c>
      <c r="BD16" s="170">
        <f>Пш!BD16+Тр!BD16+Ро!BD16+'Яч яр'!BD16+Ов!BD16+Зерноб!BD16+Гр!BD16+'Яч Оз'!BD16+Просо!BD16</f>
        <v>18.399999999999999</v>
      </c>
      <c r="BE16" s="168">
        <f>Пш!BE16+Тр!BE16+Ро!BE16+'Яч яр'!BE16+Ов!BE16+Зерноб!BE16+Гр!BE16+'Яч Оз'!BE16+Просо!BE16</f>
        <v>24.2</v>
      </c>
      <c r="BF16" s="169">
        <f>Пш!BF16+Тр!BF16+Ро!BF16+'Яч яр'!BF16+Ов!BF16+Зерноб!BF16+Гр!BF16+'Яч Оз'!BF16+Просо!BF16</f>
        <v>12.4</v>
      </c>
      <c r="BG16" s="170">
        <f>Пш!BG16+Тр!BG16+Ро!BG16+'Яч яр'!BG16+Ов!BG16+Зерноб!BG16+Гр!BG16+'Яч Оз'!BG16+Просо!BG16</f>
        <v>0</v>
      </c>
      <c r="BH16" s="171">
        <f>Пш!BH16+Тр!BH16+Ро!BH16+'Яч яр'!BH16+Ов!BH16+Зерноб!BH16+Гр!BH16+'Яч Оз'!BH16+Просо!BH16</f>
        <v>10.6</v>
      </c>
      <c r="BI16" s="169">
        <f>Пш!BI16+Тр!BI16+Ро!BI16+'Яч яр'!BI16+Ов!BI16+Зерноб!BI16+Гр!BI16+'Яч Оз'!BI16+Просо!BI16</f>
        <v>0</v>
      </c>
      <c r="BJ16" s="170">
        <f>Пш!BJ16+Тр!BJ16+Ро!BJ16+'Яч яр'!BJ16+Ов!BJ16+Зерноб!BJ16+Гр!BJ16+'Яч Оз'!BJ16+Просо!BJ16</f>
        <v>0</v>
      </c>
      <c r="BK16" s="168">
        <f>Пш!BK16+Тр!BK16+Ро!BK16+'Яч яр'!BK16+Ов!BK16+Зерноб!BK16+Гр!BK16+'Яч Оз'!BK16+Просо!BK16</f>
        <v>28.6</v>
      </c>
      <c r="BL16" s="169">
        <f>Пш!BL16+Тр!BL16+Ро!BL16+'Яч яр'!BL16+Ов!BL16+Зерноб!BL16+Гр!BL16+'Яч Оз'!BL16+Просо!BL16</f>
        <v>0</v>
      </c>
      <c r="BM16" s="170">
        <f>Пш!BM16+Тр!BM16+Ро!BM16+'Яч яр'!BM16+Ов!BM16+Зерноб!BM16+Гр!BM16+'Яч Оз'!BM16+Просо!BM16</f>
        <v>0</v>
      </c>
      <c r="BN16" s="171">
        <f>Пш!BN16+Тр!BN16+Ро!BN16+'Яч яр'!BN16+Ов!BN16+Зерноб!BN16+Гр!BN16+'Яч Оз'!BN16+Просо!BN16</f>
        <v>31.3</v>
      </c>
      <c r="BO16" s="169">
        <f>Пш!BO16+Тр!BO16+Ро!BO16+'Яч яр'!BO16+Ов!BO16+Зерноб!BO16+Гр!BO16+'Яч Оз'!BO16+Просо!BO16</f>
        <v>17.399999999999999</v>
      </c>
      <c r="BP16" s="170">
        <f>Пш!BP16+Тр!BP16+Ро!BP16+'Яч яр'!BP16+Ов!BP16+Зерноб!BP16+Гр!BP16+'Яч Оз'!BP16+Просо!BP16</f>
        <v>0</v>
      </c>
      <c r="BQ16" s="168">
        <f>Пш!BQ16+Тр!BQ16+Ро!BQ16+'Яч яр'!BQ16+Ов!BQ16+Зерноб!BQ16+Гр!BQ16+'Яч Оз'!BQ16+Просо!BQ16</f>
        <v>43.7</v>
      </c>
      <c r="BR16" s="169">
        <f>Пш!BR16+Тр!BR16+Ро!BR16+'Яч яр'!BR16+Ов!BR16+Зерноб!BR16+Гр!BR16+'Яч Оз'!BR16+Просо!BR16</f>
        <v>0</v>
      </c>
      <c r="BS16" s="170">
        <f>Пш!BS16+Тр!BS16+Ро!BS16+'Яч яр'!BS16+Ов!BS16+Зерноб!BS16+Гр!BS16+'Яч Оз'!BS16+Просо!BS16</f>
        <v>13.7</v>
      </c>
      <c r="BT16" s="171">
        <f>Пш!BT16+Тр!BT16+Ро!BT16+'Яч яр'!BT16+Ов!BT16+Зерноб!BT16+Гр!BT16+'Яч Оз'!BT16+Просо!BT16</f>
        <v>0</v>
      </c>
      <c r="BU16" s="169">
        <f>Пш!BU16+Тр!BU16+Ро!BU16+'Яч яр'!BU16+Ов!BU16+Зерноб!BU16+Гр!BU16+'Яч Оз'!BU16+Просо!BU16</f>
        <v>21.56</v>
      </c>
      <c r="BV16" s="170">
        <f>Пш!BV16+Тр!BV16+Ро!BV16+'Яч яр'!BV16+Ов!BV16+Зерноб!BV16+Гр!BV16+'Яч Оз'!BV16+Просо!BV16</f>
        <v>0</v>
      </c>
      <c r="BW16" s="168">
        <f>Пш!BW16+Тр!BW16+Ро!BW16+'Яч яр'!BW16+Ов!BW16+Зерноб!BW16+Гр!BW16+'Яч Оз'!BW16+Просо!BW16</f>
        <v>15.2</v>
      </c>
      <c r="BX16" s="169">
        <f>Пш!BX16+Тр!BX16+Ро!BX16+'Яч яр'!BX16+Ов!BX16+Зерноб!BX16+Гр!BX16+'Яч Оз'!BX16+Просо!BX16</f>
        <v>12.6</v>
      </c>
      <c r="BY16" s="170">
        <f>Пш!BY16+Тр!BY16+Ро!BY16+'Яч яр'!BY16+Ов!BY16+Зерноб!BY16+Гр!BY16+'Яч Оз'!BY16+Просо!BY16</f>
        <v>0</v>
      </c>
      <c r="BZ16" s="171">
        <f>Пш!BZ16+Тр!BZ16+Ро!BZ16+'Яч яр'!BZ16+Ов!BZ16+Зерноб!BZ16+Гр!BZ16+'Яч Оз'!BZ16+Просо!BZ16</f>
        <v>50.199999999999989</v>
      </c>
      <c r="CA16" s="169">
        <f>Пш!CA16+Тр!CA16+Ро!CA16+'Яч яр'!CA16+Ов!CA16+Зерноб!CA16+Гр!CA16+'Яч Оз'!CA16+Просо!CA16</f>
        <v>0</v>
      </c>
      <c r="CB16" s="170">
        <f>Пш!CB16+Тр!CB16+Ро!CB16+'Яч яр'!CB16+Ов!CB16+Зерноб!CB16+Гр!CB16+'Яч Оз'!CB16+Просо!CB16</f>
        <v>0</v>
      </c>
      <c r="CC16" s="168">
        <f>Пш!CC16+Тр!CC16+Ро!CC16+'Яч яр'!CC16+Ов!CC16+Зерноб!CC16+Гр!CC16+'Яч Оз'!CC16+Просо!CC16</f>
        <v>22.7</v>
      </c>
      <c r="CD16" s="169">
        <f>Пш!CD16+Тр!CD16+Ро!CD16+'Яч яр'!CD16+Ов!CD16+Зерноб!CD16+Гр!CD16+'Яч Оз'!CD16+Просо!CD16</f>
        <v>0</v>
      </c>
      <c r="CE16" s="170">
        <f>Пш!CE16+Тр!CE16+Ро!CE16+'Яч яр'!CE16+Ов!CE16+Зерноб!CE16+Гр!CE16+'Яч Оз'!CE16+Просо!CE16</f>
        <v>0</v>
      </c>
      <c r="CF16" s="171">
        <f>Пш!CF16+Тр!CF16+Ро!CF16+'Яч яр'!CF16+Ов!CF16+Зерноб!CF16+Гр!CF16+'Яч Оз'!CF16+Просо!CF16</f>
        <v>0</v>
      </c>
      <c r="CG16" s="169">
        <f>Пш!CG16+Тр!CG16+Ро!CG16+'Яч яр'!CG16+Ов!CG16+Зерноб!CG16+Гр!CG16+'Яч Оз'!CG16+Просо!CG16</f>
        <v>21.6</v>
      </c>
      <c r="CH16" s="170">
        <f>Пш!CH16+Тр!CH16+Ро!CH16+'Яч яр'!CH16+Ов!CH16+Зерноб!CH16+Гр!CH16+'Яч Оз'!CH16+Просо!CH16</f>
        <v>8.1</v>
      </c>
      <c r="CI16" s="168">
        <f>Пш!CI16+Тр!CI16+Ро!CI16+'Яч яр'!CI16+Ов!CI16+Зерноб!CI16+Гр!CI16+'Яч Оз'!CI16+Просо!CI16</f>
        <v>13.2</v>
      </c>
      <c r="CJ16" s="169">
        <f>Пш!CJ16+Тр!CJ16+Ро!CJ16+'Яч яр'!CJ16+Ов!CJ16+Зерноб!CJ16+Гр!CJ16+'Яч Оз'!CJ16+Просо!CJ16</f>
        <v>23.6</v>
      </c>
      <c r="CK16" s="170">
        <f>Пш!CK16+Тр!CK16+Ро!CK16+'Яч яр'!CK16+Ов!CK16+Зерноб!CK16+Гр!CK16+'Яч Оз'!CK16+Просо!CK16</f>
        <v>0</v>
      </c>
      <c r="CL16" s="171">
        <f>Пш!CL16+Тр!CL16+Ро!CL16+'Яч яр'!CL16+Ов!CL16+Зерноб!CL16+Гр!CL16+'Яч Оз'!CL16+Просо!CL16</f>
        <v>36.1</v>
      </c>
      <c r="CM16" s="169">
        <f>Пш!CM16+Тр!CM16+Ро!CM16+'Яч яр'!CM16+Ов!CM16+Зерноб!CM16+Гр!CM16+'Яч Оз'!CM16+Просо!CM16</f>
        <v>18.600000000000001</v>
      </c>
      <c r="CN16" s="170">
        <f>Пш!CN16+Тр!CN16+Ро!CN16+'Яч яр'!CN16+Ов!CN16+Зерноб!CN16+Гр!CN16+'Яч Оз'!CN16+Просо!CN16</f>
        <v>0</v>
      </c>
      <c r="CO16" s="168">
        <f>Пш!CO16+Тр!CO16+Ро!CO16+'Яч яр'!CO16+Ов!CO16+Зерноб!CO16+Гр!CO16+'Яч Оз'!CO16+Просо!CO16</f>
        <v>0</v>
      </c>
      <c r="CP16" s="169">
        <f>Пш!CP16+Тр!CP16+Ро!CP16+'Яч яр'!CP16+Ов!CP16+Зерноб!CP16+Гр!CP16+'Яч Оз'!CP16+Просо!CP16</f>
        <v>0</v>
      </c>
      <c r="CQ16" s="170">
        <f>Пш!CQ16+Тр!CQ16+Ро!CQ16+'Яч яр'!CQ16+Ов!CQ16+Зерноб!CQ16+Гр!CQ16+'Яч Оз'!CQ16+Просо!CQ16</f>
        <v>0</v>
      </c>
      <c r="CR16" s="171">
        <f>Пш!CR16+Тр!CR16+Ро!CR16+'Яч яр'!CR16+Ов!CR16+Зерноб!CR16+Гр!CR16+'Яч Оз'!CR16+Просо!CR16</f>
        <v>0</v>
      </c>
      <c r="CS16" s="169">
        <f>Пш!CS16+Тр!CS16+Ро!CS16+'Яч яр'!CS16+Ов!CS16+Зерноб!CS16+Гр!CS16+'Яч Оз'!CS16+Просо!CS16</f>
        <v>0</v>
      </c>
      <c r="CT16" s="170">
        <f>Пш!CT16+Тр!CT16+Ро!CT16+'Яч яр'!CT16+Ов!CT16+Зерноб!CT16+Гр!CT16+'Яч Оз'!CT16+Просо!CT16</f>
        <v>0</v>
      </c>
      <c r="CU16" s="168">
        <f>Пш!CU16+Тр!CU16+Ро!CU16+'Яч яр'!CU16+Ов!CU16+Зерноб!CU16+Гр!CU16+'Яч Оз'!CU16+Просо!CU16</f>
        <v>0</v>
      </c>
      <c r="CV16" s="169">
        <f>Пш!CV16+Тр!CV16+Ро!CV16+'Яч яр'!CV16+Ов!CV16+Зерноб!CV16+Гр!CV16+'Яч Оз'!CV16+Просо!CV16</f>
        <v>0</v>
      </c>
      <c r="CW16" s="170">
        <f>Пш!CW16+Тр!CW16+Ро!CW16+'Яч яр'!CW16+Ов!CW16+Зерноб!CW16+Гр!CW16+'Яч Оз'!CW16+Просо!CW16</f>
        <v>0</v>
      </c>
      <c r="CX16" s="171">
        <f>Пш!CX16+Тр!CX16+Ро!CX16+'Яч яр'!CX16+Ов!CX16+Зерноб!CX16+Гр!CX16+'Яч Оз'!CX16+Просо!CX16</f>
        <v>38.5</v>
      </c>
      <c r="CY16" s="169">
        <f>Пш!CY16+Тр!CY16+Ро!CY16+'Яч яр'!CY16+Ов!CY16+Зерноб!CY16+Гр!CY16+'Яч Оз'!CY16+Просо!CY16</f>
        <v>0</v>
      </c>
      <c r="CZ16" s="170">
        <f>Пш!CZ16+Тр!CZ16+Ро!CZ16+'Яч яр'!CZ16+Ов!CZ16+Зерноб!CZ16+Гр!CZ16+'Яч Оз'!CZ16+Просо!CZ16</f>
        <v>0</v>
      </c>
      <c r="DA16" s="168">
        <f>Пш!DA16+Тр!DA16+Ро!DA16+'Яч яр'!DA16+Ов!DA16+Зерноб!DA16+Гр!DA16+'Яч Оз'!DA16+Просо!DA16</f>
        <v>30.700000000000003</v>
      </c>
      <c r="DB16" s="169">
        <f>Пш!DB16+Тр!DB16+Ро!DB16+'Яч яр'!DB16+Ов!DB16+Зерноб!DB16+Гр!DB16+'Яч Оз'!DB16+Просо!DB16</f>
        <v>0</v>
      </c>
      <c r="DC16" s="170">
        <f>Пш!DC16+Тр!DC16+Ро!DC16+'Яч яр'!DC16+Ов!DC16+Зерноб!DC16+Гр!DC16+'Яч Оз'!DC16+Просо!DC16</f>
        <v>0</v>
      </c>
      <c r="DD16" s="171">
        <f>Пш!DD16+Тр!DD16+Ро!DD16+'Яч яр'!DD16+Ов!DD16+Зерноб!DD16+Гр!DD16+'Яч Оз'!DD16+Просо!DD16</f>
        <v>8.3000000000000007</v>
      </c>
      <c r="DE16" s="169">
        <f>Пш!DE16+Тр!DE16+Ро!DE16+'Яч яр'!DE16+Ов!DE16+Зерноб!DE16+Гр!DE16+'Яч Оз'!DE16+Просо!DE16</f>
        <v>0</v>
      </c>
      <c r="DF16" s="170">
        <f>Пш!DF16+Тр!DF16+Ро!DF16+'Яч яр'!DF16+Ов!DF16+Зерноб!DF16+Гр!DF16+'Яч Оз'!DF16+Просо!DF16</f>
        <v>0</v>
      </c>
      <c r="DG16" s="168">
        <f>Пш!DG16+Тр!DG16+Ро!DG16+'Яч яр'!DG16+Ов!DG16+Зерноб!DG16+Гр!DG16+'Яч Оз'!DG16+Просо!DG16</f>
        <v>12.399999999999999</v>
      </c>
      <c r="DH16" s="169">
        <f>Пш!DH16+Тр!DH16+Ро!DH16+'Яч яр'!DH16+Ов!DH16+Зерноб!DH16+Гр!DH16+'Яч Оз'!DH16+Просо!DH16</f>
        <v>0</v>
      </c>
      <c r="DI16" s="170">
        <f>Пш!DI16+Тр!DI16+Ро!DI16+'Яч яр'!DI16+Ов!DI16+Зерноб!DI16+Гр!DI16+'Яч Оз'!DI16+Просо!DI16</f>
        <v>0</v>
      </c>
      <c r="DJ16" s="171">
        <f>Пш!DJ16+Тр!DJ16+Ро!DJ16+'Яч яр'!DJ16+Ов!DJ16+Зерноб!DJ16+Гр!DJ16+'Яч Оз'!DJ16+Просо!DJ16</f>
        <v>33.299999999999997</v>
      </c>
      <c r="DK16" s="169">
        <f>Пш!DK16+Тр!DK16+Ро!DK16+'Яч яр'!DK16+Ов!DK16+Зерноб!DK16+Гр!DK16+'Яч Оз'!DK16+Просо!DK16</f>
        <v>0</v>
      </c>
      <c r="DL16" s="170">
        <f>Пш!DL16+Тр!DL16+Ро!DL16+'Яч яр'!DL16+Ов!DL16+Зерноб!DL16+Гр!DL16+'Яч Оз'!DL16+Просо!DL16</f>
        <v>0</v>
      </c>
      <c r="DM16" s="168">
        <f>Пш!DM16+Тр!DM16+Ро!DM16+'Яч яр'!DM16+Ов!DM16+Зерноб!DM16+Гр!DM16+'Яч Оз'!DM16+Просо!DM16</f>
        <v>38</v>
      </c>
      <c r="DN16" s="169">
        <f>Пш!DN16+Тр!DN16+Ро!DN16+'Яч яр'!DN16+Ов!DN16+Зерноб!DN16+Гр!DN16+'Яч Оз'!DN16+Просо!DN16</f>
        <v>0</v>
      </c>
      <c r="DO16" s="170">
        <f>Пш!DO16+Тр!DO16+Ро!DO16+'Яч яр'!DO16+Ов!DO16+Зерноб!DO16+Гр!DO16+'Яч Оз'!DO16+Просо!DO16</f>
        <v>0</v>
      </c>
      <c r="DP16" s="171">
        <f>Пш!DP16+Тр!DP16+Ро!DP16+'Яч яр'!DP16+Ов!DP16+Зерноб!DP16+Гр!DP16+'Яч Оз'!DP16+Просо!DP16</f>
        <v>0</v>
      </c>
      <c r="DQ16" s="169">
        <f>Пш!DQ16+Тр!DQ16+Ро!DQ16+'Яч яр'!DQ16+Ов!DQ16+Зерноб!DQ16+Гр!DQ16+'Яч Оз'!DQ16+Просо!DQ16</f>
        <v>0</v>
      </c>
      <c r="DR16" s="170">
        <f>Пш!DR16+Тр!DR16+Ро!DR16+'Яч яр'!DR16+Ов!DR16+Зерноб!DR16+Гр!DR16+'Яч Оз'!DR16+Просо!DR16</f>
        <v>0</v>
      </c>
      <c r="DS16" s="168">
        <f>Пш!DS16+Тр!DS16+Ро!DS16+'Яч яр'!DS16+Ов!DS16+Зерноб!DS16+Гр!DS16+'Яч Оз'!DS16+Просо!DS16</f>
        <v>24.799999999999997</v>
      </c>
      <c r="DT16" s="169">
        <f>Пш!DT16+Тр!DT16+Ро!DT16+'Яч яр'!DT16+Ов!DT16+Зерноб!DT16+Гр!DT16+'Яч Оз'!DT16+Просо!DT16</f>
        <v>0</v>
      </c>
      <c r="DU16" s="170">
        <f>Пш!DU16+Тр!DU16+Ро!DU16+'Яч яр'!DU16+Ов!DU16+Зерноб!DU16+Гр!DU16+'Яч Оз'!DU16+Просо!DU16</f>
        <v>0</v>
      </c>
      <c r="DV16" s="171">
        <f>Пш!DV16+Тр!DV16+Ро!DV16+'Яч яр'!DV16+Ов!DV16+Зерноб!DV16+Гр!DV16+'Яч Оз'!DV16+Просо!DV16</f>
        <v>30.900000000000002</v>
      </c>
      <c r="DW16" s="169">
        <f>Пш!DW16+Тр!DW16+Ро!DW16+'Яч яр'!DW16+Ов!DW16+Зерноб!DW16+Гр!DW16+'Яч Оз'!DW16+Просо!DW16</f>
        <v>5.4</v>
      </c>
      <c r="DX16" s="170">
        <f>Пш!DX16+Тр!DX16+Ро!DX16+'Яч яр'!DX16+Ов!DX16+Зерноб!DX16+Гр!DX16+'Яч Оз'!DX16+Просо!DX16</f>
        <v>0</v>
      </c>
      <c r="DY16" s="168">
        <f>Пш!DY16+Тр!DY16+Ро!DY16+'Яч яр'!DY16+Ов!DY16+Зерноб!DY16+Гр!DY16+'Яч Оз'!DY16+Просо!DY16</f>
        <v>18.400000000000002</v>
      </c>
      <c r="DZ16" s="169">
        <f>Пш!DZ16+Тр!DZ16+Ро!DZ16+'Яч яр'!DZ16+Ов!DZ16+Зерноб!DZ16+Гр!DZ16+'Яч Оз'!DZ16+Просо!DZ16</f>
        <v>0</v>
      </c>
      <c r="EA16" s="170">
        <f>Пш!EA16+Тр!EA16+Ро!EA16+'Яч яр'!EA16+Ов!EA16+Зерноб!EA16+Гр!EA16+'Яч Оз'!EA16+Просо!EA16</f>
        <v>0</v>
      </c>
      <c r="EB16" s="171">
        <f>Пш!EB16+Тр!EB16+Ро!EB16+'Яч яр'!EB16+Ов!EB16+Зерноб!EB16+Гр!EB16+'Яч Оз'!EB16+Просо!EB16</f>
        <v>22.4</v>
      </c>
      <c r="EC16" s="169">
        <f>Пш!EC16+Тр!EC16+Ро!EC16+'Яч яр'!EC16+Ов!EC16+Зерноб!EC16+Гр!EC16+'Яч Оз'!EC16+Просо!EC16</f>
        <v>5.3</v>
      </c>
      <c r="ED16" s="170">
        <f>Пш!ED16+Тр!ED16+Ро!ED16+'Яч яр'!ED16+Ов!ED16+Зерноб!ED16+Гр!ED16+'Яч Оз'!ED16+Просо!ED16</f>
        <v>0</v>
      </c>
      <c r="EE16" s="168">
        <f>Пш!EE16+Тр!EE16+Ро!EE16+'Яч яр'!EE16+Ов!EE16+Зерноб!EE16+Гр!EE16+'Яч Оз'!EE16+Просо!EE16</f>
        <v>21.1</v>
      </c>
      <c r="EF16" s="169">
        <f>Пш!EF16+Тр!EF16+Ро!EF16+'Яч яр'!EF16+Ов!EF16+Зерноб!EF16+Гр!EF16+'Яч Оз'!EF16+Просо!EF16</f>
        <v>0</v>
      </c>
      <c r="EG16" s="170">
        <f>Пш!EG16+Тр!EG16+Ро!EG16+'Яч яр'!EG16+Ов!EG16+Зерноб!EG16+Гр!EG16+'Яч Оз'!EG16+Просо!EG16</f>
        <v>0</v>
      </c>
      <c r="EH16" s="171">
        <f>Пш!EH16+Тр!EH16+Ро!EH16+'Яч яр'!EH16+Ов!EH16+Зерноб!EH16+Гр!EH16+'Яч Оз'!EH16+Просо!EH16</f>
        <v>21.5</v>
      </c>
      <c r="EI16" s="169">
        <f>Пш!EI16+Тр!EI16+Ро!EI16+'Яч яр'!EI16+Ов!EI16+Зерноб!EI16+Гр!EI16+'Яч Оз'!EI16+Просо!EI16</f>
        <v>0</v>
      </c>
      <c r="EJ16" s="170">
        <f>Пш!EJ16+Тр!EJ16+Ро!EJ16+'Яч яр'!EJ16+Ов!EJ16+Зерноб!EJ16+Гр!EJ16+'Яч Оз'!EJ16+Просо!EJ16</f>
        <v>0</v>
      </c>
      <c r="EK16" s="168">
        <f>Пш!EK16+Тр!EK16+Ро!EK16+'Яч яр'!EK16+Ов!EK16+Зерноб!EK16+Гр!EK16+'Яч Оз'!EK16+Просо!EK16</f>
        <v>0</v>
      </c>
      <c r="EL16" s="169">
        <f>Пш!EL16+Тр!EL16+Ро!EL16+'Яч яр'!EL16+Ов!EL16+Зерноб!EL16+Гр!EL16+'Яч Оз'!EL16+Просо!EL16</f>
        <v>0</v>
      </c>
      <c r="EM16" s="170">
        <f>Пш!EM16+Тр!EM16+Ро!EM16+'Яч яр'!EM16+Ов!EM16+Зерноб!EM16+Гр!EM16+'Яч Оз'!EM16+Просо!EM16</f>
        <v>0</v>
      </c>
      <c r="EN16" s="171">
        <f>Пш!EN16+Тр!EN16+Ро!EN16+'Яч яр'!EN16+Ов!EN16+Зерноб!EN16+Гр!EN16+'Яч Оз'!EN16+Просо!EN16</f>
        <v>0</v>
      </c>
      <c r="EO16" s="169">
        <f>Пш!EO16+Тр!EO16+Ро!EO16+'Яч яр'!EO16+Ов!EO16+Зерноб!EO16+Гр!EO16+'Яч Оз'!EO16+Просо!EO16</f>
        <v>0</v>
      </c>
      <c r="EP16" s="170">
        <f>Пш!EP16+Тр!EP16+Ро!EP16+'Яч яр'!EP16+Ов!EP16+Зерноб!EP16+Гр!EP16+'Яч Оз'!EP16+Просо!EP16</f>
        <v>0</v>
      </c>
      <c r="EQ16" s="168">
        <f>Пш!EQ16+Тр!EQ16+Ро!EQ16+'Яч яр'!EQ16+Ов!EQ16+Зерноб!EQ16+Гр!EQ16+'Яч Оз'!EQ16+Просо!EQ16</f>
        <v>0</v>
      </c>
      <c r="ER16" s="169">
        <f>Пш!ER16+Тр!ER16+Ро!ER16+'Яч яр'!ER16+Ов!ER16+Зерноб!ER16+Гр!ER16+'Яч Оз'!ER16+Просо!ER16</f>
        <v>0</v>
      </c>
      <c r="ES16" s="170">
        <f>Пш!ES16+Тр!ES16+Ро!ES16+'Яч яр'!ES16+Ов!ES16+Зерноб!ES16+Гр!ES16+'Яч Оз'!ES16+Просо!ES16</f>
        <v>0</v>
      </c>
      <c r="ET16" s="171">
        <f>Пш!ET16+Тр!ET16+Ро!ET16+'Яч яр'!ET16+Ов!ET16+Зерноб!ET16+Гр!ET16+'Яч Оз'!ET16+Просо!ET16</f>
        <v>0</v>
      </c>
      <c r="EU16" s="169">
        <f>Пш!EU16+Тр!EU16+Ро!EU16+'Яч яр'!EU16+Ов!EU16+Зерноб!EU16+Гр!EU16+'Яч Оз'!EU16+Просо!EU16</f>
        <v>0</v>
      </c>
      <c r="EV16" s="170">
        <f>Пш!EV16+Тр!EV16+Ро!EV16+'Яч яр'!EV16+Ов!EV16+Зерноб!EV16+Гр!EV16+'Яч Оз'!EV16+Просо!EV16</f>
        <v>0</v>
      </c>
      <c r="EW16" s="168">
        <f>Пш!EW16+Тр!EW16+Ро!EW16+'Яч яр'!EW16+Ов!EW16+Зерноб!EW16+Гр!EW16+'Яч Оз'!EW16+Просо!EW16</f>
        <v>0</v>
      </c>
      <c r="EX16" s="169">
        <f>Пш!EX16+Тр!EX16+Ро!EX16+'Яч яр'!EX16+Ов!EX16+Зерноб!EX16+Гр!EX16+'Яч Оз'!EX16+Просо!EX16</f>
        <v>0</v>
      </c>
      <c r="EY16" s="170">
        <f>Пш!EY16+Тр!EY16+Ро!EY16+'Яч яр'!EY16+Ов!EY16+Зерноб!EY16+Гр!EY16+'Яч Оз'!EY16+Просо!EY16</f>
        <v>0</v>
      </c>
      <c r="EZ16" s="171">
        <f>Пш!EZ16+Тр!EZ16+Ро!EZ16+'Яч яр'!EZ16+Ов!EZ16+Зерноб!EZ16+Гр!EZ16+'Яч Оз'!EZ16+Просо!EZ16</f>
        <v>0</v>
      </c>
      <c r="FA16" s="169">
        <f>Пш!FA16+Тр!FA16+Ро!FA16+'Яч яр'!FA16+Ов!FA16+Зерноб!FA16+Гр!FA16+'Яч Оз'!FA16+Просо!FA16</f>
        <v>0</v>
      </c>
      <c r="FB16" s="170">
        <f>Пш!FB16+Тр!FB16+Ро!FB16+'Яч яр'!FB16+Ов!FB16+Зерноб!FB16+Гр!FB16+'Яч Оз'!FB16+Просо!FB16</f>
        <v>0</v>
      </c>
      <c r="FC16" s="168">
        <f>Пш!FC16+Тр!FC16+Ро!FC16+'Яч яр'!FC16+Ов!FC16+Зерноб!FC16+Гр!FC16+'Яч Оз'!FC16+Просо!FC16</f>
        <v>6.5</v>
      </c>
      <c r="FD16" s="169">
        <f>Пш!FD16+Тр!FD16+Ро!FD16+'Яч яр'!FD16+Ов!FD16+Зерноб!FD16+Гр!FD16+'Яч Оз'!FD16+Просо!FD16</f>
        <v>0</v>
      </c>
      <c r="FE16" s="170">
        <f>Пш!FE16+Тр!FE16+Ро!FE16+'Яч яр'!FE16+Ов!FE16+Зерноб!FE16+Гр!FE16+'Яч Оз'!FE16+Просо!FE16</f>
        <v>0</v>
      </c>
      <c r="FF16" s="171">
        <f>Пш!FF16+Тр!FF16+Ро!FF16+'Яч яр'!FF16+Ов!FF16+Зерноб!FF16+Гр!FF16+'Яч Оз'!FF16+Просо!FF16</f>
        <v>16.8</v>
      </c>
      <c r="FG16" s="169">
        <f>Пш!FG16+Тр!FG16+Ро!FG16+'Яч яр'!FG16+Ов!FG16+Зерноб!FG16+Гр!FG16+'Яч Оз'!FG16+Просо!FG16</f>
        <v>0</v>
      </c>
      <c r="FH16" s="170">
        <f>Пш!FH16+Тр!FH16+Ро!FH16+'Яч яр'!FH16+Ов!FH16+Зерноб!FH16+Гр!FH16+'Яч Оз'!FH16+Просо!FH16</f>
        <v>0</v>
      </c>
      <c r="FI16" s="168">
        <f>Пш!FI16+Тр!FI16+Ро!FI16+'Яч яр'!FI16+Ов!FI16+Зерноб!FI16+Гр!FI16+'Яч Оз'!FI16+Просо!FI16</f>
        <v>2.8</v>
      </c>
      <c r="FJ16" s="169">
        <f>Пш!FJ16+Тр!FJ16+Ро!FJ16+'Яч яр'!FJ16+Ов!FJ16+Зерноб!FJ16+Гр!FJ16+'Яч Оз'!FJ16+Просо!FJ16</f>
        <v>0</v>
      </c>
      <c r="FK16" s="170">
        <f>Пш!FK16+Тр!FK16+Ро!FK16+'Яч яр'!FK16+Ов!FK16+Зерноб!FK16+Гр!FK16+'Яч Оз'!FK16+Просо!FK16</f>
        <v>0</v>
      </c>
      <c r="FL16" s="171">
        <f>Пш!FL16+Тр!FL16+Ро!FL16+'Яч яр'!FL16+Ов!FL16+Зерноб!FL16+Гр!FL16+'Яч Оз'!FL16+Просо!FL16</f>
        <v>0</v>
      </c>
      <c r="FM16" s="169">
        <f>Пш!FM16+Тр!FM16+Ро!FM16+'Яч яр'!FM16+Ов!FM16+Зерноб!FM16+Гр!FM16+'Яч Оз'!FM16+Просо!FM16</f>
        <v>0</v>
      </c>
      <c r="FN16" s="170">
        <f>Пш!FN16+Тр!FN16+Ро!FN16+'Яч яр'!FN16+Ов!FN16+Зерноб!FN16+Гр!FN16+'Яч Оз'!FN16+Просо!FN16</f>
        <v>0</v>
      </c>
      <c r="FO16" s="168">
        <f>Пш!FO16+Тр!FO16+Ро!FO16+'Яч яр'!FO16+Ов!FO16+Зерноб!FO16+Гр!FO16+'Яч Оз'!FO16+Просо!FO16</f>
        <v>0</v>
      </c>
      <c r="FP16" s="169">
        <f>Пш!FP16+Тр!FP16+Ро!FP16+'Яч яр'!FP16+Ов!FP16+Зерноб!FP16+Гр!FP16+'Яч Оз'!FP16+Просо!FP16</f>
        <v>0</v>
      </c>
      <c r="FQ16" s="170">
        <f>Пш!FQ16+Тр!FQ16+Ро!FQ16+'Яч яр'!FQ16+Ов!FQ16+Зерноб!FQ16+Гр!FQ16+'Яч Оз'!FQ16+Просо!FQ16</f>
        <v>0</v>
      </c>
      <c r="FR16" s="171">
        <f>Пш!FR16+Тр!FR16+Ро!FR16+'Яч яр'!FR16+Ов!FR16+Зерноб!FR16+Гр!FR16+'Яч Оз'!FR16+Просо!FR16</f>
        <v>0</v>
      </c>
      <c r="FS16" s="169">
        <f>Пш!FS16+Тр!FS16+Ро!FS16+'Яч яр'!FS16+Ов!FS16+Зерноб!FS16+Гр!FS16+'Яч Оз'!FS16+Просо!FS16</f>
        <v>0</v>
      </c>
      <c r="FT16" s="170">
        <f>Пш!FT16+Тр!FT16+Ро!FT16+'Яч яр'!FT16+Ов!FT16+Зерноб!FT16+Гр!FT16+'Яч Оз'!FT16+Просо!FT16</f>
        <v>0</v>
      </c>
      <c r="FU16" s="168">
        <f>Пш!FU16+Тр!FU16+Ро!FU16+'Яч яр'!FU16+Ов!FU16+Зерноб!FU16+Гр!FU16+'Яч Оз'!FU16+Просо!FU16</f>
        <v>0</v>
      </c>
      <c r="FV16" s="169">
        <f>Пш!FV16+Тр!FV16+Ро!FV16+'Яч яр'!FV16+Ов!FV16+Зерноб!FV16+Гр!FV16+'Яч Оз'!FV16+Просо!FV16</f>
        <v>0</v>
      </c>
      <c r="FW16" s="170">
        <f>Пш!FW16+Тр!FW16+Ро!FW16+'Яч яр'!FW16+Ов!FW16+Зерноб!FW16+Гр!FW16+'Яч Оз'!FW16+Просо!FW16</f>
        <v>0</v>
      </c>
      <c r="FX16" s="171">
        <f>Пш!FX16+Тр!FX16+Ро!FX16+'Яч яр'!FX16+Ов!FX16+Зерноб!FX16+Гр!FX16+'Яч Оз'!FX16+Просо!FX16</f>
        <v>0</v>
      </c>
      <c r="FY16" s="169">
        <f>Пш!FY16+Тр!FY16+Ро!FY16+'Яч яр'!FY16+Ов!FY16+Зерноб!FY16+Гр!FY16+'Яч Оз'!FY16+Просо!FY16</f>
        <v>0</v>
      </c>
      <c r="FZ16" s="170">
        <f>Пш!FZ16+Тр!FZ16+Ро!FZ16+'Яч яр'!FZ16+Ов!FZ16+Зерноб!FZ16+Гр!FZ16+'Яч Оз'!FZ16+Просо!FZ16</f>
        <v>0</v>
      </c>
      <c r="GA16" s="168">
        <f>Пш!GA16+Тр!GA16+Ро!GA16+'Яч яр'!GA16+Ов!GA16+Зерноб!GA16+Гр!GA16+'Яч Оз'!GA16+Просо!GA16</f>
        <v>0</v>
      </c>
      <c r="GB16" s="169">
        <f>Пш!GB16+Тр!GB16+Ро!GB16+'Яч яр'!GB16+Ов!GB16+Зерноб!GB16+Гр!GB16+'Яч Оз'!GB16+Просо!GB16</f>
        <v>0</v>
      </c>
      <c r="GC16" s="170">
        <f>Пш!GC16+Тр!GC16+Ро!GC16+'Яч яр'!GC16+Ов!GC16+Зерноб!GC16+Гр!GC16+'Яч Оз'!GC16+Просо!GC16</f>
        <v>0</v>
      </c>
      <c r="GD16" s="171">
        <f>Пш!GD16+Тр!GD16+Ро!GD16+'Яч яр'!GD16+Ов!GD16+Зерноб!GD16+Гр!GD16+'Яч Оз'!GD16+Просо!GD16</f>
        <v>0</v>
      </c>
      <c r="GE16" s="169">
        <f>Пш!GE16+Тр!GE16+Ро!GE16+'Яч яр'!GE16+Ов!GE16+Зерноб!GE16+Гр!GE16+'Яч Оз'!GE16+Просо!GE16</f>
        <v>0</v>
      </c>
      <c r="GF16" s="170">
        <f>Пш!GF16+Тр!GF16+Ро!GF16+'Яч яр'!GF16+Ов!GF16+Зерноб!GF16+Гр!GF16+'Яч Оз'!GF16+Просо!GF16</f>
        <v>0</v>
      </c>
      <c r="GG16" s="168">
        <f>Пш!GG16+Тр!GG16+Ро!GG16+'Яч яр'!GG16+Ов!GG16+Зерноб!GG16+Гр!GG16+'Яч Оз'!GG16+Просо!GG16</f>
        <v>0</v>
      </c>
      <c r="GH16" s="169">
        <f>Пш!GH16+Тр!GH16+Ро!GH16+'Яч яр'!GH16+Ов!GH16+Зерноб!GH16+Гр!GH16+'Яч Оз'!GH16+Просо!GH16</f>
        <v>0</v>
      </c>
      <c r="GI16" s="170">
        <f>Пш!GI16+Тр!GI16+Ро!GI16+'Яч яр'!GI16+Ов!GI16+Зерноб!GI16+Гр!GI16+'Яч Оз'!GI16+Просо!GI16</f>
        <v>0</v>
      </c>
      <c r="GJ16" s="171">
        <f>Пш!GJ16+Тр!GJ16+Ро!GJ16+'Яч яр'!GJ16+Ов!GJ16+Зерноб!GJ16+Гр!GJ16+'Яч Оз'!GJ16+Просо!GJ16</f>
        <v>0</v>
      </c>
      <c r="GK16" s="169">
        <f>Пш!GK16+Тр!GK16+Ро!GK16+'Яч яр'!GK16+Ов!GK16+Зерноб!GK16+Гр!GK16+'Яч Оз'!GK16+Просо!GK16</f>
        <v>0</v>
      </c>
      <c r="GL16" s="170">
        <f>Пш!GL16+Тр!GL16+Ро!GL16+'Яч яр'!GL16+Ов!GL16+Зерноб!GL16+Гр!GL16+'Яч Оз'!GL16+Просо!GL16</f>
        <v>0</v>
      </c>
      <c r="GM16" s="168">
        <f>Пш!GM16+Тр!GM16+Ро!GM16+'Яч яр'!GM16+Ов!GM16+Зерноб!GM16+Гр!GM16+'Яч Оз'!GM16+Просо!GM16</f>
        <v>0</v>
      </c>
      <c r="GN16" s="169">
        <f>Пш!GN16+Тр!GN16+Ро!GN16+'Яч яр'!GN16+Ов!GN16+Зерноб!GN16+Гр!GN16+'Яч Оз'!GN16+Просо!GN16</f>
        <v>0</v>
      </c>
      <c r="GO16" s="170">
        <f>Пш!GO16+Тр!GO16+Ро!GO16+'Яч яр'!GO16+Ов!GO16+Зерноб!GO16+Гр!GO16+'Яч Оз'!GO16+Просо!GO16</f>
        <v>0</v>
      </c>
      <c r="GP16" s="171">
        <f>Пш!GP16+Тр!GP16+Ро!GP16+'Яч яр'!GP16+Ов!GP16+Зерноб!GP16+Гр!GP16+'Яч Оз'!GP16+Просо!GP16</f>
        <v>0</v>
      </c>
      <c r="GQ16" s="169">
        <f>Пш!GQ16+Тр!GQ16+Ро!GQ16+'Яч яр'!GQ16+Ов!GQ16+Зерноб!GQ16+Гр!GQ16+'Яч Оз'!GQ16+Просо!GQ16</f>
        <v>0</v>
      </c>
      <c r="GR16" s="170">
        <f>Пш!GR16+Тр!GR16+Ро!GR16+'Яч яр'!GR16+Ов!GR16+Зерноб!GR16+Гр!GR16+'Яч Оз'!GR16+Просо!GR16</f>
        <v>0</v>
      </c>
      <c r="GS16" s="168">
        <f>Пш!GS16+Тр!GS16+Ро!GS16+'Яч яр'!GS16+Ов!GS16+Зерноб!GS16+Гр!GS16+'Яч Оз'!GS16+Просо!GS16</f>
        <v>0</v>
      </c>
      <c r="GT16" s="169">
        <f>Пш!GT16+Тр!GT16+Ро!GT16+'Яч яр'!GT16+Ов!GT16+Зерноб!GT16+Гр!GT16+'Яч Оз'!GT16+Просо!GT16</f>
        <v>0</v>
      </c>
      <c r="GU16" s="170">
        <f>Пш!GU16+Тр!GU16+Ро!GU16+'Яч яр'!GU16+Ов!GU16+Зерноб!GU16+Гр!GU16+'Яч Оз'!GU16+Просо!GU16</f>
        <v>0</v>
      </c>
      <c r="GV16" s="171">
        <f>Пш!GV16+Тр!GV16+Ро!GV16+'Яч яр'!GV16+Ов!GV16+Зерноб!GV16+Гр!GV16+'Яч Оз'!GV16+Просо!GV16</f>
        <v>0</v>
      </c>
      <c r="GW16" s="169">
        <f>Пш!GW16+Тр!GW16+Ро!GW16+'Яч яр'!GW16+Ов!GW16+Зерноб!GW16+Гр!GW16+'Яч Оз'!GW16+Просо!GW16</f>
        <v>0</v>
      </c>
      <c r="GX16" s="170">
        <f>Пш!GX16+Тр!GX16+Ро!GX16+'Яч яр'!GX16+Ов!GX16+Зерноб!GX16+Гр!GX16+'Яч Оз'!GX16+Просо!GX16</f>
        <v>0</v>
      </c>
      <c r="GY16" s="168">
        <f>Пш!GY16+Тр!GY16+Ро!GY16+'Яч яр'!GY16+Ов!GY16+Зерноб!GY16+Гр!GY16+'Яч Оз'!GY16+Просо!GY16</f>
        <v>0</v>
      </c>
      <c r="GZ16" s="169">
        <f>Пш!GZ16+Тр!GZ16+Ро!GZ16+'Яч яр'!GZ16+Ов!GZ16+Зерноб!GZ16+Гр!GZ16+'Яч Оз'!GZ16+Просо!GZ16</f>
        <v>0</v>
      </c>
      <c r="HA16" s="170">
        <f>Пш!HA16+Тр!HA16+Ро!HA16+'Яч яр'!HA16+Ов!HA16+Зерноб!HA16+Гр!HA16+'Яч Оз'!HA16+Просо!HA16</f>
        <v>0</v>
      </c>
      <c r="HB16" s="171">
        <f>Пш!HB16+Тр!HB16+Ро!HB16+'Яч яр'!HB16+Ов!HB16+Зерноб!HB16+Гр!HB16+'Яч Оз'!HB16+Просо!HB16</f>
        <v>0</v>
      </c>
      <c r="HC16" s="169">
        <f>Пш!HC16+Тр!HC16+Ро!HC16+'Яч яр'!HC16+Ов!HC16+Зерноб!HC16+Гр!HC16+'Яч Оз'!HC16+Просо!HC16</f>
        <v>0</v>
      </c>
      <c r="HD16" s="170">
        <f>Пш!HD16+Тр!HD16+Ро!HD16+'Яч яр'!HD16+Ов!HD16+Зерноб!HD16+Гр!HD16+'Яч Оз'!HD16+Просо!HD16</f>
        <v>0</v>
      </c>
      <c r="HE16" s="168">
        <f>Пш!HE16+Тр!HE16+Ро!HE16+'Яч яр'!HE16+Ов!HE16+Зерноб!HE16+Гр!HE16+'Яч Оз'!HE16+Просо!HE16</f>
        <v>0</v>
      </c>
      <c r="HF16" s="169">
        <f>Пш!HF16+Тр!HF16+Ро!HF16+'Яч яр'!HF16+Ов!HF16+Зерноб!HF16+Гр!HF16+'Яч Оз'!HF16+Просо!HF16</f>
        <v>0</v>
      </c>
      <c r="HG16" s="170">
        <f>Пш!HG16+Тр!HG16+Ро!HG16+'Яч яр'!HG16+Ов!HG16+Зерноб!HG16+Гр!HG16+'Яч Оз'!HG16+Просо!HG16</f>
        <v>0</v>
      </c>
      <c r="HH16" s="171">
        <f>Пш!HH16+Тр!HH16+Ро!HH16+'Яч яр'!HH16+Ов!HH16+Зерноб!HH16+Гр!HH16+'Яч Оз'!HH16+Просо!HH16</f>
        <v>0</v>
      </c>
      <c r="HI16" s="169">
        <f>Пш!HI16+Тр!HI16+Ро!HI16+'Яч яр'!HI16+Ов!HI16+Зерноб!HI16+Гр!HI16+'Яч Оз'!HI16+Просо!HI16</f>
        <v>0</v>
      </c>
      <c r="HJ16" s="170">
        <f>Пш!HJ16+Тр!HJ16+Ро!HJ16+'Яч яр'!HJ16+Ов!HJ16+Зерноб!HJ16+Гр!HJ16+'Яч Оз'!HJ16+Просо!HJ16</f>
        <v>0</v>
      </c>
      <c r="HK16" s="168">
        <f>Пш!HK16+Тр!HK16+Ро!HK16+'Яч яр'!HK16+Ов!HK16+Зерноб!HK16+Гр!HK16+'Яч Оз'!HK16+Просо!HK16</f>
        <v>0</v>
      </c>
      <c r="HL16" s="169">
        <f>Пш!HL16+Тр!HL16+Ро!HL16+'Яч яр'!HL16+Ов!HL16+Зерноб!HL16+Гр!HL16+'Яч Оз'!HL16+Просо!HL16</f>
        <v>0</v>
      </c>
      <c r="HM16" s="170">
        <f>Пш!HM16+Тр!HM16+Ро!HM16+'Яч яр'!HM16+Ов!HM16+Зерноб!HM16+Гр!HM16+'Яч Оз'!HM16+Просо!HM16</f>
        <v>0</v>
      </c>
      <c r="HN16" s="171">
        <f>Пш!HN16+Тр!HN16+Ро!HN16+'Яч яр'!HN16+Ов!HN16+Зерноб!HN16+Гр!HN16+'Яч Оз'!HN16+Просо!HN16</f>
        <v>0</v>
      </c>
      <c r="HO16" s="169">
        <f>Пш!HO16+Тр!HO16+Ро!HO16+'Яч яр'!HO16+Ов!HO16+Зерноб!HO16+Гр!HO16+'Яч Оз'!HO16+Просо!HO16</f>
        <v>0</v>
      </c>
      <c r="HP16" s="170">
        <f>Пш!HP16+Тр!HP16+Ро!HP16+'Яч яр'!HP16+Ов!HP16+Зерноб!HP16+Гр!HP16+'Яч Оз'!HP16+Просо!HP16</f>
        <v>0</v>
      </c>
      <c r="HQ16" s="168">
        <f>Пш!HQ16+Тр!HQ16+Ро!HQ16+'Яч яр'!HQ16+Ов!HQ16+Зерноб!HQ16+Гр!HQ16+'Яч Оз'!HQ16+Просо!HQ16</f>
        <v>0</v>
      </c>
      <c r="HR16" s="169">
        <f>Пш!HR16+Тр!HR16+Ро!HR16+'Яч яр'!HR16+Ов!HR16+Зерноб!HR16+Гр!HR16+'Яч Оз'!HR16+Просо!HR16</f>
        <v>0</v>
      </c>
      <c r="HS16" s="170">
        <f>Пш!HS16+Тр!HS16+Ро!HS16+'Яч яр'!HS16+Ов!HS16+Зерноб!HS16+Гр!HS16+'Яч Оз'!HS16+Просо!HS16</f>
        <v>0</v>
      </c>
      <c r="HT16" s="171">
        <f>Пш!HT16+Тр!HT16+Ро!HT16+'Яч яр'!HT16+Ов!HT16+Зерноб!HT16+Гр!HT16+'Яч Оз'!HT16+Просо!HT16</f>
        <v>0</v>
      </c>
      <c r="HU16" s="169">
        <f>Пш!HU16+Тр!HU16+Ро!HU16+'Яч яр'!HU16+Ов!HU16+Зерноб!HU16+Гр!HU16+'Яч Оз'!HU16+Просо!HU16</f>
        <v>0</v>
      </c>
      <c r="HV16" s="170">
        <f>Пш!HV16+Тр!HV16+Ро!HV16+'Яч яр'!HV16+Ов!HV16+Зерноб!HV16+Гр!HV16+'Яч Оз'!HV16+Просо!HV16</f>
        <v>0</v>
      </c>
      <c r="HW16" s="168">
        <f>Пш!HW16+Тр!HW16+Ро!HW16+'Яч яр'!HW16+Ов!HW16+Зерноб!HW16+Гр!HW16+'Яч Оз'!HW16+Просо!HW16</f>
        <v>0</v>
      </c>
      <c r="HX16" s="169">
        <f>Пш!HX16+Тр!HX16+Ро!HX16+'Яч яр'!HX16+Ов!HX16+Зерноб!HX16+Гр!HX16+'Яч Оз'!HX16+Просо!HX16</f>
        <v>0</v>
      </c>
      <c r="HY16" s="170">
        <f>Пш!HY16+Тр!HY16+Ро!HY16+'Яч яр'!HY16+Ов!HY16+Зерноб!HY16+Гр!HY16+'Яч Оз'!HY16+Просо!HY16</f>
        <v>0</v>
      </c>
      <c r="HZ16" s="171">
        <f>Пш!HZ16+Тр!HZ16+Ро!HZ16+'Яч яр'!HZ16+Ов!HZ16+Зерноб!HZ16+Гр!HZ16+'Яч Оз'!HZ16+Просо!HZ16</f>
        <v>0</v>
      </c>
      <c r="IA16" s="169">
        <f>Пш!IA16+Тр!IA16+Ро!IA16+'Яч яр'!IA16+Ов!IA16+Зерноб!IA16+Гр!IA16+'Яч Оз'!IA16+Просо!IA16</f>
        <v>0</v>
      </c>
      <c r="IB16" s="170">
        <f>Пш!IB16+Тр!IB16+Ро!IB16+'Яч яр'!IB16+Ов!IB16+Зерноб!IB16+Гр!IB16+'Яч Оз'!IB16+Просо!IB16</f>
        <v>0</v>
      </c>
      <c r="IC16" s="168">
        <f>Пш!IC16+Тр!IC16+Ро!IC16+'Яч яр'!IC16+Ов!IC16+Зерноб!IC16+Гр!IC16+'Яч Оз'!IC16+Просо!IC16</f>
        <v>0</v>
      </c>
      <c r="ID16" s="169">
        <f>Пш!ID16+Тр!ID16+Ро!ID16+'Яч яр'!ID16+Ов!ID16+Зерноб!ID16+Гр!ID16+'Яч Оз'!ID16+Просо!ID16</f>
        <v>0</v>
      </c>
      <c r="IE16" s="170">
        <f>Пш!IE16+Тр!IE16+Ро!IE16+'Яч яр'!IE16+Ов!IE16+Зерноб!IE16+Гр!IE16+'Яч Оз'!IE16+Просо!IE16</f>
        <v>0</v>
      </c>
      <c r="IF16" s="171">
        <f>Пш!IF16+Тр!IF16+Ро!IF16+'Яч яр'!IF16+Ов!IF16+Зерноб!IF16+Гр!IF16+'Яч Оз'!IF16+Просо!IF16</f>
        <v>0</v>
      </c>
      <c r="IG16" s="169">
        <f>Пш!IG16+Тр!IG16+Ро!IG16+'Яч яр'!IG16+Ов!IG16+Зерноб!IG16+Гр!IG16+'Яч Оз'!IG16+Просо!IG16</f>
        <v>0</v>
      </c>
      <c r="IH16" s="170">
        <f>Пш!IH16+Тр!IH16+Ро!IH16+'Яч яр'!IH16+Ов!IH16+Зерноб!IH16+Гр!IH16+'Яч Оз'!IH16+Просо!IH16</f>
        <v>0</v>
      </c>
      <c r="II16" s="168">
        <f>Пш!II16+Тр!II16+Ро!II16+'Яч яр'!II16+Ов!II16+Зерноб!II16+Гр!II16+'Яч Оз'!II16+Просо!II16</f>
        <v>0</v>
      </c>
      <c r="IJ16" s="169">
        <f>Пш!IJ16+Тр!IJ16+Ро!IJ16+'Яч яр'!IJ16+Ов!IJ16+Зерноб!IJ16+Гр!IJ16+'Яч Оз'!IJ16+Просо!IJ16</f>
        <v>0</v>
      </c>
      <c r="IK16" s="170">
        <f>Пш!IK16+Тр!IK16+Ро!IK16+'Яч яр'!IK16+Ов!IK16+Зерноб!IK16+Гр!IK16+'Яч Оз'!IK16+Просо!IK16</f>
        <v>0</v>
      </c>
      <c r="IL16" s="171">
        <f>Пш!IL16+Тр!IL16+Ро!IL16+'Яч яр'!IL16+Ов!IL16+Зерноб!IL16+Гр!IL16+'Яч Оз'!IL16+Просо!IL16</f>
        <v>0</v>
      </c>
      <c r="IM16" s="169">
        <f>Пш!IM16+Тр!IM16+Ро!IM16+'Яч яр'!IM16+Ов!IM16+Зерноб!IM16+Гр!IM16+'Яч Оз'!IM16+Просо!IM16</f>
        <v>0</v>
      </c>
      <c r="IN16" s="170">
        <f>Пш!IN16+Тр!IN16+Ро!IN16+'Яч яр'!IN16+Ов!IN16+Зерноб!IN16+Гр!IN16+'Яч Оз'!IN16+Просо!IN16</f>
        <v>0</v>
      </c>
      <c r="IO16" s="168">
        <f>Пш!IO16+Тр!IO16+Ро!IO16+'Яч яр'!IO16+Ов!IO16+Зерноб!IO16+Гр!IO16+'Яч Оз'!IO16+Просо!IO16</f>
        <v>0</v>
      </c>
      <c r="IP16" s="169">
        <f>Пш!IP16+Тр!IP16+Ро!IP16+'Яч яр'!IP16+Ов!IP16+Зерноб!IP16+Гр!IP16+'Яч Оз'!IP16+Просо!IP16</f>
        <v>0</v>
      </c>
      <c r="IQ16" s="170">
        <f>Пш!IQ16+Тр!IQ16+Ро!IQ16+'Яч яр'!IQ16+Ов!IQ16+Зерноб!IQ16+Гр!IQ16+'Яч Оз'!IQ16+Просо!IQ16</f>
        <v>0</v>
      </c>
      <c r="IR16" s="171">
        <f>Пш!IR16+Тр!IR16+Ро!IR16+'Яч яр'!IR16+Ов!IR16+Зерноб!IR16+Гр!IR16+'Яч Оз'!IR16+Просо!IR16</f>
        <v>0</v>
      </c>
      <c r="IS16" s="169">
        <f>Пш!IS16+Тр!IS16+Ро!IS16+'Яч яр'!IS16+Ов!IS16+Зерноб!IS16+Гр!IS16+'Яч Оз'!IS16+Просо!IS16</f>
        <v>0</v>
      </c>
      <c r="IT16" s="170">
        <f>Пш!IT16+Тр!IT16+Ро!IT16+'Яч яр'!IT16+Ов!IT16+Зерноб!IT16+Гр!IT16+'Яч Оз'!IT16+Просо!IT16</f>
        <v>0</v>
      </c>
      <c r="IU16" s="168">
        <f>Пш!IU16+Тр!IU16+Ро!IU16+'Яч яр'!IU16+Ов!IU16+Зерноб!IU16+Гр!IU16+'Яч Оз'!IU16+Просо!IU16</f>
        <v>0</v>
      </c>
      <c r="IV16" s="169">
        <f>Пш!IV16+Тр!IV16+Ро!IV16+'Яч яр'!IV16+Ов!IV16+Зерноб!IV16+Гр!IV16+'Яч Оз'!IV16+Просо!IV16</f>
        <v>0</v>
      </c>
      <c r="IW16" s="170">
        <f>Пш!IW16+Тр!IW16+Ро!IW16+'Яч яр'!IW16+Ов!IW16+Зерноб!IW16+Гр!IW16+'Яч Оз'!IW16+Просо!IW16</f>
        <v>0</v>
      </c>
      <c r="IX16" s="171">
        <f>Пш!IX16+Тр!IX16+Ро!IX16+'Яч яр'!IX16+Ов!IX16+Зерноб!IX16+Гр!IX16+'Яч Оз'!IX16+Просо!IX16</f>
        <v>0</v>
      </c>
      <c r="IY16" s="169">
        <f>Пш!IY16+Тр!IY16+Ро!IY16+'Яч яр'!IY16+Ов!IY16+Зерноб!IY16+Гр!IY16+'Яч Оз'!IY16+Просо!IY16</f>
        <v>0</v>
      </c>
      <c r="IZ16" s="170">
        <f>Пш!IZ16+Тр!IZ16+Ро!IZ16+'Яч яр'!IZ16+Ов!IZ16+Зерноб!IZ16+Гр!IZ16+'Яч Оз'!IZ16+Просо!IZ16</f>
        <v>0</v>
      </c>
      <c r="JA16" s="168">
        <f>Пш!JA16+Тр!JA16+Ро!JA16+'Яч яр'!JA16+Ов!JA16+Зерноб!JA16+Гр!JA16+'Яч Оз'!JA16+Просо!JA16</f>
        <v>0</v>
      </c>
      <c r="JB16" s="169">
        <f>Пш!JB16+Тр!JB16+Ро!JB16+'Яч яр'!JB16+Ов!JB16+Зерноб!JB16+Гр!JB16+'Яч Оз'!JB16+Просо!JB16</f>
        <v>0</v>
      </c>
      <c r="JC16" s="170">
        <f>Пш!JC16+Тр!JC16+Ро!JC16+'Яч яр'!JC16+Ов!JC16+Зерноб!JC16+Гр!JC16+'Яч Оз'!JC16+Просо!JC16</f>
        <v>0</v>
      </c>
      <c r="JD16" s="171">
        <f>Пш!JD16+Тр!JD16+Ро!JD16+'Яч яр'!JD16+Ов!JD16+Зерноб!JD16+Гр!JD16+'Яч Оз'!JD16+Просо!JD16</f>
        <v>0</v>
      </c>
      <c r="JE16" s="169">
        <f>Пш!JE16+Тр!JE16+Ро!JE16+'Яч яр'!JE16+Ов!JE16+Зерноб!JE16+Гр!JE16+'Яч Оз'!JE16+Просо!JE16</f>
        <v>0</v>
      </c>
      <c r="JF16" s="170">
        <f>Пш!JF16+Тр!JF16+Ро!JF16+'Яч яр'!JF16+Ов!JF16+Зерноб!JF16+Гр!JF16+'Яч Оз'!JF16+Просо!JF16</f>
        <v>0</v>
      </c>
      <c r="JG16" s="168">
        <f>Пш!JG16+Тр!JG16+Ро!JG16+'Яч яр'!JG16+Ов!JG16+Зерноб!JG16+Гр!JG16+'Яч Оз'!JG16+Просо!JG16</f>
        <v>0</v>
      </c>
      <c r="JH16" s="169">
        <f>Пш!JH16+Тр!JH16+Ро!JH16+'Яч яр'!JH16+Ов!JH16+Зерноб!JH16+Гр!JH16+'Яч Оз'!JH16+Просо!JH16</f>
        <v>0</v>
      </c>
      <c r="JI16" s="170">
        <f>Пш!JI16+Тр!JI16+Ро!JI16+'Яч яр'!JI16+Ов!JI16+Зерноб!JI16+Гр!JI16+'Яч Оз'!JI16+Просо!JI16</f>
        <v>0</v>
      </c>
      <c r="JJ16" s="171">
        <f>Пш!JJ16+Тр!JJ16+Ро!JJ16+'Яч яр'!JJ16+Ов!JJ16+Зерноб!JJ16+Гр!JJ16+'Яч Оз'!JJ16+Просо!JJ16</f>
        <v>0</v>
      </c>
      <c r="JK16" s="169">
        <f>Пш!JK16+Тр!JK16+Ро!JK16+'Яч яр'!JK16+Ов!JK16+Зерноб!JK16+Гр!JK16+'Яч Оз'!JK16+Просо!JK16</f>
        <v>0</v>
      </c>
      <c r="JL16" s="170">
        <f>Пш!JL16+Тр!JL16+Ро!JL16+'Яч яр'!JL16+Ов!JL16+Зерноб!JL16+Гр!JL16+'Яч Оз'!JL16+Просо!JL16</f>
        <v>0</v>
      </c>
      <c r="JM16" s="168">
        <f>Пш!JM16+Тр!JM16+Ро!JM16+'Яч яр'!JM16+Ов!JM16+Зерноб!JM16+Гр!JM16+'Яч Оз'!JM16+Просо!JM16</f>
        <v>0</v>
      </c>
      <c r="JN16" s="169">
        <f>Пш!JN16+Тр!JN16+Ро!JN16+'Яч яр'!JN16+Ов!JN16+Зерноб!JN16+Гр!JN16+'Яч Оз'!JN16+Просо!JN16</f>
        <v>0</v>
      </c>
      <c r="JO16" s="170">
        <f>Пш!JO16+Тр!JO16+Ро!JO16+'Яч яр'!JO16+Ов!JO16+Зерноб!JO16+Гр!JO16+'Яч Оз'!JO16+Просо!JO16</f>
        <v>0</v>
      </c>
      <c r="JP16" s="171">
        <f>Пш!JP16+Тр!JP16+Ро!JP16+'Яч яр'!JP16+Ов!JP16+Зерноб!JP16+Гр!JP16+'Яч Оз'!JP16+Просо!JP16</f>
        <v>0</v>
      </c>
      <c r="JQ16" s="169">
        <f>Пш!JQ16+Тр!JQ16+Ро!JQ16+'Яч яр'!JQ16+Ов!JQ16+Зерноб!JQ16+Гр!JQ16+'Яч Оз'!JQ16+Просо!JQ16</f>
        <v>0</v>
      </c>
      <c r="JR16" s="170">
        <f>Пш!JR16+Тр!JR16+Ро!JR16+'Яч яр'!JR16+Ов!JR16+Зерноб!JR16+Гр!JR16+'Яч Оз'!JR16+Просо!JR16</f>
        <v>0</v>
      </c>
      <c r="JS16" s="168">
        <f>Пш!JS16+Тр!JS16+Ро!JS16+'Яч яр'!JS16+Ов!JS16+Зерноб!JS16+Гр!JS16+'Яч Оз'!JS16+Просо!JS16</f>
        <v>0</v>
      </c>
      <c r="JT16" s="169">
        <f>Пш!JT16+Тр!JT16+Ро!JT16+'Яч яр'!JT16+Ов!JT16+Зерноб!JT16+Гр!JT16+'Яч Оз'!JT16+Просо!JT16</f>
        <v>0</v>
      </c>
      <c r="JU16" s="170">
        <f>Пш!JU16+Тр!JU16+Ро!JU16+'Яч яр'!JU16+Ов!JU16+Зерноб!JU16+Гр!JU16+'Яч Оз'!JU16+Просо!JU16</f>
        <v>0</v>
      </c>
      <c r="JV16" s="171">
        <f>Пш!JV16+Тр!JV16+Ро!JV16+'Яч яр'!JV16+Ов!JV16+Зерноб!JV16+Гр!JV16+'Яч Оз'!JV16+Просо!JV16</f>
        <v>0</v>
      </c>
      <c r="JW16" s="169">
        <f>Пш!JW16+Тр!JW16+Ро!JW16+'Яч яр'!JW16+Ов!JW16+Зерноб!JW16+Гр!JW16+'Яч Оз'!JW16+Просо!JW16</f>
        <v>0</v>
      </c>
      <c r="JX16" s="170">
        <f>Пш!JX16+Тр!JX16+Ро!JX16+'Яч яр'!JX16+Ов!JX16+Зерноб!JX16+Гр!JX16+'Яч Оз'!JX16+Просо!JX16</f>
        <v>0</v>
      </c>
    </row>
    <row r="17" spans="1:284" ht="15.75" customHeight="1" thickBot="1" x14ac:dyDescent="0.3">
      <c r="A17" s="1011"/>
      <c r="B17" s="1013"/>
      <c r="C17" s="1015"/>
      <c r="D17" s="50" t="s">
        <v>39</v>
      </c>
      <c r="E17" s="123">
        <f t="shared" si="0"/>
        <v>474.00000000000006</v>
      </c>
      <c r="F17" s="172">
        <f>Пш!F17+Тр!F17+Ро!F17+'Яч яр'!F17+Ов!F17+Зерноб!F17+Гр!F17+'Яч Оз'!F17+Просо!F17</f>
        <v>88.6</v>
      </c>
      <c r="G17" s="173">
        <f>Пш!G17+Тр!G17+Ро!G17+'Яч яр'!G17+Ов!G17+Зерноб!G17+Гр!G17+'Яч Оз'!G17+Просо!G17</f>
        <v>0</v>
      </c>
      <c r="H17" s="174">
        <f>Пш!H17+Тр!H17+Ро!H17+'Яч яр'!H17+Ов!H17+Зерноб!H17+Гр!H17+'Яч Оз'!H17+Просо!H17</f>
        <v>0</v>
      </c>
      <c r="I17" s="175">
        <f>Пш!I17+Тр!I17+Ро!I17+'Яч яр'!I17+Ов!I17+Зерноб!I17+Гр!I17+'Яч Оз'!I17+Просо!I17</f>
        <v>0</v>
      </c>
      <c r="J17" s="176">
        <f>Пш!J17+Тр!J17+Ро!J17+'Яч яр'!J17+Ов!J17+Зерноб!J17+Гр!J17+'Яч Оз'!J17+Просо!J17</f>
        <v>0</v>
      </c>
      <c r="K17" s="177">
        <f>Пш!K17+Тр!K17+Ро!K17+'Яч яр'!K17+Ов!K17+Зерноб!K17+Гр!K17+'Яч Оз'!K17+Просо!K17</f>
        <v>0</v>
      </c>
      <c r="L17" s="178">
        <f>Пш!L17+Тр!L17+Ро!L17+'Яч яр'!L17+Ов!L17+Зерноб!L17+Гр!L17+'Яч Оз'!L17+Просо!L17</f>
        <v>0</v>
      </c>
      <c r="M17" s="176">
        <f>Пш!M17+Тр!M17+Ро!M17+'Яч яр'!M17+Ов!M17+Зерноб!M17+Гр!M17+'Яч Оз'!M17+Просо!M17</f>
        <v>0</v>
      </c>
      <c r="N17" s="177">
        <f>Пш!N17+Тр!N17+Ро!N17+'Яч яр'!N17+Ов!N17+Зерноб!N17+Гр!N17+'Яч Оз'!N17+Просо!N17</f>
        <v>0</v>
      </c>
      <c r="O17" s="175">
        <f>Пш!O17+Тр!O17+Ро!O17+'Яч яр'!O17+Ов!O17+Зерноб!O17+Гр!O17+'Яч Оз'!O17+Просо!O17</f>
        <v>0</v>
      </c>
      <c r="P17" s="176">
        <f>Пш!P17+Тр!P17+Ро!P17+'Яч яр'!P17+Ов!P17+Зерноб!P17+Гр!P17+'Яч Оз'!P17+Просо!P17</f>
        <v>0</v>
      </c>
      <c r="Q17" s="177">
        <f>Пш!Q17+Тр!Q17+Ро!Q17+'Яч яр'!Q17+Ов!Q17+Зерноб!Q17+Гр!Q17+'Яч Оз'!Q17+Просо!Q17</f>
        <v>0</v>
      </c>
      <c r="R17" s="178">
        <f>Пш!R17+Тр!R17+Ро!R17+'Яч яр'!R17+Ов!R17+Зерноб!R17+Гр!R17+'Яч Оз'!R17+Просо!R17</f>
        <v>0</v>
      </c>
      <c r="S17" s="176">
        <f>Пш!S17+Тр!S17+Ро!S17+'Яч яр'!S17+Ов!S17+Зерноб!S17+Гр!S17+'Яч Оз'!S17+Просо!S17</f>
        <v>0</v>
      </c>
      <c r="T17" s="177">
        <f>Пш!T17+Тр!T17+Ро!T17+'Яч яр'!T17+Ов!T17+Зерноб!T17+Гр!T17+'Яч Оз'!T17+Просо!T17</f>
        <v>0</v>
      </c>
      <c r="U17" s="175">
        <f>Пш!U17+Тр!U17+Ро!U17+'Яч яр'!U17+Ов!U17+Зерноб!U17+Гр!U17+'Яч Оз'!U17+Просо!U17</f>
        <v>0</v>
      </c>
      <c r="V17" s="176">
        <f>Пш!V17+Тр!V17+Ро!V17+'Яч яр'!V17+Ов!V17+Зерноб!V17+Гр!V17+'Яч Оз'!V17+Просо!V17</f>
        <v>0</v>
      </c>
      <c r="W17" s="177">
        <f>Пш!W17+Тр!W17+Ро!W17+'Яч яр'!W17+Ов!W17+Зерноб!W17+Гр!W17+'Яч Оз'!W17+Просо!W17</f>
        <v>0</v>
      </c>
      <c r="X17" s="178">
        <f>Пш!X17+Тр!X17+Ро!X17+'Яч яр'!X17+Ов!X17+Зерноб!X17+Гр!X17+'Яч Оз'!X17+Просо!X17</f>
        <v>0</v>
      </c>
      <c r="Y17" s="176">
        <f>Пш!Y17+Тр!Y17+Ро!Y17+'Яч яр'!Y17+Ов!Y17+Зерноб!Y17+Гр!Y17+'Яч Оз'!Y17+Просо!Y17</f>
        <v>0</v>
      </c>
      <c r="Z17" s="177">
        <f>Пш!Z17+Тр!Z17+Ро!Z17+'Яч яр'!Z17+Ов!Z17+Зерноб!Z17+Гр!Z17+'Яч Оз'!Z17+Просо!Z17</f>
        <v>0</v>
      </c>
      <c r="AA17" s="175">
        <f>Пш!AA17+Тр!AA17+Ро!AA17+'Яч яр'!AA17+Ов!AA17+Зерноб!AA17+Гр!AA17+'Яч Оз'!AA17+Просо!AA17</f>
        <v>0</v>
      </c>
      <c r="AB17" s="176">
        <f>Пш!AB17+Тр!AB17+Ро!AB17+'Яч яр'!AB17+Ов!AB17+Зерноб!AB17+Гр!AB17+'Яч Оз'!AB17+Просо!AB17</f>
        <v>0</v>
      </c>
      <c r="AC17" s="177">
        <f>Пш!AC17+Тр!AC17+Ро!AC17+'Яч яр'!AC17+Ов!AC17+Зерноб!AC17+Гр!AC17+'Яч Оз'!AC17+Просо!AC17</f>
        <v>0</v>
      </c>
      <c r="AD17" s="178">
        <f>Пш!AD17+Тр!AD17+Ро!AD17+'Яч яр'!AD17+Ов!AD17+Зерноб!AD17+Гр!AD17+'Яч Оз'!AD17+Просо!AD17</f>
        <v>1.8</v>
      </c>
      <c r="AE17" s="176">
        <f>Пш!AE17+Тр!AE17+Ро!AE17+'Яч яр'!AE17+Ов!AE17+Зерноб!AE17+Гр!AE17+'Яч Оз'!AE17+Просо!AE17</f>
        <v>0</v>
      </c>
      <c r="AF17" s="177">
        <f>Пш!AF17+Тр!AF17+Ро!AF17+'Яч яр'!AF17+Ов!AF17+Зерноб!AF17+Гр!AF17+'Яч Оз'!AF17+Просо!AF17</f>
        <v>0</v>
      </c>
      <c r="AG17" s="175">
        <f>Пш!AG17+Тр!AG17+Ро!AG17+'Яч яр'!AG17+Ов!AG17+Зерноб!AG17+Гр!AG17+'Яч Оз'!AG17+Просо!AG17</f>
        <v>0</v>
      </c>
      <c r="AH17" s="176">
        <f>Пш!AH17+Тр!AH17+Ро!AH17+'Яч яр'!AH17+Ов!AH17+Зерноб!AH17+Гр!AH17+'Яч Оз'!AH17+Просо!AH17</f>
        <v>0</v>
      </c>
      <c r="AI17" s="177">
        <f>Пш!AI17+Тр!AI17+Ро!AI17+'Яч яр'!AI17+Ов!AI17+Зерноб!AI17+Гр!AI17+'Яч Оз'!AI17+Просо!AI17</f>
        <v>0</v>
      </c>
      <c r="AJ17" s="178">
        <f>Пш!AJ17+Тр!AJ17+Ро!AJ17+'Яч яр'!AJ17+Ов!AJ17+Зерноб!AJ17+Гр!AJ17+'Яч Оз'!AJ17+Просо!AJ17</f>
        <v>0</v>
      </c>
      <c r="AK17" s="176">
        <f>Пш!AK17+Тр!AK17+Ро!AK17+'Яч яр'!AK17+Ов!AK17+Зерноб!AK17+Гр!AK17+'Яч Оз'!AK17+Просо!AK17</f>
        <v>0</v>
      </c>
      <c r="AL17" s="177">
        <f>Пш!AL17+Тр!AL17+Ро!AL17+'Яч яр'!AL17+Ов!AL17+Зерноб!AL17+Гр!AL17+'Яч Оз'!AL17+Просо!AL17</f>
        <v>0</v>
      </c>
      <c r="AM17" s="175">
        <f>Пш!AM17+Тр!AM17+Ро!AM17+'Яч яр'!AM17+Ов!AM17+Зерноб!AM17+Гр!AM17+'Яч Оз'!AM17+Просо!AM17</f>
        <v>0.7</v>
      </c>
      <c r="AN17" s="176">
        <f>Пш!AN17+Тр!AN17+Ро!AN17+'Яч яр'!AN17+Ов!AN17+Зерноб!AN17+Гр!AN17+'Яч Оз'!AN17+Просо!AN17</f>
        <v>0</v>
      </c>
      <c r="AO17" s="177">
        <f>Пш!AO17+Тр!AO17+Ро!AO17+'Яч яр'!AO17+Ов!AO17+Зерноб!AO17+Гр!AO17+'Яч Оз'!AO17+Просо!AO17</f>
        <v>0</v>
      </c>
      <c r="AP17" s="178">
        <f>Пш!AP17+Тр!AP17+Ро!AP17+'Яч яр'!AP17+Ов!AP17+Зерноб!AP17+Гр!AP17+'Яч Оз'!AP17+Просо!AP17</f>
        <v>15</v>
      </c>
      <c r="AQ17" s="176">
        <f>Пш!AQ17+Тр!AQ17+Ро!AQ17+'Яч яр'!AQ17+Ов!AQ17+Зерноб!AQ17+Гр!AQ17+'Яч Оз'!AQ17+Просо!AQ17</f>
        <v>0</v>
      </c>
      <c r="AR17" s="177">
        <f>Пш!AR17+Тр!AR17+Ро!AR17+'Яч яр'!AR17+Ов!AR17+Зерноб!AR17+Гр!AR17+'Яч Оз'!AR17+Просо!AR17</f>
        <v>0</v>
      </c>
      <c r="AS17" s="175">
        <f>Пш!AS17+Тр!AS17+Ро!AS17+'Яч яр'!AS17+Ов!AS17+Зерноб!AS17+Гр!AS17+'Яч Оз'!AS17+Просо!AS17</f>
        <v>11</v>
      </c>
      <c r="AT17" s="176">
        <f>Пш!AT17+Тр!AT17+Ро!AT17+'Яч яр'!AT17+Ов!AT17+Зерноб!AT17+Гр!AT17+'Яч Оз'!AT17+Просо!AT17</f>
        <v>0</v>
      </c>
      <c r="AU17" s="177">
        <f>Пш!AU17+Тр!AU17+Ро!AU17+'Яч яр'!AU17+Ов!AU17+Зерноб!AU17+Гр!AU17+'Яч Оз'!AU17+Просо!AU17</f>
        <v>0</v>
      </c>
      <c r="AV17" s="178">
        <f>Пш!AV17+Тр!AV17+Ро!AV17+'Яч яр'!AV17+Ов!AV17+Зерноб!AV17+Гр!AV17+'Яч Оз'!AV17+Просо!AV17</f>
        <v>19.5</v>
      </c>
      <c r="AW17" s="176">
        <f>Пш!AW17+Тр!AW17+Ро!AW17+'Яч яр'!AW17+Ов!AW17+Зерноб!AW17+Гр!AW17+'Яч Оз'!AW17+Просо!AW17</f>
        <v>4.5</v>
      </c>
      <c r="AX17" s="177">
        <f>Пш!AX17+Тр!AX17+Ро!AX17+'Яч яр'!AX17+Ов!AX17+Зерноб!AX17+Гр!AX17+'Яч Оз'!AX17+Просо!AX17</f>
        <v>0</v>
      </c>
      <c r="AY17" s="175">
        <f>Пш!AY17+Тр!AY17+Ро!AY17+'Яч яр'!AY17+Ов!AY17+Зерноб!AY17+Гр!AY17+'Яч Оз'!AY17+Просо!AY17</f>
        <v>7</v>
      </c>
      <c r="AZ17" s="176">
        <f>Пш!AZ17+Тр!AZ17+Ро!AZ17+'Яч яр'!AZ17+Ов!AZ17+Зерноб!AZ17+Гр!AZ17+'Яч Оз'!AZ17+Просо!AZ17</f>
        <v>0</v>
      </c>
      <c r="BA17" s="177">
        <f>Пш!BA17+Тр!BA17+Ро!BA17+'Яч яр'!BA17+Ов!BA17+Зерноб!BA17+Гр!BA17+'Яч Оз'!BA17+Просо!BA17</f>
        <v>0</v>
      </c>
      <c r="BB17" s="178">
        <f>Пш!BB17+Тр!BB17+Ро!BB17+'Яч яр'!BB17+Ов!BB17+Зерноб!BB17+Гр!BB17+'Яч Оз'!BB17+Просо!BB17</f>
        <v>20</v>
      </c>
      <c r="BC17" s="176">
        <f>Пш!BC17+Тр!BC17+Ро!BC17+'Яч яр'!BC17+Ов!BC17+Зерноб!BC17+Гр!BC17+'Яч Оз'!BC17+Просо!BC17</f>
        <v>2.1</v>
      </c>
      <c r="BD17" s="177">
        <f>Пш!BD17+Тр!BD17+Ро!BD17+'Яч яр'!BD17+Ов!BD17+Зерноб!BD17+Гр!BD17+'Яч Оз'!BD17+Просо!BD17</f>
        <v>6.5</v>
      </c>
      <c r="BE17" s="175">
        <f>Пш!BE17+Тр!BE17+Ро!BE17+'Яч яр'!BE17+Ов!BE17+Зерноб!BE17+Гр!BE17+'Яч Оз'!BE17+Просо!BE17</f>
        <v>8.5</v>
      </c>
      <c r="BF17" s="176">
        <f>Пш!BF17+Тр!BF17+Ро!BF17+'Яч яр'!BF17+Ов!BF17+Зерноб!BF17+Гр!BF17+'Яч Оз'!BF17+Просо!BF17</f>
        <v>4</v>
      </c>
      <c r="BG17" s="177">
        <f>Пш!BG17+Тр!BG17+Ро!BG17+'Яч яр'!BG17+Ов!BG17+Зерноб!BG17+Гр!BG17+'Яч Оз'!BG17+Просо!BG17</f>
        <v>0</v>
      </c>
      <c r="BH17" s="178">
        <f>Пш!BH17+Тр!BH17+Ро!BH17+'Яч яр'!BH17+Ов!BH17+Зерноб!BH17+Гр!BH17+'Яч Оз'!BH17+Просо!BH17</f>
        <v>2</v>
      </c>
      <c r="BI17" s="176">
        <f>Пш!BI17+Тр!BI17+Ро!BI17+'Яч яр'!BI17+Ов!BI17+Зерноб!BI17+Гр!BI17+'Яч Оз'!BI17+Просо!BI17</f>
        <v>0</v>
      </c>
      <c r="BJ17" s="177">
        <f>Пш!BJ17+Тр!BJ17+Ро!BJ17+'Яч яр'!BJ17+Ов!BJ17+Зерноб!BJ17+Гр!BJ17+'Яч Оз'!BJ17+Просо!BJ17</f>
        <v>0</v>
      </c>
      <c r="BK17" s="175">
        <f>Пш!BK17+Тр!BK17+Ро!BK17+'Яч яр'!BK17+Ов!BK17+Зерноб!BK17+Гр!BK17+'Яч Оз'!BK17+Просо!BK17</f>
        <v>5.3</v>
      </c>
      <c r="BL17" s="176">
        <f>Пш!BL17+Тр!BL17+Ро!BL17+'Яч яр'!BL17+Ов!BL17+Зерноб!BL17+Гр!BL17+'Яч Оз'!BL17+Просо!BL17</f>
        <v>0</v>
      </c>
      <c r="BM17" s="177">
        <f>Пш!BM17+Тр!BM17+Ро!BM17+'Яч яр'!BM17+Ов!BM17+Зерноб!BM17+Гр!BM17+'Яч Оз'!BM17+Просо!BM17</f>
        <v>0</v>
      </c>
      <c r="BN17" s="178">
        <f>Пш!BN17+Тр!BN17+Ро!BN17+'Яч яр'!BN17+Ов!BN17+Зерноб!BN17+Гр!BN17+'Яч Оз'!BN17+Просо!BN17</f>
        <v>14</v>
      </c>
      <c r="BO17" s="176">
        <f>Пш!BO17+Тр!BO17+Ро!BO17+'Яч яр'!BO17+Ов!BO17+Зерноб!BO17+Гр!BO17+'Яч Оз'!BO17+Просо!BO17</f>
        <v>3.2</v>
      </c>
      <c r="BP17" s="177">
        <f>Пш!BP17+Тр!BP17+Ро!BP17+'Яч яр'!BP17+Ов!BP17+Зерноб!BP17+Гр!BP17+'Яч Оз'!BP17+Просо!BP17</f>
        <v>0</v>
      </c>
      <c r="BQ17" s="175">
        <f>Пш!BQ17+Тр!BQ17+Ро!BQ17+'Яч яр'!BQ17+Ов!BQ17+Зерноб!BQ17+Гр!BQ17+'Яч Оз'!BQ17+Просо!BQ17</f>
        <v>15.5</v>
      </c>
      <c r="BR17" s="176">
        <f>Пш!BR17+Тр!BR17+Ро!BR17+'Яч яр'!BR17+Ов!BR17+Зерноб!BR17+Гр!BR17+'Яч Оз'!BR17+Просо!BR17</f>
        <v>0</v>
      </c>
      <c r="BS17" s="177">
        <f>Пш!BS17+Тр!BS17+Ро!BS17+'Яч яр'!BS17+Ов!BS17+Зерноб!BS17+Гр!BS17+'Яч Оз'!BS17+Просо!BS17</f>
        <v>5</v>
      </c>
      <c r="BT17" s="178">
        <f>Пш!BT17+Тр!BT17+Ро!BT17+'Яч яр'!BT17+Ов!BT17+Зерноб!BT17+Гр!BT17+'Яч Оз'!BT17+Просо!BT17</f>
        <v>0</v>
      </c>
      <c r="BU17" s="176">
        <f>Пш!BU17+Тр!BU17+Ро!BU17+'Яч яр'!BU17+Ов!BU17+Зерноб!BU17+Гр!BU17+'Яч Оз'!BU17+Просо!BU17</f>
        <v>9</v>
      </c>
      <c r="BV17" s="177">
        <f>Пш!BV17+Тр!BV17+Ро!BV17+'Яч яр'!BV17+Ов!BV17+Зерноб!BV17+Гр!BV17+'Яч Оз'!BV17+Просо!BV17</f>
        <v>0</v>
      </c>
      <c r="BW17" s="175">
        <f>Пш!BW17+Тр!BW17+Ро!BW17+'Яч яр'!BW17+Ов!BW17+Зерноб!BW17+Гр!BW17+'Яч Оз'!BW17+Просо!BW17</f>
        <v>6.4</v>
      </c>
      <c r="BX17" s="176">
        <f>Пш!BX17+Тр!BX17+Ро!BX17+'Яч яр'!BX17+Ов!BX17+Зерноб!BX17+Гр!BX17+'Яч Оз'!BX17+Просо!BX17</f>
        <v>6</v>
      </c>
      <c r="BY17" s="177">
        <f>Пш!BY17+Тр!BY17+Ро!BY17+'Яч яр'!BY17+Ов!BY17+Зерноб!BY17+Гр!BY17+'Яч Оз'!BY17+Просо!BY17</f>
        <v>0</v>
      </c>
      <c r="BZ17" s="178">
        <f>Пш!BZ17+Тр!BZ17+Ро!BZ17+'Яч яр'!BZ17+Ов!BZ17+Зерноб!BZ17+Гр!BZ17+'Яч Оз'!BZ17+Просо!BZ17</f>
        <v>21</v>
      </c>
      <c r="CA17" s="176">
        <f>Пш!CA17+Тр!CA17+Ро!CA17+'Яч яр'!CA17+Ов!CA17+Зерноб!CA17+Гр!CA17+'Яч Оз'!CA17+Просо!CA17</f>
        <v>0</v>
      </c>
      <c r="CB17" s="177">
        <f>Пш!CB17+Тр!CB17+Ро!CB17+'Яч яр'!CB17+Ов!CB17+Зерноб!CB17+Гр!CB17+'Яч Оз'!CB17+Просо!CB17</f>
        <v>0</v>
      </c>
      <c r="CC17" s="175">
        <f>Пш!CC17+Тр!CC17+Ро!CC17+'Яч яр'!CC17+Ов!CC17+Зерноб!CC17+Гр!CC17+'Яч Оз'!CC17+Просо!CC17</f>
        <v>8</v>
      </c>
      <c r="CD17" s="176">
        <f>Пш!CD17+Тр!CD17+Ро!CD17+'Яч яр'!CD17+Ов!CD17+Зерноб!CD17+Гр!CD17+'Яч Оз'!CD17+Просо!CD17</f>
        <v>0</v>
      </c>
      <c r="CE17" s="177">
        <f>Пш!CE17+Тр!CE17+Ро!CE17+'Яч яр'!CE17+Ов!CE17+Зерноб!CE17+Гр!CE17+'Яч Оз'!CE17+Просо!CE17</f>
        <v>0</v>
      </c>
      <c r="CF17" s="178">
        <f>Пш!CF17+Тр!CF17+Ро!CF17+'Яч яр'!CF17+Ов!CF17+Зерноб!CF17+Гр!CF17+'Яч Оз'!CF17+Просо!CF17</f>
        <v>0</v>
      </c>
      <c r="CG17" s="176">
        <f>Пш!CG17+Тр!CG17+Ро!CG17+'Яч яр'!CG17+Ов!CG17+Зерноб!CG17+Гр!CG17+'Яч Оз'!CG17+Просо!CG17</f>
        <v>6</v>
      </c>
      <c r="CH17" s="177">
        <f>Пш!CH17+Тр!CH17+Ро!CH17+'Яч яр'!CH17+Ов!CH17+Зерноб!CH17+Гр!CH17+'Яч Оз'!CH17+Просо!CH17</f>
        <v>2.5</v>
      </c>
      <c r="CI17" s="175">
        <f>Пш!CI17+Тр!CI17+Ро!CI17+'Яч яр'!CI17+Ов!CI17+Зерноб!CI17+Гр!CI17+'Яч Оз'!CI17+Просо!CI17</f>
        <v>4.5</v>
      </c>
      <c r="CJ17" s="176">
        <f>Пш!CJ17+Тр!CJ17+Ро!CJ17+'Яч яр'!CJ17+Ов!CJ17+Зерноб!CJ17+Гр!CJ17+'Яч Оз'!CJ17+Просо!CJ17</f>
        <v>11.5</v>
      </c>
      <c r="CK17" s="177">
        <f>Пш!CK17+Тр!CK17+Ро!CK17+'Яч яр'!CK17+Ов!CK17+Зерноб!CK17+Гр!CK17+'Яч Оз'!CK17+Просо!CK17</f>
        <v>0</v>
      </c>
      <c r="CL17" s="178">
        <f>Пш!CL17+Тр!CL17+Ро!CL17+'Яч яр'!CL17+Ов!CL17+Зерноб!CL17+Гр!CL17+'Яч Оз'!CL17+Просо!CL17</f>
        <v>13</v>
      </c>
      <c r="CM17" s="176">
        <f>Пш!CM17+Тр!CM17+Ро!CM17+'Яч яр'!CM17+Ов!CM17+Зерноб!CM17+Гр!CM17+'Яч Оз'!CM17+Просо!CM17</f>
        <v>6.5</v>
      </c>
      <c r="CN17" s="177">
        <f>Пш!CN17+Тр!CN17+Ро!CN17+'Яч яр'!CN17+Ов!CN17+Зерноб!CN17+Гр!CN17+'Яч Оз'!CN17+Просо!CN17</f>
        <v>0</v>
      </c>
      <c r="CO17" s="175">
        <f>Пш!CO17+Тр!CO17+Ро!CO17+'Яч яр'!CO17+Ов!CO17+Зерноб!CO17+Гр!CO17+'Яч Оз'!CO17+Просо!CO17</f>
        <v>0</v>
      </c>
      <c r="CP17" s="176">
        <f>Пш!CP17+Тр!CP17+Ро!CP17+'Яч яр'!CP17+Ов!CP17+Зерноб!CP17+Гр!CP17+'Яч Оз'!CP17+Просо!CP17</f>
        <v>0</v>
      </c>
      <c r="CQ17" s="177">
        <f>Пш!CQ17+Тр!CQ17+Ро!CQ17+'Яч яр'!CQ17+Ов!CQ17+Зерноб!CQ17+Гр!CQ17+'Яч Оз'!CQ17+Просо!CQ17</f>
        <v>0</v>
      </c>
      <c r="CR17" s="178">
        <f>Пш!CR17+Тр!CR17+Ро!CR17+'Яч яр'!CR17+Ов!CR17+Зерноб!CR17+Гр!CR17+'Яч Оз'!CR17+Просо!CR17</f>
        <v>0</v>
      </c>
      <c r="CS17" s="176">
        <f>Пш!CS17+Тр!CS17+Ро!CS17+'Яч яр'!CS17+Ов!CS17+Зерноб!CS17+Гр!CS17+'Яч Оз'!CS17+Просо!CS17</f>
        <v>0</v>
      </c>
      <c r="CT17" s="177">
        <f>Пш!CT17+Тр!CT17+Ро!CT17+'Яч яр'!CT17+Ов!CT17+Зерноб!CT17+Гр!CT17+'Яч Оз'!CT17+Просо!CT17</f>
        <v>0</v>
      </c>
      <c r="CU17" s="175">
        <f>Пш!CU17+Тр!CU17+Ро!CU17+'Яч яр'!CU17+Ов!CU17+Зерноб!CU17+Гр!CU17+'Яч Оз'!CU17+Просо!CU17</f>
        <v>0</v>
      </c>
      <c r="CV17" s="176">
        <f>Пш!CV17+Тр!CV17+Ро!CV17+'Яч яр'!CV17+Ов!CV17+Зерноб!CV17+Гр!CV17+'Яч Оз'!CV17+Просо!CV17</f>
        <v>0</v>
      </c>
      <c r="CW17" s="177">
        <f>Пш!CW17+Тр!CW17+Ро!CW17+'Яч яр'!CW17+Ов!CW17+Зерноб!CW17+Гр!CW17+'Яч Оз'!CW17+Просо!CW17</f>
        <v>0</v>
      </c>
      <c r="CX17" s="178">
        <f>Пш!CX17+Тр!CX17+Ро!CX17+'Яч яр'!CX17+Ов!CX17+Зерноб!CX17+Гр!CX17+'Яч Оз'!CX17+Просо!CX17</f>
        <v>14</v>
      </c>
      <c r="CY17" s="176">
        <f>Пш!CY17+Тр!CY17+Ро!CY17+'Яч яр'!CY17+Ов!CY17+Зерноб!CY17+Гр!CY17+'Яч Оз'!CY17+Просо!CY17</f>
        <v>0</v>
      </c>
      <c r="CZ17" s="177">
        <f>Пш!CZ17+Тр!CZ17+Ро!CZ17+'Яч яр'!CZ17+Ов!CZ17+Зерноб!CZ17+Гр!CZ17+'Яч Оз'!CZ17+Просо!CZ17</f>
        <v>0</v>
      </c>
      <c r="DA17" s="175">
        <f>Пш!DA17+Тр!DA17+Ро!DA17+'Яч яр'!DA17+Ов!DA17+Зерноб!DA17+Гр!DA17+'Яч Оз'!DA17+Просо!DA17</f>
        <v>11.5</v>
      </c>
      <c r="DB17" s="176">
        <f>Пш!DB17+Тр!DB17+Ро!DB17+'Яч яр'!DB17+Ов!DB17+Зерноб!DB17+Гр!DB17+'Яч Оз'!DB17+Просо!DB17</f>
        <v>0</v>
      </c>
      <c r="DC17" s="177">
        <f>Пш!DC17+Тр!DC17+Ро!DC17+'Яч яр'!DC17+Ов!DC17+Зерноб!DC17+Гр!DC17+'Яч Оз'!DC17+Просо!DC17</f>
        <v>0</v>
      </c>
      <c r="DD17" s="178">
        <f>Пш!DD17+Тр!DD17+Ро!DD17+'Яч яр'!DD17+Ов!DD17+Зерноб!DD17+Гр!DD17+'Яч Оз'!DD17+Просо!DD17</f>
        <v>3.5</v>
      </c>
      <c r="DE17" s="176">
        <f>Пш!DE17+Тр!DE17+Ро!DE17+'Яч яр'!DE17+Ов!DE17+Зерноб!DE17+Гр!DE17+'Яч Оз'!DE17+Просо!DE17</f>
        <v>0</v>
      </c>
      <c r="DF17" s="177">
        <f>Пш!DF17+Тр!DF17+Ро!DF17+'Яч яр'!DF17+Ов!DF17+Зерноб!DF17+Гр!DF17+'Яч Оз'!DF17+Просо!DF17</f>
        <v>0</v>
      </c>
      <c r="DG17" s="175">
        <f>Пш!DG17+Тр!DG17+Ро!DG17+'Яч яр'!DG17+Ов!DG17+Зерноб!DG17+Гр!DG17+'Яч Оз'!DG17+Просо!DG17</f>
        <v>4.5</v>
      </c>
      <c r="DH17" s="176">
        <f>Пш!DH17+Тр!DH17+Ро!DH17+'Яч яр'!DH17+Ов!DH17+Зерноб!DH17+Гр!DH17+'Яч Оз'!DH17+Просо!DH17</f>
        <v>0</v>
      </c>
      <c r="DI17" s="177">
        <f>Пш!DI17+Тр!DI17+Ро!DI17+'Яч яр'!DI17+Ов!DI17+Зерноб!DI17+Гр!DI17+'Яч Оз'!DI17+Просо!DI17</f>
        <v>0</v>
      </c>
      <c r="DJ17" s="178">
        <f>Пш!DJ17+Тр!DJ17+Ро!DJ17+'Яч яр'!DJ17+Ов!DJ17+Зерноб!DJ17+Гр!DJ17+'Яч Оз'!DJ17+Просо!DJ17</f>
        <v>12</v>
      </c>
      <c r="DK17" s="176">
        <f>Пш!DK17+Тр!DK17+Ро!DK17+'Яч яр'!DK17+Ов!DK17+Зерноб!DK17+Гр!DK17+'Яч Оз'!DK17+Просо!DK17</f>
        <v>0</v>
      </c>
      <c r="DL17" s="177">
        <f>Пш!DL17+Тр!DL17+Ро!DL17+'Яч яр'!DL17+Ов!DL17+Зерноб!DL17+Гр!DL17+'Яч Оз'!DL17+Просо!DL17</f>
        <v>0</v>
      </c>
      <c r="DM17" s="175">
        <f>Пш!DM17+Тр!DM17+Ро!DM17+'Яч яр'!DM17+Ов!DM17+Зерноб!DM17+Гр!DM17+'Яч Оз'!DM17+Просо!DM17</f>
        <v>16.5</v>
      </c>
      <c r="DN17" s="176">
        <f>Пш!DN17+Тр!DN17+Ро!DN17+'Яч яр'!DN17+Ов!DN17+Зерноб!DN17+Гр!DN17+'Яч Оз'!DN17+Просо!DN17</f>
        <v>0</v>
      </c>
      <c r="DO17" s="177">
        <f>Пш!DO17+Тр!DO17+Ро!DO17+'Яч яр'!DO17+Ов!DO17+Зерноб!DO17+Гр!DO17+'Яч Оз'!DO17+Просо!DO17</f>
        <v>0</v>
      </c>
      <c r="DP17" s="178">
        <f>Пш!DP17+Тр!DP17+Ро!DP17+'Яч яр'!DP17+Ов!DP17+Зерноб!DP17+Гр!DP17+'Яч Оз'!DP17+Просо!DP17</f>
        <v>0</v>
      </c>
      <c r="DQ17" s="176">
        <f>Пш!DQ17+Тр!DQ17+Ро!DQ17+'Яч яр'!DQ17+Ов!DQ17+Зерноб!DQ17+Гр!DQ17+'Яч Оз'!DQ17+Просо!DQ17</f>
        <v>0</v>
      </c>
      <c r="DR17" s="177">
        <f>Пш!DR17+Тр!DR17+Ро!DR17+'Яч яр'!DR17+Ов!DR17+Зерноб!DR17+Гр!DR17+'Яч Оз'!DR17+Просо!DR17</f>
        <v>0</v>
      </c>
      <c r="DS17" s="175">
        <f>Пш!DS17+Тр!DS17+Ро!DS17+'Яч яр'!DS17+Ов!DS17+Зерноб!DS17+Гр!DS17+'Яч Оз'!DS17+Просо!DS17</f>
        <v>12.5</v>
      </c>
      <c r="DT17" s="176">
        <f>Пш!DT17+Тр!DT17+Ро!DT17+'Яч яр'!DT17+Ов!DT17+Зерноб!DT17+Гр!DT17+'Яч Оз'!DT17+Просо!DT17</f>
        <v>0</v>
      </c>
      <c r="DU17" s="177">
        <f>Пш!DU17+Тр!DU17+Ро!DU17+'Яч яр'!DU17+Ов!DU17+Зерноб!DU17+Гр!DU17+'Яч Оз'!DU17+Просо!DU17</f>
        <v>0</v>
      </c>
      <c r="DV17" s="178">
        <f>Пш!DV17+Тр!DV17+Ро!DV17+'Яч яр'!DV17+Ов!DV17+Зерноб!DV17+Гр!DV17+'Яч Оз'!DV17+Просо!DV17</f>
        <v>16</v>
      </c>
      <c r="DW17" s="176">
        <f>Пш!DW17+Тр!DW17+Ро!DW17+'Яч яр'!DW17+Ов!DW17+Зерноб!DW17+Гр!DW17+'Яч Оз'!DW17+Просо!DW17</f>
        <v>2.5</v>
      </c>
      <c r="DX17" s="177">
        <f>Пш!DX17+Тр!DX17+Ро!DX17+'Яч яр'!DX17+Ов!DX17+Зерноб!DX17+Гр!DX17+'Яч Оз'!DX17+Просо!DX17</f>
        <v>0</v>
      </c>
      <c r="DY17" s="175">
        <f>Пш!DY17+Тр!DY17+Ро!DY17+'Яч яр'!DY17+Ов!DY17+Зерноб!DY17+Гр!DY17+'Яч Оз'!DY17+Просо!DY17</f>
        <v>8.6</v>
      </c>
      <c r="DZ17" s="176">
        <f>Пш!DZ17+Тр!DZ17+Ро!DZ17+'Яч яр'!DZ17+Ов!DZ17+Зерноб!DZ17+Гр!DZ17+'Яч Оз'!DZ17+Просо!DZ17</f>
        <v>0</v>
      </c>
      <c r="EA17" s="177">
        <f>Пш!EA17+Тр!EA17+Ро!EA17+'Яч яр'!EA17+Ов!EA17+Зерноб!EA17+Гр!EA17+'Яч Оз'!EA17+Просо!EA17</f>
        <v>0</v>
      </c>
      <c r="EB17" s="178">
        <f>Пш!EB17+Тр!EB17+Ро!EB17+'Яч яр'!EB17+Ов!EB17+Зерноб!EB17+Гр!EB17+'Яч Оз'!EB17+Просо!EB17</f>
        <v>4</v>
      </c>
      <c r="EC17" s="176">
        <f>Пш!EC17+Тр!EC17+Ро!EC17+'Яч яр'!EC17+Ов!EC17+Зерноб!EC17+Гр!EC17+'Яч Оз'!EC17+Просо!EC17</f>
        <v>2.5</v>
      </c>
      <c r="ED17" s="177">
        <f>Пш!ED17+Тр!ED17+Ро!ED17+'Яч яр'!ED17+Ов!ED17+Зерноб!ED17+Гр!ED17+'Яч Оз'!ED17+Просо!ED17</f>
        <v>0</v>
      </c>
      <c r="EE17" s="175">
        <f>Пш!EE17+Тр!EE17+Ро!EE17+'Яч яр'!EE17+Ов!EE17+Зерноб!EE17+Гр!EE17+'Яч Оз'!EE17+Просо!EE17</f>
        <v>10</v>
      </c>
      <c r="EF17" s="176">
        <f>Пш!EF17+Тр!EF17+Ро!EF17+'Яч яр'!EF17+Ов!EF17+Зерноб!EF17+Гр!EF17+'Яч Оз'!EF17+Просо!EF17</f>
        <v>0</v>
      </c>
      <c r="EG17" s="177">
        <f>Пш!EG17+Тр!EG17+Ро!EG17+'Яч яр'!EG17+Ов!EG17+Зерноб!EG17+Гр!EG17+'Яч Оз'!EG17+Просо!EG17</f>
        <v>0</v>
      </c>
      <c r="EH17" s="178">
        <f>Пш!EH17+Тр!EH17+Ро!EH17+'Яч яр'!EH17+Ов!EH17+Зерноб!EH17+Гр!EH17+'Яч Оз'!EH17+Просо!EH17</f>
        <v>6.5</v>
      </c>
      <c r="EI17" s="176">
        <f>Пш!EI17+Тр!EI17+Ро!EI17+'Яч яр'!EI17+Ов!EI17+Зерноб!EI17+Гр!EI17+'Яч Оз'!EI17+Просо!EI17</f>
        <v>0</v>
      </c>
      <c r="EJ17" s="177">
        <f>Пш!EJ17+Тр!EJ17+Ро!EJ17+'Яч яр'!EJ17+Ов!EJ17+Зерноб!EJ17+Гр!EJ17+'Яч Оз'!EJ17+Просо!EJ17</f>
        <v>0</v>
      </c>
      <c r="EK17" s="175">
        <f>Пш!EK17+Тр!EK17+Ро!EK17+'Яч яр'!EK17+Ов!EK17+Зерноб!EK17+Гр!EK17+'Яч Оз'!EK17+Просо!EK17</f>
        <v>0</v>
      </c>
      <c r="EL17" s="176">
        <f>Пш!EL17+Тр!EL17+Ро!EL17+'Яч яр'!EL17+Ов!EL17+Зерноб!EL17+Гр!EL17+'Яч Оз'!EL17+Просо!EL17</f>
        <v>0</v>
      </c>
      <c r="EM17" s="177">
        <f>Пш!EM17+Тр!EM17+Ро!EM17+'Яч яр'!EM17+Ов!EM17+Зерноб!EM17+Гр!EM17+'Яч Оз'!EM17+Просо!EM17</f>
        <v>0</v>
      </c>
      <c r="EN17" s="178">
        <f>Пш!EN17+Тр!EN17+Ро!EN17+'Яч яр'!EN17+Ов!EN17+Зерноб!EN17+Гр!EN17+'Яч Оз'!EN17+Просо!EN17</f>
        <v>0</v>
      </c>
      <c r="EO17" s="176">
        <f>Пш!EO17+Тр!EO17+Ро!EO17+'Яч яр'!EO17+Ов!EO17+Зерноб!EO17+Гр!EO17+'Яч Оз'!EO17+Просо!EO17</f>
        <v>0</v>
      </c>
      <c r="EP17" s="177">
        <f>Пш!EP17+Тр!EP17+Ро!EP17+'Яч яр'!EP17+Ов!EP17+Зерноб!EP17+Гр!EP17+'Яч Оз'!EP17+Просо!EP17</f>
        <v>0</v>
      </c>
      <c r="EQ17" s="175">
        <f>Пш!EQ17+Тр!EQ17+Ро!EQ17+'Яч яр'!EQ17+Ов!EQ17+Зерноб!EQ17+Гр!EQ17+'Яч Оз'!EQ17+Просо!EQ17</f>
        <v>0</v>
      </c>
      <c r="ER17" s="176">
        <f>Пш!ER17+Тр!ER17+Ро!ER17+'Яч яр'!ER17+Ов!ER17+Зерноб!ER17+Гр!ER17+'Яч Оз'!ER17+Просо!ER17</f>
        <v>0</v>
      </c>
      <c r="ES17" s="177">
        <f>Пш!ES17+Тр!ES17+Ро!ES17+'Яч яр'!ES17+Ов!ES17+Зерноб!ES17+Гр!ES17+'Яч Оз'!ES17+Просо!ES17</f>
        <v>0</v>
      </c>
      <c r="ET17" s="178">
        <f>Пш!ET17+Тр!ET17+Ро!ET17+'Яч яр'!ET17+Ов!ET17+Зерноб!ET17+Гр!ET17+'Яч Оз'!ET17+Просо!ET17</f>
        <v>0</v>
      </c>
      <c r="EU17" s="176">
        <f>Пш!EU17+Тр!EU17+Ро!EU17+'Яч яр'!EU17+Ов!EU17+Зерноб!EU17+Гр!EU17+'Яч Оз'!EU17+Просо!EU17</f>
        <v>0</v>
      </c>
      <c r="EV17" s="177">
        <f>Пш!EV17+Тр!EV17+Ро!EV17+'Яч яр'!EV17+Ов!EV17+Зерноб!EV17+Гр!EV17+'Яч Оз'!EV17+Просо!EV17</f>
        <v>0</v>
      </c>
      <c r="EW17" s="175">
        <f>Пш!EW17+Тр!EW17+Ро!EW17+'Яч яр'!EW17+Ов!EW17+Зерноб!EW17+Гр!EW17+'Яч Оз'!EW17+Просо!EW17</f>
        <v>0</v>
      </c>
      <c r="EX17" s="176">
        <f>Пш!EX17+Тр!EX17+Ро!EX17+'Яч яр'!EX17+Ов!EX17+Зерноб!EX17+Гр!EX17+'Яч Оз'!EX17+Просо!EX17</f>
        <v>0</v>
      </c>
      <c r="EY17" s="177">
        <f>Пш!EY17+Тр!EY17+Ро!EY17+'Яч яр'!EY17+Ов!EY17+Зерноб!EY17+Гр!EY17+'Яч Оз'!EY17+Просо!EY17</f>
        <v>0</v>
      </c>
      <c r="EZ17" s="178">
        <f>Пш!EZ17+Тр!EZ17+Ро!EZ17+'Яч яр'!EZ17+Ов!EZ17+Зерноб!EZ17+Гр!EZ17+'Яч Оз'!EZ17+Просо!EZ17</f>
        <v>0</v>
      </c>
      <c r="FA17" s="176">
        <f>Пш!FA17+Тр!FA17+Ро!FA17+'Яч яр'!FA17+Ов!FA17+Зерноб!FA17+Гр!FA17+'Яч Оз'!FA17+Просо!FA17</f>
        <v>0</v>
      </c>
      <c r="FB17" s="177">
        <f>Пш!FB17+Тр!FB17+Ро!FB17+'Яч яр'!FB17+Ов!FB17+Зерноб!FB17+Гр!FB17+'Яч Оз'!FB17+Просо!FB17</f>
        <v>0</v>
      </c>
      <c r="FC17" s="175">
        <f>Пш!FC17+Тр!FC17+Ро!FC17+'Яч яр'!FC17+Ов!FC17+Зерноб!FC17+Гр!FC17+'Яч Оз'!FC17+Просо!FC17</f>
        <v>9.5</v>
      </c>
      <c r="FD17" s="176">
        <f>Пш!FD17+Тр!FD17+Ро!FD17+'Яч яр'!FD17+Ов!FD17+Зерноб!FD17+Гр!FD17+'Яч Оз'!FD17+Просо!FD17</f>
        <v>0</v>
      </c>
      <c r="FE17" s="177">
        <f>Пш!FE17+Тр!FE17+Ро!FE17+'Яч яр'!FE17+Ов!FE17+Зерноб!FE17+Гр!FE17+'Яч Оз'!FE17+Просо!FE17</f>
        <v>0</v>
      </c>
      <c r="FF17" s="178">
        <f>Пш!FF17+Тр!FF17+Ро!FF17+'Яч яр'!FF17+Ов!FF17+Зерноб!FF17+Гр!FF17+'Яч Оз'!FF17+Просо!FF17</f>
        <v>9.3000000000000007</v>
      </c>
      <c r="FG17" s="176">
        <f>Пш!FG17+Тр!FG17+Ро!FG17+'Яч яр'!FG17+Ов!FG17+Зерноб!FG17+Гр!FG17+'Яч Оз'!FG17+Просо!FG17</f>
        <v>0</v>
      </c>
      <c r="FH17" s="177">
        <f>Пш!FH17+Тр!FH17+Ро!FH17+'Яч яр'!FH17+Ов!FH17+Зерноб!FH17+Гр!FH17+'Яч Оз'!FH17+Просо!FH17</f>
        <v>0</v>
      </c>
      <c r="FI17" s="175">
        <f>Пш!FI17+Тр!FI17+Ро!FI17+'Яч яр'!FI17+Ов!FI17+Зерноб!FI17+Гр!FI17+'Яч Оз'!FI17+Просо!FI17</f>
        <v>2</v>
      </c>
      <c r="FJ17" s="176">
        <f>Пш!FJ17+Тр!FJ17+Ро!FJ17+'Яч яр'!FJ17+Ов!FJ17+Зерноб!FJ17+Гр!FJ17+'Яч Оз'!FJ17+Просо!FJ17</f>
        <v>0</v>
      </c>
      <c r="FK17" s="177">
        <f>Пш!FK17+Тр!FK17+Ро!FK17+'Яч яр'!FK17+Ов!FK17+Зерноб!FK17+Гр!FK17+'Яч Оз'!FK17+Просо!FK17</f>
        <v>0</v>
      </c>
      <c r="FL17" s="178">
        <f>Пш!FL17+Тр!FL17+Ро!FL17+'Яч яр'!FL17+Ов!FL17+Зерноб!FL17+Гр!FL17+'Яч Оз'!FL17+Просо!FL17</f>
        <v>0</v>
      </c>
      <c r="FM17" s="176">
        <f>Пш!FM17+Тр!FM17+Ро!FM17+'Яч яр'!FM17+Ов!FM17+Зерноб!FM17+Гр!FM17+'Яч Оз'!FM17+Просо!FM17</f>
        <v>0</v>
      </c>
      <c r="FN17" s="177">
        <f>Пш!FN17+Тр!FN17+Ро!FN17+'Яч яр'!FN17+Ов!FN17+Зерноб!FN17+Гр!FN17+'Яч Оз'!FN17+Просо!FN17</f>
        <v>0</v>
      </c>
      <c r="FO17" s="175">
        <f>Пш!FO17+Тр!FO17+Ро!FO17+'Яч яр'!FO17+Ов!FO17+Зерноб!FO17+Гр!FO17+'Яч Оз'!FO17+Просо!FO17</f>
        <v>0</v>
      </c>
      <c r="FP17" s="176">
        <f>Пш!FP17+Тр!FP17+Ро!FP17+'Яч яр'!FP17+Ов!FP17+Зерноб!FP17+Гр!FP17+'Яч Оз'!FP17+Просо!FP17</f>
        <v>0</v>
      </c>
      <c r="FQ17" s="177">
        <f>Пш!FQ17+Тр!FQ17+Ро!FQ17+'Яч яр'!FQ17+Ов!FQ17+Зерноб!FQ17+Гр!FQ17+'Яч Оз'!FQ17+Просо!FQ17</f>
        <v>0</v>
      </c>
      <c r="FR17" s="178">
        <f>Пш!FR17+Тр!FR17+Ро!FR17+'Яч яр'!FR17+Ов!FR17+Зерноб!FR17+Гр!FR17+'Яч Оз'!FR17+Просо!FR17</f>
        <v>0</v>
      </c>
      <c r="FS17" s="176">
        <f>Пш!FS17+Тр!FS17+Ро!FS17+'Яч яр'!FS17+Ов!FS17+Зерноб!FS17+Гр!FS17+'Яч Оз'!FS17+Просо!FS17</f>
        <v>0</v>
      </c>
      <c r="FT17" s="177">
        <f>Пш!FT17+Тр!FT17+Ро!FT17+'Яч яр'!FT17+Ов!FT17+Зерноб!FT17+Гр!FT17+'Яч Оз'!FT17+Просо!FT17</f>
        <v>0</v>
      </c>
      <c r="FU17" s="175">
        <f>Пш!FU17+Тр!FU17+Ро!FU17+'Яч яр'!FU17+Ов!FU17+Зерноб!FU17+Гр!FU17+'Яч Оз'!FU17+Просо!FU17</f>
        <v>0</v>
      </c>
      <c r="FV17" s="176">
        <f>Пш!FV17+Тр!FV17+Ро!FV17+'Яч яр'!FV17+Ов!FV17+Зерноб!FV17+Гр!FV17+'Яч Оз'!FV17+Просо!FV17</f>
        <v>0</v>
      </c>
      <c r="FW17" s="177">
        <f>Пш!FW17+Тр!FW17+Ро!FW17+'Яч яр'!FW17+Ов!FW17+Зерноб!FW17+Гр!FW17+'Яч Оз'!FW17+Просо!FW17</f>
        <v>0</v>
      </c>
      <c r="FX17" s="178">
        <f>Пш!FX17+Тр!FX17+Ро!FX17+'Яч яр'!FX17+Ов!FX17+Зерноб!FX17+Гр!FX17+'Яч Оз'!FX17+Просо!FX17</f>
        <v>0</v>
      </c>
      <c r="FY17" s="176">
        <f>Пш!FY17+Тр!FY17+Ро!FY17+'Яч яр'!FY17+Ов!FY17+Зерноб!FY17+Гр!FY17+'Яч Оз'!FY17+Просо!FY17</f>
        <v>0</v>
      </c>
      <c r="FZ17" s="177">
        <f>Пш!FZ17+Тр!FZ17+Ро!FZ17+'Яч яр'!FZ17+Ов!FZ17+Зерноб!FZ17+Гр!FZ17+'Яч Оз'!FZ17+Просо!FZ17</f>
        <v>0</v>
      </c>
      <c r="GA17" s="175">
        <f>Пш!GA17+Тр!GA17+Ро!GA17+'Яч яр'!GA17+Ов!GA17+Зерноб!GA17+Гр!GA17+'Яч Оз'!GA17+Просо!GA17</f>
        <v>0</v>
      </c>
      <c r="GB17" s="176">
        <f>Пш!GB17+Тр!GB17+Ро!GB17+'Яч яр'!GB17+Ов!GB17+Зерноб!GB17+Гр!GB17+'Яч Оз'!GB17+Просо!GB17</f>
        <v>0</v>
      </c>
      <c r="GC17" s="177">
        <f>Пш!GC17+Тр!GC17+Ро!GC17+'Яч яр'!GC17+Ов!GC17+Зерноб!GC17+Гр!GC17+'Яч Оз'!GC17+Просо!GC17</f>
        <v>0</v>
      </c>
      <c r="GD17" s="178">
        <f>Пш!GD17+Тр!GD17+Ро!GD17+'Яч яр'!GD17+Ов!GD17+Зерноб!GD17+Гр!GD17+'Яч Оз'!GD17+Просо!GD17</f>
        <v>0</v>
      </c>
      <c r="GE17" s="176">
        <f>Пш!GE17+Тр!GE17+Ро!GE17+'Яч яр'!GE17+Ов!GE17+Зерноб!GE17+Гр!GE17+'Яч Оз'!GE17+Просо!GE17</f>
        <v>0</v>
      </c>
      <c r="GF17" s="177">
        <f>Пш!GF17+Тр!GF17+Ро!GF17+'Яч яр'!GF17+Ов!GF17+Зерноб!GF17+Гр!GF17+'Яч Оз'!GF17+Просо!GF17</f>
        <v>0</v>
      </c>
      <c r="GG17" s="175">
        <f>Пш!GG17+Тр!GG17+Ро!GG17+'Яч яр'!GG17+Ов!GG17+Зерноб!GG17+Гр!GG17+'Яч Оз'!GG17+Просо!GG17</f>
        <v>0</v>
      </c>
      <c r="GH17" s="176">
        <f>Пш!GH17+Тр!GH17+Ро!GH17+'Яч яр'!GH17+Ов!GH17+Зерноб!GH17+Гр!GH17+'Яч Оз'!GH17+Просо!GH17</f>
        <v>0</v>
      </c>
      <c r="GI17" s="177">
        <f>Пш!GI17+Тр!GI17+Ро!GI17+'Яч яр'!GI17+Ов!GI17+Зерноб!GI17+Гр!GI17+'Яч Оз'!GI17+Просо!GI17</f>
        <v>0</v>
      </c>
      <c r="GJ17" s="178">
        <f>Пш!GJ17+Тр!GJ17+Ро!GJ17+'Яч яр'!GJ17+Ов!GJ17+Зерноб!GJ17+Гр!GJ17+'Яч Оз'!GJ17+Просо!GJ17</f>
        <v>0</v>
      </c>
      <c r="GK17" s="176">
        <f>Пш!GK17+Тр!GK17+Ро!GK17+'Яч яр'!GK17+Ов!GK17+Зерноб!GK17+Гр!GK17+'Яч Оз'!GK17+Просо!GK17</f>
        <v>0</v>
      </c>
      <c r="GL17" s="177">
        <f>Пш!GL17+Тр!GL17+Ро!GL17+'Яч яр'!GL17+Ов!GL17+Зерноб!GL17+Гр!GL17+'Яч Оз'!GL17+Просо!GL17</f>
        <v>0</v>
      </c>
      <c r="GM17" s="175">
        <f>Пш!GM17+Тр!GM17+Ро!GM17+'Яч яр'!GM17+Ов!GM17+Зерноб!GM17+Гр!GM17+'Яч Оз'!GM17+Просо!GM17</f>
        <v>0</v>
      </c>
      <c r="GN17" s="176">
        <f>Пш!GN17+Тр!GN17+Ро!GN17+'Яч яр'!GN17+Ов!GN17+Зерноб!GN17+Гр!GN17+'Яч Оз'!GN17+Просо!GN17</f>
        <v>0</v>
      </c>
      <c r="GO17" s="177">
        <f>Пш!GO17+Тр!GO17+Ро!GO17+'Яч яр'!GO17+Ов!GO17+Зерноб!GO17+Гр!GO17+'Яч Оз'!GO17+Просо!GO17</f>
        <v>0</v>
      </c>
      <c r="GP17" s="178">
        <f>Пш!GP17+Тр!GP17+Ро!GP17+'Яч яр'!GP17+Ов!GP17+Зерноб!GP17+Гр!GP17+'Яч Оз'!GP17+Просо!GP17</f>
        <v>0</v>
      </c>
      <c r="GQ17" s="176">
        <f>Пш!GQ17+Тр!GQ17+Ро!GQ17+'Яч яр'!GQ17+Ов!GQ17+Зерноб!GQ17+Гр!GQ17+'Яч Оз'!GQ17+Просо!GQ17</f>
        <v>0</v>
      </c>
      <c r="GR17" s="177">
        <f>Пш!GR17+Тр!GR17+Ро!GR17+'Яч яр'!GR17+Ов!GR17+Зерноб!GR17+Гр!GR17+'Яч Оз'!GR17+Просо!GR17</f>
        <v>0</v>
      </c>
      <c r="GS17" s="175">
        <f>Пш!GS17+Тр!GS17+Ро!GS17+'Яч яр'!GS17+Ов!GS17+Зерноб!GS17+Гр!GS17+'Яч Оз'!GS17+Просо!GS17</f>
        <v>0</v>
      </c>
      <c r="GT17" s="176">
        <f>Пш!GT17+Тр!GT17+Ро!GT17+'Яч яр'!GT17+Ов!GT17+Зерноб!GT17+Гр!GT17+'Яч Оз'!GT17+Просо!GT17</f>
        <v>0</v>
      </c>
      <c r="GU17" s="177">
        <f>Пш!GU17+Тр!GU17+Ро!GU17+'Яч яр'!GU17+Ов!GU17+Зерноб!GU17+Гр!GU17+'Яч Оз'!GU17+Просо!GU17</f>
        <v>0</v>
      </c>
      <c r="GV17" s="178">
        <f>Пш!GV17+Тр!GV17+Ро!GV17+'Яч яр'!GV17+Ов!GV17+Зерноб!GV17+Гр!GV17+'Яч Оз'!GV17+Просо!GV17</f>
        <v>0</v>
      </c>
      <c r="GW17" s="176">
        <f>Пш!GW17+Тр!GW17+Ро!GW17+'Яч яр'!GW17+Ов!GW17+Зерноб!GW17+Гр!GW17+'Яч Оз'!GW17+Просо!GW17</f>
        <v>0</v>
      </c>
      <c r="GX17" s="177">
        <f>Пш!GX17+Тр!GX17+Ро!GX17+'Яч яр'!GX17+Ов!GX17+Зерноб!GX17+Гр!GX17+'Яч Оз'!GX17+Просо!GX17</f>
        <v>0</v>
      </c>
      <c r="GY17" s="175">
        <f>Пш!GY17+Тр!GY17+Ро!GY17+'Яч яр'!GY17+Ов!GY17+Зерноб!GY17+Гр!GY17+'Яч Оз'!GY17+Просо!GY17</f>
        <v>0</v>
      </c>
      <c r="GZ17" s="176">
        <f>Пш!GZ17+Тр!GZ17+Ро!GZ17+'Яч яр'!GZ17+Ов!GZ17+Зерноб!GZ17+Гр!GZ17+'Яч Оз'!GZ17+Просо!GZ17</f>
        <v>0</v>
      </c>
      <c r="HA17" s="177">
        <f>Пш!HA17+Тр!HA17+Ро!HA17+'Яч яр'!HA17+Ов!HA17+Зерноб!HA17+Гр!HA17+'Яч Оз'!HA17+Просо!HA17</f>
        <v>0</v>
      </c>
      <c r="HB17" s="178">
        <f>Пш!HB17+Тр!HB17+Ро!HB17+'Яч яр'!HB17+Ов!HB17+Зерноб!HB17+Гр!HB17+'Яч Оз'!HB17+Просо!HB17</f>
        <v>0</v>
      </c>
      <c r="HC17" s="176">
        <f>Пш!HC17+Тр!HC17+Ро!HC17+'Яч яр'!HC17+Ов!HC17+Зерноб!HC17+Гр!HC17+'Яч Оз'!HC17+Просо!HC17</f>
        <v>0</v>
      </c>
      <c r="HD17" s="177">
        <f>Пш!HD17+Тр!HD17+Ро!HD17+'Яч яр'!HD17+Ов!HD17+Зерноб!HD17+Гр!HD17+'Яч Оз'!HD17+Просо!HD17</f>
        <v>0</v>
      </c>
      <c r="HE17" s="175">
        <f>Пш!HE17+Тр!HE17+Ро!HE17+'Яч яр'!HE17+Ов!HE17+Зерноб!HE17+Гр!HE17+'Яч Оз'!HE17+Просо!HE17</f>
        <v>0</v>
      </c>
      <c r="HF17" s="176">
        <f>Пш!HF17+Тр!HF17+Ро!HF17+'Яч яр'!HF17+Ов!HF17+Зерноб!HF17+Гр!HF17+'Яч Оз'!HF17+Просо!HF17</f>
        <v>0</v>
      </c>
      <c r="HG17" s="177">
        <f>Пш!HG17+Тр!HG17+Ро!HG17+'Яч яр'!HG17+Ов!HG17+Зерноб!HG17+Гр!HG17+'Яч Оз'!HG17+Просо!HG17</f>
        <v>0</v>
      </c>
      <c r="HH17" s="178">
        <f>Пш!HH17+Тр!HH17+Ро!HH17+'Яч яр'!HH17+Ов!HH17+Зерноб!HH17+Гр!HH17+'Яч Оз'!HH17+Просо!HH17</f>
        <v>0</v>
      </c>
      <c r="HI17" s="176">
        <f>Пш!HI17+Тр!HI17+Ро!HI17+'Яч яр'!HI17+Ов!HI17+Зерноб!HI17+Гр!HI17+'Яч Оз'!HI17+Просо!HI17</f>
        <v>0</v>
      </c>
      <c r="HJ17" s="177">
        <f>Пш!HJ17+Тр!HJ17+Ро!HJ17+'Яч яр'!HJ17+Ов!HJ17+Зерноб!HJ17+Гр!HJ17+'Яч Оз'!HJ17+Просо!HJ17</f>
        <v>0</v>
      </c>
      <c r="HK17" s="175">
        <f>Пш!HK17+Тр!HK17+Ро!HK17+'Яч яр'!HK17+Ов!HK17+Зерноб!HK17+Гр!HK17+'Яч Оз'!HK17+Просо!HK17</f>
        <v>0</v>
      </c>
      <c r="HL17" s="176">
        <f>Пш!HL17+Тр!HL17+Ро!HL17+'Яч яр'!HL17+Ов!HL17+Зерноб!HL17+Гр!HL17+'Яч Оз'!HL17+Просо!HL17</f>
        <v>0</v>
      </c>
      <c r="HM17" s="177">
        <f>Пш!HM17+Тр!HM17+Ро!HM17+'Яч яр'!HM17+Ов!HM17+Зерноб!HM17+Гр!HM17+'Яч Оз'!HM17+Просо!HM17</f>
        <v>0</v>
      </c>
      <c r="HN17" s="178">
        <f>Пш!HN17+Тр!HN17+Ро!HN17+'Яч яр'!HN17+Ов!HN17+Зерноб!HN17+Гр!HN17+'Яч Оз'!HN17+Просо!HN17</f>
        <v>0</v>
      </c>
      <c r="HO17" s="176">
        <f>Пш!HO17+Тр!HO17+Ро!HO17+'Яч яр'!HO17+Ов!HO17+Зерноб!HO17+Гр!HO17+'Яч Оз'!HO17+Просо!HO17</f>
        <v>0</v>
      </c>
      <c r="HP17" s="177">
        <f>Пш!HP17+Тр!HP17+Ро!HP17+'Яч яр'!HP17+Ов!HP17+Зерноб!HP17+Гр!HP17+'Яч Оз'!HP17+Просо!HP17</f>
        <v>0</v>
      </c>
      <c r="HQ17" s="175">
        <f>Пш!HQ17+Тр!HQ17+Ро!HQ17+'Яч яр'!HQ17+Ов!HQ17+Зерноб!HQ17+Гр!HQ17+'Яч Оз'!HQ17+Просо!HQ17</f>
        <v>0</v>
      </c>
      <c r="HR17" s="176">
        <f>Пш!HR17+Тр!HR17+Ро!HR17+'Яч яр'!HR17+Ов!HR17+Зерноб!HR17+Гр!HR17+'Яч Оз'!HR17+Просо!HR17</f>
        <v>0</v>
      </c>
      <c r="HS17" s="177">
        <f>Пш!HS17+Тр!HS17+Ро!HS17+'Яч яр'!HS17+Ов!HS17+Зерноб!HS17+Гр!HS17+'Яч Оз'!HS17+Просо!HS17</f>
        <v>0</v>
      </c>
      <c r="HT17" s="178">
        <f>Пш!HT17+Тр!HT17+Ро!HT17+'Яч яр'!HT17+Ов!HT17+Зерноб!HT17+Гр!HT17+'Яч Оз'!HT17+Просо!HT17</f>
        <v>0</v>
      </c>
      <c r="HU17" s="176">
        <f>Пш!HU17+Тр!HU17+Ро!HU17+'Яч яр'!HU17+Ов!HU17+Зерноб!HU17+Гр!HU17+'Яч Оз'!HU17+Просо!HU17</f>
        <v>0</v>
      </c>
      <c r="HV17" s="177">
        <f>Пш!HV17+Тр!HV17+Ро!HV17+'Яч яр'!HV17+Ов!HV17+Зерноб!HV17+Гр!HV17+'Яч Оз'!HV17+Просо!HV17</f>
        <v>0</v>
      </c>
      <c r="HW17" s="175">
        <f>Пш!HW17+Тр!HW17+Ро!HW17+'Яч яр'!HW17+Ов!HW17+Зерноб!HW17+Гр!HW17+'Яч Оз'!HW17+Просо!HW17</f>
        <v>0</v>
      </c>
      <c r="HX17" s="176">
        <f>Пш!HX17+Тр!HX17+Ро!HX17+'Яч яр'!HX17+Ов!HX17+Зерноб!HX17+Гр!HX17+'Яч Оз'!HX17+Просо!HX17</f>
        <v>0</v>
      </c>
      <c r="HY17" s="177">
        <f>Пш!HY17+Тр!HY17+Ро!HY17+'Яч яр'!HY17+Ов!HY17+Зерноб!HY17+Гр!HY17+'Яч Оз'!HY17+Просо!HY17</f>
        <v>0</v>
      </c>
      <c r="HZ17" s="178">
        <f>Пш!HZ17+Тр!HZ17+Ро!HZ17+'Яч яр'!HZ17+Ов!HZ17+Зерноб!HZ17+Гр!HZ17+'Яч Оз'!HZ17+Просо!HZ17</f>
        <v>0</v>
      </c>
      <c r="IA17" s="176">
        <f>Пш!IA17+Тр!IA17+Ро!IA17+'Яч яр'!IA17+Ов!IA17+Зерноб!IA17+Гр!IA17+'Яч Оз'!IA17+Просо!IA17</f>
        <v>0</v>
      </c>
      <c r="IB17" s="177">
        <f>Пш!IB17+Тр!IB17+Ро!IB17+'Яч яр'!IB17+Ов!IB17+Зерноб!IB17+Гр!IB17+'Яч Оз'!IB17+Просо!IB17</f>
        <v>0</v>
      </c>
      <c r="IC17" s="175">
        <f>Пш!IC17+Тр!IC17+Ро!IC17+'Яч яр'!IC17+Ов!IC17+Зерноб!IC17+Гр!IC17+'Яч Оз'!IC17+Просо!IC17</f>
        <v>0</v>
      </c>
      <c r="ID17" s="176">
        <f>Пш!ID17+Тр!ID17+Ро!ID17+'Яч яр'!ID17+Ов!ID17+Зерноб!ID17+Гр!ID17+'Яч Оз'!ID17+Просо!ID17</f>
        <v>0</v>
      </c>
      <c r="IE17" s="177">
        <f>Пш!IE17+Тр!IE17+Ро!IE17+'Яч яр'!IE17+Ов!IE17+Зерноб!IE17+Гр!IE17+'Яч Оз'!IE17+Просо!IE17</f>
        <v>0</v>
      </c>
      <c r="IF17" s="178">
        <f>Пш!IF17+Тр!IF17+Ро!IF17+'Яч яр'!IF17+Ов!IF17+Зерноб!IF17+Гр!IF17+'Яч Оз'!IF17+Просо!IF17</f>
        <v>0</v>
      </c>
      <c r="IG17" s="176">
        <f>Пш!IG17+Тр!IG17+Ро!IG17+'Яч яр'!IG17+Ов!IG17+Зерноб!IG17+Гр!IG17+'Яч Оз'!IG17+Просо!IG17</f>
        <v>0</v>
      </c>
      <c r="IH17" s="177">
        <f>Пш!IH17+Тр!IH17+Ро!IH17+'Яч яр'!IH17+Ов!IH17+Зерноб!IH17+Гр!IH17+'Яч Оз'!IH17+Просо!IH17</f>
        <v>0</v>
      </c>
      <c r="II17" s="175">
        <f>Пш!II17+Тр!II17+Ро!II17+'Яч яр'!II17+Ов!II17+Зерноб!II17+Гр!II17+'Яч Оз'!II17+Просо!II17</f>
        <v>0</v>
      </c>
      <c r="IJ17" s="176">
        <f>Пш!IJ17+Тр!IJ17+Ро!IJ17+'Яч яр'!IJ17+Ов!IJ17+Зерноб!IJ17+Гр!IJ17+'Яч Оз'!IJ17+Просо!IJ17</f>
        <v>0</v>
      </c>
      <c r="IK17" s="177">
        <f>Пш!IK17+Тр!IK17+Ро!IK17+'Яч яр'!IK17+Ов!IK17+Зерноб!IK17+Гр!IK17+'Яч Оз'!IK17+Просо!IK17</f>
        <v>0</v>
      </c>
      <c r="IL17" s="178">
        <f>Пш!IL17+Тр!IL17+Ро!IL17+'Яч яр'!IL17+Ов!IL17+Зерноб!IL17+Гр!IL17+'Яч Оз'!IL17+Просо!IL17</f>
        <v>0</v>
      </c>
      <c r="IM17" s="176">
        <f>Пш!IM17+Тр!IM17+Ро!IM17+'Яч яр'!IM17+Ов!IM17+Зерноб!IM17+Гр!IM17+'Яч Оз'!IM17+Просо!IM17</f>
        <v>0</v>
      </c>
      <c r="IN17" s="177">
        <f>Пш!IN17+Тр!IN17+Ро!IN17+'Яч яр'!IN17+Ов!IN17+Зерноб!IN17+Гр!IN17+'Яч Оз'!IN17+Просо!IN17</f>
        <v>0</v>
      </c>
      <c r="IO17" s="175">
        <f>Пш!IO17+Тр!IO17+Ро!IO17+'Яч яр'!IO17+Ов!IO17+Зерноб!IO17+Гр!IO17+'Яч Оз'!IO17+Просо!IO17</f>
        <v>0</v>
      </c>
      <c r="IP17" s="176">
        <f>Пш!IP17+Тр!IP17+Ро!IP17+'Яч яр'!IP17+Ов!IP17+Зерноб!IP17+Гр!IP17+'Яч Оз'!IP17+Просо!IP17</f>
        <v>0</v>
      </c>
      <c r="IQ17" s="177">
        <f>Пш!IQ17+Тр!IQ17+Ро!IQ17+'Яч яр'!IQ17+Ов!IQ17+Зерноб!IQ17+Гр!IQ17+'Яч Оз'!IQ17+Просо!IQ17</f>
        <v>0</v>
      </c>
      <c r="IR17" s="178">
        <f>Пш!IR17+Тр!IR17+Ро!IR17+'Яч яр'!IR17+Ов!IR17+Зерноб!IR17+Гр!IR17+'Яч Оз'!IR17+Просо!IR17</f>
        <v>0</v>
      </c>
      <c r="IS17" s="176">
        <f>Пш!IS17+Тр!IS17+Ро!IS17+'Яч яр'!IS17+Ов!IS17+Зерноб!IS17+Гр!IS17+'Яч Оз'!IS17+Просо!IS17</f>
        <v>0</v>
      </c>
      <c r="IT17" s="177">
        <f>Пш!IT17+Тр!IT17+Ро!IT17+'Яч яр'!IT17+Ов!IT17+Зерноб!IT17+Гр!IT17+'Яч Оз'!IT17+Просо!IT17</f>
        <v>0</v>
      </c>
      <c r="IU17" s="175">
        <f>Пш!IU17+Тр!IU17+Ро!IU17+'Яч яр'!IU17+Ов!IU17+Зерноб!IU17+Гр!IU17+'Яч Оз'!IU17+Просо!IU17</f>
        <v>0</v>
      </c>
      <c r="IV17" s="176">
        <f>Пш!IV17+Тр!IV17+Ро!IV17+'Яч яр'!IV17+Ов!IV17+Зерноб!IV17+Гр!IV17+'Яч Оз'!IV17+Просо!IV17</f>
        <v>0</v>
      </c>
      <c r="IW17" s="177">
        <f>Пш!IW17+Тр!IW17+Ро!IW17+'Яч яр'!IW17+Ов!IW17+Зерноб!IW17+Гр!IW17+'Яч Оз'!IW17+Просо!IW17</f>
        <v>0</v>
      </c>
      <c r="IX17" s="178">
        <f>Пш!IX17+Тр!IX17+Ро!IX17+'Яч яр'!IX17+Ов!IX17+Зерноб!IX17+Гр!IX17+'Яч Оз'!IX17+Просо!IX17</f>
        <v>0</v>
      </c>
      <c r="IY17" s="176">
        <f>Пш!IY17+Тр!IY17+Ро!IY17+'Яч яр'!IY17+Ов!IY17+Зерноб!IY17+Гр!IY17+'Яч Оз'!IY17+Просо!IY17</f>
        <v>0</v>
      </c>
      <c r="IZ17" s="177">
        <f>Пш!IZ17+Тр!IZ17+Ро!IZ17+'Яч яр'!IZ17+Ов!IZ17+Зерноб!IZ17+Гр!IZ17+'Яч Оз'!IZ17+Просо!IZ17</f>
        <v>0</v>
      </c>
      <c r="JA17" s="175">
        <f>Пш!JA17+Тр!JA17+Ро!JA17+'Яч яр'!JA17+Ов!JA17+Зерноб!JA17+Гр!JA17+'Яч Оз'!JA17+Просо!JA17</f>
        <v>0</v>
      </c>
      <c r="JB17" s="176">
        <f>Пш!JB17+Тр!JB17+Ро!JB17+'Яч яр'!JB17+Ов!JB17+Зерноб!JB17+Гр!JB17+'Яч Оз'!JB17+Просо!JB17</f>
        <v>0</v>
      </c>
      <c r="JC17" s="177">
        <f>Пш!JC17+Тр!JC17+Ро!JC17+'Яч яр'!JC17+Ов!JC17+Зерноб!JC17+Гр!JC17+'Яч Оз'!JC17+Просо!JC17</f>
        <v>0</v>
      </c>
      <c r="JD17" s="178">
        <f>Пш!JD17+Тр!JD17+Ро!JD17+'Яч яр'!JD17+Ов!JD17+Зерноб!JD17+Гр!JD17+'Яч Оз'!JD17+Просо!JD17</f>
        <v>0</v>
      </c>
      <c r="JE17" s="176">
        <f>Пш!JE17+Тр!JE17+Ро!JE17+'Яч яр'!JE17+Ов!JE17+Зерноб!JE17+Гр!JE17+'Яч Оз'!JE17+Просо!JE17</f>
        <v>0</v>
      </c>
      <c r="JF17" s="177">
        <f>Пш!JF17+Тр!JF17+Ро!JF17+'Яч яр'!JF17+Ов!JF17+Зерноб!JF17+Гр!JF17+'Яч Оз'!JF17+Просо!JF17</f>
        <v>0</v>
      </c>
      <c r="JG17" s="175">
        <f>Пш!JG17+Тр!JG17+Ро!JG17+'Яч яр'!JG17+Ов!JG17+Зерноб!JG17+Гр!JG17+'Яч Оз'!JG17+Просо!JG17</f>
        <v>0</v>
      </c>
      <c r="JH17" s="176">
        <f>Пш!JH17+Тр!JH17+Ро!JH17+'Яч яр'!JH17+Ов!JH17+Зерноб!JH17+Гр!JH17+'Яч Оз'!JH17+Просо!JH17</f>
        <v>0</v>
      </c>
      <c r="JI17" s="177">
        <f>Пш!JI17+Тр!JI17+Ро!JI17+'Яч яр'!JI17+Ов!JI17+Зерноб!JI17+Гр!JI17+'Яч Оз'!JI17+Просо!JI17</f>
        <v>0</v>
      </c>
      <c r="JJ17" s="178">
        <f>Пш!JJ17+Тр!JJ17+Ро!JJ17+'Яч яр'!JJ17+Ов!JJ17+Зерноб!JJ17+Гр!JJ17+'Яч Оз'!JJ17+Просо!JJ17</f>
        <v>0</v>
      </c>
      <c r="JK17" s="176">
        <f>Пш!JK17+Тр!JK17+Ро!JK17+'Яч яр'!JK17+Ов!JK17+Зерноб!JK17+Гр!JK17+'Яч Оз'!JK17+Просо!JK17</f>
        <v>0</v>
      </c>
      <c r="JL17" s="177">
        <f>Пш!JL17+Тр!JL17+Ро!JL17+'Яч яр'!JL17+Ов!JL17+Зерноб!JL17+Гр!JL17+'Яч Оз'!JL17+Просо!JL17</f>
        <v>0</v>
      </c>
      <c r="JM17" s="175">
        <f>Пш!JM17+Тр!JM17+Ро!JM17+'Яч яр'!JM17+Ов!JM17+Зерноб!JM17+Гр!JM17+'Яч Оз'!JM17+Просо!JM17</f>
        <v>0</v>
      </c>
      <c r="JN17" s="176">
        <f>Пш!JN17+Тр!JN17+Ро!JN17+'Яч яр'!JN17+Ов!JN17+Зерноб!JN17+Гр!JN17+'Яч Оз'!JN17+Просо!JN17</f>
        <v>0</v>
      </c>
      <c r="JO17" s="177">
        <f>Пш!JO17+Тр!JO17+Ро!JO17+'Яч яр'!JO17+Ов!JO17+Зерноб!JO17+Гр!JO17+'Яч Оз'!JO17+Просо!JO17</f>
        <v>0</v>
      </c>
      <c r="JP17" s="178">
        <f>Пш!JP17+Тр!JP17+Ро!JP17+'Яч яр'!JP17+Ов!JP17+Зерноб!JP17+Гр!JP17+'Яч Оз'!JP17+Просо!JP17</f>
        <v>0</v>
      </c>
      <c r="JQ17" s="176">
        <f>Пш!JQ17+Тр!JQ17+Ро!JQ17+'Яч яр'!JQ17+Ов!JQ17+Зерноб!JQ17+Гр!JQ17+'Яч Оз'!JQ17+Просо!JQ17</f>
        <v>0</v>
      </c>
      <c r="JR17" s="177">
        <f>Пш!JR17+Тр!JR17+Ро!JR17+'Яч яр'!JR17+Ов!JR17+Зерноб!JR17+Гр!JR17+'Яч Оз'!JR17+Просо!JR17</f>
        <v>0</v>
      </c>
      <c r="JS17" s="175">
        <f>Пш!JS17+Тр!JS17+Ро!JS17+'Яч яр'!JS17+Ов!JS17+Зерноб!JS17+Гр!JS17+'Яч Оз'!JS17+Просо!JS17</f>
        <v>0</v>
      </c>
      <c r="JT17" s="176">
        <f>Пш!JT17+Тр!JT17+Ро!JT17+'Яч яр'!JT17+Ов!JT17+Зерноб!JT17+Гр!JT17+'Яч Оз'!JT17+Просо!JT17</f>
        <v>0</v>
      </c>
      <c r="JU17" s="177">
        <f>Пш!JU17+Тр!JU17+Ро!JU17+'Яч яр'!JU17+Ов!JU17+Зерноб!JU17+Гр!JU17+'Яч Оз'!JU17+Просо!JU17</f>
        <v>0</v>
      </c>
      <c r="JV17" s="178">
        <f>Пш!JV17+Тр!JV17+Ро!JV17+'Яч яр'!JV17+Ов!JV17+Зерноб!JV17+Гр!JV17+'Яч Оз'!JV17+Просо!JV17</f>
        <v>0</v>
      </c>
      <c r="JW17" s="176">
        <f>Пш!JW17+Тр!JW17+Ро!JW17+'Яч яр'!JW17+Ов!JW17+Зерноб!JW17+Гр!JW17+'Яч Оз'!JW17+Просо!JW17</f>
        <v>0</v>
      </c>
      <c r="JX17" s="177">
        <f>Пш!JX17+Тр!JX17+Ро!JX17+'Яч яр'!JX17+Ов!JX17+Зерноб!JX17+Гр!JX17+'Яч Оз'!JX17+Просо!JX17</f>
        <v>0</v>
      </c>
    </row>
    <row r="18" spans="1:284" ht="15.75" customHeight="1" x14ac:dyDescent="0.25">
      <c r="A18" s="1010">
        <v>8</v>
      </c>
      <c r="B18" s="1012"/>
      <c r="C18" s="1014"/>
      <c r="D18" s="35" t="s">
        <v>45</v>
      </c>
      <c r="E18" s="120">
        <f t="shared" si="0"/>
        <v>0</v>
      </c>
      <c r="F18" s="165">
        <f>Пш!F18+Тр!F18+Ро!F18+'Яч яр'!F18+Ов!F18+Зерноб!F18+Гр!F18+'Яч Оз'!F18+Просо!F18</f>
        <v>0</v>
      </c>
      <c r="G18" s="166">
        <f>Пш!G18+Тр!G18+Ро!G18+'Яч яр'!G18+Ов!G18+Зерноб!G18+Гр!G18+'Яч Оз'!G18+Просо!G18</f>
        <v>0</v>
      </c>
      <c r="H18" s="167">
        <f>Пш!H18+Тр!H18+Ро!H18+'Яч яр'!H18+Ов!H18+Зерноб!H18+Гр!H18+'Яч Оз'!H18+Просо!H18</f>
        <v>0</v>
      </c>
      <c r="I18" s="168">
        <f>Пш!I18+Тр!I18+Ро!I18+'Яч яр'!I18+Ов!I18+Зерноб!I18+Гр!I18+'Яч Оз'!I18+Просо!I18</f>
        <v>0</v>
      </c>
      <c r="J18" s="169">
        <f>Пш!J18+Тр!J18+Ро!J18+'Яч яр'!J18+Ов!J18+Зерноб!J18+Гр!J18+'Яч Оз'!J18+Просо!J18</f>
        <v>0</v>
      </c>
      <c r="K18" s="170">
        <f>Пш!K18+Тр!K18+Ро!K18+'Яч яр'!K18+Ов!K18+Зерноб!K18+Гр!K18+'Яч Оз'!K18+Просо!K18</f>
        <v>0</v>
      </c>
      <c r="L18" s="171">
        <f>Пш!L18+Тр!L18+Ро!L18+'Яч яр'!L18+Ов!L18+Зерноб!L18+Гр!L18+'Яч Оз'!L18+Просо!L18</f>
        <v>0</v>
      </c>
      <c r="M18" s="169">
        <f>Пш!M18+Тр!M18+Ро!M18+'Яч яр'!M18+Ов!M18+Зерноб!M18+Гр!M18+'Яч Оз'!M18+Просо!M18</f>
        <v>0</v>
      </c>
      <c r="N18" s="170">
        <f>Пш!N18+Тр!N18+Ро!N18+'Яч яр'!N18+Ов!N18+Зерноб!N18+Гр!N18+'Яч Оз'!N18+Просо!N18</f>
        <v>0</v>
      </c>
      <c r="O18" s="168">
        <f>Пш!O18+Тр!O18+Ро!O18+'Яч яр'!O18+Ов!O18+Зерноб!O18+Гр!O18+'Яч Оз'!O18+Просо!O18</f>
        <v>0</v>
      </c>
      <c r="P18" s="169">
        <f>Пш!P18+Тр!P18+Ро!P18+'Яч яр'!P18+Ов!P18+Зерноб!P18+Гр!P18+'Яч Оз'!P18+Просо!P18</f>
        <v>0</v>
      </c>
      <c r="Q18" s="170">
        <f>Пш!Q18+Тр!Q18+Ро!Q18+'Яч яр'!Q18+Ов!Q18+Зерноб!Q18+Гр!Q18+'Яч Оз'!Q18+Просо!Q18</f>
        <v>0</v>
      </c>
      <c r="R18" s="171">
        <f>Пш!R18+Тр!R18+Ро!R18+'Яч яр'!R18+Ов!R18+Зерноб!R18+Гр!R18+'Яч Оз'!R18+Просо!R18</f>
        <v>0</v>
      </c>
      <c r="S18" s="169">
        <f>Пш!S18+Тр!S18+Ро!S18+'Яч яр'!S18+Ов!S18+Зерноб!S18+Гр!S18+'Яч Оз'!S18+Просо!S18</f>
        <v>0</v>
      </c>
      <c r="T18" s="170">
        <f>Пш!T18+Тр!T18+Ро!T18+'Яч яр'!T18+Ов!T18+Зерноб!T18+Гр!T18+'Яч Оз'!T18+Просо!T18</f>
        <v>0</v>
      </c>
      <c r="U18" s="168">
        <f>Пш!U18+Тр!U18+Ро!U18+'Яч яр'!U18+Ов!U18+Зерноб!U18+Гр!U18+'Яч Оз'!U18+Просо!U18</f>
        <v>0</v>
      </c>
      <c r="V18" s="169">
        <f>Пш!V18+Тр!V18+Ро!V18+'Яч яр'!V18+Ов!V18+Зерноб!V18+Гр!V18+'Яч Оз'!V18+Просо!V18</f>
        <v>0</v>
      </c>
      <c r="W18" s="170">
        <f>Пш!W18+Тр!W18+Ро!W18+'Яч яр'!W18+Ов!W18+Зерноб!W18+Гр!W18+'Яч Оз'!W18+Просо!W18</f>
        <v>0</v>
      </c>
      <c r="X18" s="171">
        <f>Пш!X18+Тр!X18+Ро!X18+'Яч яр'!X18+Ов!X18+Зерноб!X18+Гр!X18+'Яч Оз'!X18+Просо!X18</f>
        <v>0</v>
      </c>
      <c r="Y18" s="169">
        <f>Пш!Y18+Тр!Y18+Ро!Y18+'Яч яр'!Y18+Ов!Y18+Зерноб!Y18+Гр!Y18+'Яч Оз'!Y18+Просо!Y18</f>
        <v>0</v>
      </c>
      <c r="Z18" s="170">
        <f>Пш!Z18+Тр!Z18+Ро!Z18+'Яч яр'!Z18+Ов!Z18+Зерноб!Z18+Гр!Z18+'Яч Оз'!Z18+Просо!Z18</f>
        <v>0</v>
      </c>
      <c r="AA18" s="168">
        <f>Пш!AA18+Тр!AA18+Ро!AA18+'Яч яр'!AA18+Ов!AA18+Зерноб!AA18+Гр!AA18+'Яч Оз'!AA18+Просо!AA18</f>
        <v>0</v>
      </c>
      <c r="AB18" s="169">
        <f>Пш!AB18+Тр!AB18+Ро!AB18+'Яч яр'!AB18+Ов!AB18+Зерноб!AB18+Гр!AB18+'Яч Оз'!AB18+Просо!AB18</f>
        <v>0</v>
      </c>
      <c r="AC18" s="170">
        <f>Пш!AC18+Тр!AC18+Ро!AC18+'Яч яр'!AC18+Ов!AC18+Зерноб!AC18+Гр!AC18+'Яч Оз'!AC18+Просо!AC18</f>
        <v>0</v>
      </c>
      <c r="AD18" s="171">
        <f>Пш!AD18+Тр!AD18+Ро!AD18+'Яч яр'!AD18+Ов!AD18+Зерноб!AD18+Гр!AD18+'Яч Оз'!AD18+Просо!AD18</f>
        <v>0</v>
      </c>
      <c r="AE18" s="169">
        <f>Пш!AE18+Тр!AE18+Ро!AE18+'Яч яр'!AE18+Ов!AE18+Зерноб!AE18+Гр!AE18+'Яч Оз'!AE18+Просо!AE18</f>
        <v>0</v>
      </c>
      <c r="AF18" s="170">
        <f>Пш!AF18+Тр!AF18+Ро!AF18+'Яч яр'!AF18+Ов!AF18+Зерноб!AF18+Гр!AF18+'Яч Оз'!AF18+Просо!AF18</f>
        <v>0</v>
      </c>
      <c r="AG18" s="168">
        <f>Пш!AG18+Тр!AG18+Ро!AG18+'Яч яр'!AG18+Ов!AG18+Зерноб!AG18+Гр!AG18+'Яч Оз'!AG18+Просо!AG18</f>
        <v>0</v>
      </c>
      <c r="AH18" s="169">
        <f>Пш!AH18+Тр!AH18+Ро!AH18+'Яч яр'!AH18+Ов!AH18+Зерноб!AH18+Гр!AH18+'Яч Оз'!AH18+Просо!AH18</f>
        <v>0</v>
      </c>
      <c r="AI18" s="170">
        <f>Пш!AI18+Тр!AI18+Ро!AI18+'Яч яр'!AI18+Ов!AI18+Зерноб!AI18+Гр!AI18+'Яч Оз'!AI18+Просо!AI18</f>
        <v>0</v>
      </c>
      <c r="AJ18" s="171">
        <f>Пш!AJ18+Тр!AJ18+Ро!AJ18+'Яч яр'!AJ18+Ов!AJ18+Зерноб!AJ18+Гр!AJ18+'Яч Оз'!AJ18+Просо!AJ18</f>
        <v>0</v>
      </c>
      <c r="AK18" s="169">
        <f>Пш!AK18+Тр!AK18+Ро!AK18+'Яч яр'!AK18+Ов!AK18+Зерноб!AK18+Гр!AK18+'Яч Оз'!AK18+Просо!AK18</f>
        <v>0</v>
      </c>
      <c r="AL18" s="170">
        <f>Пш!AL18+Тр!AL18+Ро!AL18+'Яч яр'!AL18+Ов!AL18+Зерноб!AL18+Гр!AL18+'Яч Оз'!AL18+Просо!AL18</f>
        <v>0</v>
      </c>
      <c r="AM18" s="168">
        <f>Пш!AM18+Тр!AM18+Ро!AM18+'Яч яр'!AM18+Ов!AM18+Зерноб!AM18+Гр!AM18+'Яч Оз'!AM18+Просо!AM18</f>
        <v>0</v>
      </c>
      <c r="AN18" s="169">
        <f>Пш!AN18+Тр!AN18+Ро!AN18+'Яч яр'!AN18+Ов!AN18+Зерноб!AN18+Гр!AN18+'Яч Оз'!AN18+Просо!AN18</f>
        <v>0</v>
      </c>
      <c r="AO18" s="170">
        <f>Пш!AO18+Тр!AO18+Ро!AO18+'Яч яр'!AO18+Ов!AO18+Зерноб!AO18+Гр!AO18+'Яч Оз'!AO18+Просо!AO18</f>
        <v>0</v>
      </c>
      <c r="AP18" s="171">
        <f>Пш!AP18+Тр!AP18+Ро!AP18+'Яч яр'!AP18+Ов!AP18+Зерноб!AP18+Гр!AP18+'Яч Оз'!AP18+Просо!AP18</f>
        <v>0</v>
      </c>
      <c r="AQ18" s="169">
        <f>Пш!AQ18+Тр!AQ18+Ро!AQ18+'Яч яр'!AQ18+Ов!AQ18+Зерноб!AQ18+Гр!AQ18+'Яч Оз'!AQ18+Просо!AQ18</f>
        <v>0</v>
      </c>
      <c r="AR18" s="170">
        <f>Пш!AR18+Тр!AR18+Ро!AR18+'Яч яр'!AR18+Ов!AR18+Зерноб!AR18+Гр!AR18+'Яч Оз'!AR18+Просо!AR18</f>
        <v>0</v>
      </c>
      <c r="AS18" s="168">
        <f>Пш!AS18+Тр!AS18+Ро!AS18+'Яч яр'!AS18+Ов!AS18+Зерноб!AS18+Гр!AS18+'Яч Оз'!AS18+Просо!AS18</f>
        <v>0</v>
      </c>
      <c r="AT18" s="169">
        <f>Пш!AT18+Тр!AT18+Ро!AT18+'Яч яр'!AT18+Ов!AT18+Зерноб!AT18+Гр!AT18+'Яч Оз'!AT18+Просо!AT18</f>
        <v>0</v>
      </c>
      <c r="AU18" s="170">
        <f>Пш!AU18+Тр!AU18+Ро!AU18+'Яч яр'!AU18+Ов!AU18+Зерноб!AU18+Гр!AU18+'Яч Оз'!AU18+Просо!AU18</f>
        <v>0</v>
      </c>
      <c r="AV18" s="171">
        <f>Пш!AV18+Тр!AV18+Ро!AV18+'Яч яр'!AV18+Ов!AV18+Зерноб!AV18+Гр!AV18+'Яч Оз'!AV18+Просо!AV18</f>
        <v>0</v>
      </c>
      <c r="AW18" s="169">
        <f>Пш!AW18+Тр!AW18+Ро!AW18+'Яч яр'!AW18+Ов!AW18+Зерноб!AW18+Гр!AW18+'Яч Оз'!AW18+Просо!AW18</f>
        <v>0</v>
      </c>
      <c r="AX18" s="170">
        <f>Пш!AX18+Тр!AX18+Ро!AX18+'Яч яр'!AX18+Ов!AX18+Зерноб!AX18+Гр!AX18+'Яч Оз'!AX18+Просо!AX18</f>
        <v>0</v>
      </c>
      <c r="AY18" s="168">
        <f>Пш!AY18+Тр!AY18+Ро!AY18+'Яч яр'!AY18+Ов!AY18+Зерноб!AY18+Гр!AY18+'Яч Оз'!AY18+Просо!AY18</f>
        <v>0</v>
      </c>
      <c r="AZ18" s="169">
        <f>Пш!AZ18+Тр!AZ18+Ро!AZ18+'Яч яр'!AZ18+Ов!AZ18+Зерноб!AZ18+Гр!AZ18+'Яч Оз'!AZ18+Просо!AZ18</f>
        <v>0</v>
      </c>
      <c r="BA18" s="170">
        <f>Пш!BA18+Тр!BA18+Ро!BA18+'Яч яр'!BA18+Ов!BA18+Зерноб!BA18+Гр!BA18+'Яч Оз'!BA18+Просо!BA18</f>
        <v>0</v>
      </c>
      <c r="BB18" s="171">
        <f>Пш!BB18+Тр!BB18+Ро!BB18+'Яч яр'!BB18+Ов!BB18+Зерноб!BB18+Гр!BB18+'Яч Оз'!BB18+Просо!BB18</f>
        <v>0</v>
      </c>
      <c r="BC18" s="169">
        <f>Пш!BC18+Тр!BC18+Ро!BC18+'Яч яр'!BC18+Ов!BC18+Зерноб!BC18+Гр!BC18+'Яч Оз'!BC18+Просо!BC18</f>
        <v>0</v>
      </c>
      <c r="BD18" s="170">
        <f>Пш!BD18+Тр!BD18+Ро!BD18+'Яч яр'!BD18+Ов!BD18+Зерноб!BD18+Гр!BD18+'Яч Оз'!BD18+Просо!BD18</f>
        <v>0</v>
      </c>
      <c r="BE18" s="168">
        <f>Пш!BE18+Тр!BE18+Ро!BE18+'Яч яр'!BE18+Ов!BE18+Зерноб!BE18+Гр!BE18+'Яч Оз'!BE18+Просо!BE18</f>
        <v>0</v>
      </c>
      <c r="BF18" s="169">
        <f>Пш!BF18+Тр!BF18+Ро!BF18+'Яч яр'!BF18+Ов!BF18+Зерноб!BF18+Гр!BF18+'Яч Оз'!BF18+Просо!BF18</f>
        <v>0</v>
      </c>
      <c r="BG18" s="170">
        <f>Пш!BG18+Тр!BG18+Ро!BG18+'Яч яр'!BG18+Ов!BG18+Зерноб!BG18+Гр!BG18+'Яч Оз'!BG18+Просо!BG18</f>
        <v>0</v>
      </c>
      <c r="BH18" s="171">
        <f>Пш!BH18+Тр!BH18+Ро!BH18+'Яч яр'!BH18+Ов!BH18+Зерноб!BH18+Гр!BH18+'Яч Оз'!BH18+Просо!BH18</f>
        <v>0</v>
      </c>
      <c r="BI18" s="169">
        <f>Пш!BI18+Тр!BI18+Ро!BI18+'Яч яр'!BI18+Ов!BI18+Зерноб!BI18+Гр!BI18+'Яч Оз'!BI18+Просо!BI18</f>
        <v>0</v>
      </c>
      <c r="BJ18" s="170">
        <f>Пш!BJ18+Тр!BJ18+Ро!BJ18+'Яч яр'!BJ18+Ов!BJ18+Зерноб!BJ18+Гр!BJ18+'Яч Оз'!BJ18+Просо!BJ18</f>
        <v>0</v>
      </c>
      <c r="BK18" s="168">
        <f>Пш!BK18+Тр!BK18+Ро!BK18+'Яч яр'!BK18+Ов!BK18+Зерноб!BK18+Гр!BK18+'Яч Оз'!BK18+Просо!BK18</f>
        <v>0</v>
      </c>
      <c r="BL18" s="169">
        <f>Пш!BL18+Тр!BL18+Ро!BL18+'Яч яр'!BL18+Ов!BL18+Зерноб!BL18+Гр!BL18+'Яч Оз'!BL18+Просо!BL18</f>
        <v>0</v>
      </c>
      <c r="BM18" s="170">
        <f>Пш!BM18+Тр!BM18+Ро!BM18+'Яч яр'!BM18+Ов!BM18+Зерноб!BM18+Гр!BM18+'Яч Оз'!BM18+Просо!BM18</f>
        <v>0</v>
      </c>
      <c r="BN18" s="171">
        <f>Пш!BN18+Тр!BN18+Ро!BN18+'Яч яр'!BN18+Ов!BN18+Зерноб!BN18+Гр!BN18+'Яч Оз'!BN18+Просо!BN18</f>
        <v>0</v>
      </c>
      <c r="BO18" s="169">
        <f>Пш!BO18+Тр!BO18+Ро!BO18+'Яч яр'!BO18+Ов!BO18+Зерноб!BO18+Гр!BO18+'Яч Оз'!BO18+Просо!BO18</f>
        <v>0</v>
      </c>
      <c r="BP18" s="170">
        <f>Пш!BP18+Тр!BP18+Ро!BP18+'Яч яр'!BP18+Ов!BP18+Зерноб!BP18+Гр!BP18+'Яч Оз'!BP18+Просо!BP18</f>
        <v>0</v>
      </c>
      <c r="BQ18" s="168">
        <f>Пш!BQ18+Тр!BQ18+Ро!BQ18+'Яч яр'!BQ18+Ов!BQ18+Зерноб!BQ18+Гр!BQ18+'Яч Оз'!BQ18+Просо!BQ18</f>
        <v>0</v>
      </c>
      <c r="BR18" s="169">
        <f>Пш!BR18+Тр!BR18+Ро!BR18+'Яч яр'!BR18+Ов!BR18+Зерноб!BR18+Гр!BR18+'Яч Оз'!BR18+Просо!BR18</f>
        <v>0</v>
      </c>
      <c r="BS18" s="170">
        <f>Пш!BS18+Тр!BS18+Ро!BS18+'Яч яр'!BS18+Ов!BS18+Зерноб!BS18+Гр!BS18+'Яч Оз'!BS18+Просо!BS18</f>
        <v>0</v>
      </c>
      <c r="BT18" s="171">
        <f>Пш!BT18+Тр!BT18+Ро!BT18+'Яч яр'!BT18+Ов!BT18+Зерноб!BT18+Гр!BT18+'Яч Оз'!BT18+Просо!BT18</f>
        <v>0</v>
      </c>
      <c r="BU18" s="169">
        <f>Пш!BU18+Тр!BU18+Ро!BU18+'Яч яр'!BU18+Ов!BU18+Зерноб!BU18+Гр!BU18+'Яч Оз'!BU18+Просо!BU18</f>
        <v>0</v>
      </c>
      <c r="BV18" s="170">
        <f>Пш!BV18+Тр!BV18+Ро!BV18+'Яч яр'!BV18+Ов!BV18+Зерноб!BV18+Гр!BV18+'Яч Оз'!BV18+Просо!BV18</f>
        <v>0</v>
      </c>
      <c r="BW18" s="168">
        <f>Пш!BW18+Тр!BW18+Ро!BW18+'Яч яр'!BW18+Ов!BW18+Зерноб!BW18+Гр!BW18+'Яч Оз'!BW18+Просо!BW18</f>
        <v>0</v>
      </c>
      <c r="BX18" s="169">
        <f>Пш!BX18+Тр!BX18+Ро!BX18+'Яч яр'!BX18+Ов!BX18+Зерноб!BX18+Гр!BX18+'Яч Оз'!BX18+Просо!BX18</f>
        <v>0</v>
      </c>
      <c r="BY18" s="170">
        <f>Пш!BY18+Тр!BY18+Ро!BY18+'Яч яр'!BY18+Ов!BY18+Зерноб!BY18+Гр!BY18+'Яч Оз'!BY18+Просо!BY18</f>
        <v>0</v>
      </c>
      <c r="BZ18" s="171">
        <f>Пш!BZ18+Тр!BZ18+Ро!BZ18+'Яч яр'!BZ18+Ов!BZ18+Зерноб!BZ18+Гр!BZ18+'Яч Оз'!BZ18+Просо!BZ18</f>
        <v>0</v>
      </c>
      <c r="CA18" s="169">
        <f>Пш!CA18+Тр!CA18+Ро!CA18+'Яч яр'!CA18+Ов!CA18+Зерноб!CA18+Гр!CA18+'Яч Оз'!CA18+Просо!CA18</f>
        <v>0</v>
      </c>
      <c r="CB18" s="170">
        <f>Пш!CB18+Тр!CB18+Ро!CB18+'Яч яр'!CB18+Ов!CB18+Зерноб!CB18+Гр!CB18+'Яч Оз'!CB18+Просо!CB18</f>
        <v>0</v>
      </c>
      <c r="CC18" s="168">
        <f>Пш!CC18+Тр!CC18+Ро!CC18+'Яч яр'!CC18+Ов!CC18+Зерноб!CC18+Гр!CC18+'Яч Оз'!CC18+Просо!CC18</f>
        <v>0</v>
      </c>
      <c r="CD18" s="169">
        <f>Пш!CD18+Тр!CD18+Ро!CD18+'Яч яр'!CD18+Ов!CD18+Зерноб!CD18+Гр!CD18+'Яч Оз'!CD18+Просо!CD18</f>
        <v>0</v>
      </c>
      <c r="CE18" s="170">
        <f>Пш!CE18+Тр!CE18+Ро!CE18+'Яч яр'!CE18+Ов!CE18+Зерноб!CE18+Гр!CE18+'Яч Оз'!CE18+Просо!CE18</f>
        <v>0</v>
      </c>
      <c r="CF18" s="171">
        <f>Пш!CF18+Тр!CF18+Ро!CF18+'Яч яр'!CF18+Ов!CF18+Зерноб!CF18+Гр!CF18+'Яч Оз'!CF18+Просо!CF18</f>
        <v>0</v>
      </c>
      <c r="CG18" s="169">
        <f>Пш!CG18+Тр!CG18+Ро!CG18+'Яч яр'!CG18+Ов!CG18+Зерноб!CG18+Гр!CG18+'Яч Оз'!CG18+Просо!CG18</f>
        <v>0</v>
      </c>
      <c r="CH18" s="170">
        <f>Пш!CH18+Тр!CH18+Ро!CH18+'Яч яр'!CH18+Ов!CH18+Зерноб!CH18+Гр!CH18+'Яч Оз'!CH18+Просо!CH18</f>
        <v>0</v>
      </c>
      <c r="CI18" s="168">
        <f>Пш!CI18+Тр!CI18+Ро!CI18+'Яч яр'!CI18+Ов!CI18+Зерноб!CI18+Гр!CI18+'Яч Оз'!CI18+Просо!CI18</f>
        <v>0</v>
      </c>
      <c r="CJ18" s="169">
        <f>Пш!CJ18+Тр!CJ18+Ро!CJ18+'Яч яр'!CJ18+Ов!CJ18+Зерноб!CJ18+Гр!CJ18+'Яч Оз'!CJ18+Просо!CJ18</f>
        <v>0</v>
      </c>
      <c r="CK18" s="170">
        <f>Пш!CK18+Тр!CK18+Ро!CK18+'Яч яр'!CK18+Ов!CK18+Зерноб!CK18+Гр!CK18+'Яч Оз'!CK18+Просо!CK18</f>
        <v>0</v>
      </c>
      <c r="CL18" s="171">
        <f>Пш!CL18+Тр!CL18+Ро!CL18+'Яч яр'!CL18+Ов!CL18+Зерноб!CL18+Гр!CL18+'Яч Оз'!CL18+Просо!CL18</f>
        <v>0</v>
      </c>
      <c r="CM18" s="169">
        <f>Пш!CM18+Тр!CM18+Ро!CM18+'Яч яр'!CM18+Ов!CM18+Зерноб!CM18+Гр!CM18+'Яч Оз'!CM18+Просо!CM18</f>
        <v>0</v>
      </c>
      <c r="CN18" s="170">
        <f>Пш!CN18+Тр!CN18+Ро!CN18+'Яч яр'!CN18+Ов!CN18+Зерноб!CN18+Гр!CN18+'Яч Оз'!CN18+Просо!CN18</f>
        <v>0</v>
      </c>
      <c r="CO18" s="168">
        <f>Пш!CO18+Тр!CO18+Ро!CO18+'Яч яр'!CO18+Ов!CO18+Зерноб!CO18+Гр!CO18+'Яч Оз'!CO18+Просо!CO18</f>
        <v>0</v>
      </c>
      <c r="CP18" s="169">
        <f>Пш!CP18+Тр!CP18+Ро!CP18+'Яч яр'!CP18+Ов!CP18+Зерноб!CP18+Гр!CP18+'Яч Оз'!CP18+Просо!CP18</f>
        <v>0</v>
      </c>
      <c r="CQ18" s="170">
        <f>Пш!CQ18+Тр!CQ18+Ро!CQ18+'Яч яр'!CQ18+Ов!CQ18+Зерноб!CQ18+Гр!CQ18+'Яч Оз'!CQ18+Просо!CQ18</f>
        <v>0</v>
      </c>
      <c r="CR18" s="171">
        <f>Пш!CR18+Тр!CR18+Ро!CR18+'Яч яр'!CR18+Ов!CR18+Зерноб!CR18+Гр!CR18+'Яч Оз'!CR18+Просо!CR18</f>
        <v>0</v>
      </c>
      <c r="CS18" s="169">
        <f>Пш!CS18+Тр!CS18+Ро!CS18+'Яч яр'!CS18+Ов!CS18+Зерноб!CS18+Гр!CS18+'Яч Оз'!CS18+Просо!CS18</f>
        <v>0</v>
      </c>
      <c r="CT18" s="170">
        <f>Пш!CT18+Тр!CT18+Ро!CT18+'Яч яр'!CT18+Ов!CT18+Зерноб!CT18+Гр!CT18+'Яч Оз'!CT18+Просо!CT18</f>
        <v>0</v>
      </c>
      <c r="CU18" s="168">
        <f>Пш!CU18+Тр!CU18+Ро!CU18+'Яч яр'!CU18+Ов!CU18+Зерноб!CU18+Гр!CU18+'Яч Оз'!CU18+Просо!CU18</f>
        <v>0</v>
      </c>
      <c r="CV18" s="169">
        <f>Пш!CV18+Тр!CV18+Ро!CV18+'Яч яр'!CV18+Ов!CV18+Зерноб!CV18+Гр!CV18+'Яч Оз'!CV18+Просо!CV18</f>
        <v>0</v>
      </c>
      <c r="CW18" s="170">
        <f>Пш!CW18+Тр!CW18+Ро!CW18+'Яч яр'!CW18+Ов!CW18+Зерноб!CW18+Гр!CW18+'Яч Оз'!CW18+Просо!CW18</f>
        <v>0</v>
      </c>
      <c r="CX18" s="171">
        <f>Пш!CX18+Тр!CX18+Ро!CX18+'Яч яр'!CX18+Ов!CX18+Зерноб!CX18+Гр!CX18+'Яч Оз'!CX18+Просо!CX18</f>
        <v>0</v>
      </c>
      <c r="CY18" s="169">
        <f>Пш!CY18+Тр!CY18+Ро!CY18+'Яч яр'!CY18+Ов!CY18+Зерноб!CY18+Гр!CY18+'Яч Оз'!CY18+Просо!CY18</f>
        <v>0</v>
      </c>
      <c r="CZ18" s="170">
        <f>Пш!CZ18+Тр!CZ18+Ро!CZ18+'Яч яр'!CZ18+Ов!CZ18+Зерноб!CZ18+Гр!CZ18+'Яч Оз'!CZ18+Просо!CZ18</f>
        <v>0</v>
      </c>
      <c r="DA18" s="168">
        <f>Пш!DA18+Тр!DA18+Ро!DA18+'Яч яр'!DA18+Ов!DA18+Зерноб!DA18+Гр!DA18+'Яч Оз'!DA18+Просо!DA18</f>
        <v>0</v>
      </c>
      <c r="DB18" s="169">
        <f>Пш!DB18+Тр!DB18+Ро!DB18+'Яч яр'!DB18+Ов!DB18+Зерноб!DB18+Гр!DB18+'Яч Оз'!DB18+Просо!DB18</f>
        <v>0</v>
      </c>
      <c r="DC18" s="170">
        <f>Пш!DC18+Тр!DC18+Ро!DC18+'Яч яр'!DC18+Ов!DC18+Зерноб!DC18+Гр!DC18+'Яч Оз'!DC18+Просо!DC18</f>
        <v>0</v>
      </c>
      <c r="DD18" s="171">
        <f>Пш!DD18+Тр!DD18+Ро!DD18+'Яч яр'!DD18+Ов!DD18+Зерноб!DD18+Гр!DD18+'Яч Оз'!DD18+Просо!DD18</f>
        <v>0</v>
      </c>
      <c r="DE18" s="169">
        <f>Пш!DE18+Тр!DE18+Ро!DE18+'Яч яр'!DE18+Ов!DE18+Зерноб!DE18+Гр!DE18+'Яч Оз'!DE18+Просо!DE18</f>
        <v>0</v>
      </c>
      <c r="DF18" s="170">
        <f>Пш!DF18+Тр!DF18+Ро!DF18+'Яч яр'!DF18+Ов!DF18+Зерноб!DF18+Гр!DF18+'Яч Оз'!DF18+Просо!DF18</f>
        <v>0</v>
      </c>
      <c r="DG18" s="168">
        <f>Пш!DG18+Тр!DG18+Ро!DG18+'Яч яр'!DG18+Ов!DG18+Зерноб!DG18+Гр!DG18+'Яч Оз'!DG18+Просо!DG18</f>
        <v>0</v>
      </c>
      <c r="DH18" s="169">
        <f>Пш!DH18+Тр!DH18+Ро!DH18+'Яч яр'!DH18+Ов!DH18+Зерноб!DH18+Гр!DH18+'Яч Оз'!DH18+Просо!DH18</f>
        <v>0</v>
      </c>
      <c r="DI18" s="170">
        <f>Пш!DI18+Тр!DI18+Ро!DI18+'Яч яр'!DI18+Ов!DI18+Зерноб!DI18+Гр!DI18+'Яч Оз'!DI18+Просо!DI18</f>
        <v>0</v>
      </c>
      <c r="DJ18" s="171">
        <f>Пш!DJ18+Тр!DJ18+Ро!DJ18+'Яч яр'!DJ18+Ов!DJ18+Зерноб!DJ18+Гр!DJ18+'Яч Оз'!DJ18+Просо!DJ18</f>
        <v>0</v>
      </c>
      <c r="DK18" s="169">
        <f>Пш!DK18+Тр!DK18+Ро!DK18+'Яч яр'!DK18+Ов!DK18+Зерноб!DK18+Гр!DK18+'Яч Оз'!DK18+Просо!DK18</f>
        <v>0</v>
      </c>
      <c r="DL18" s="170">
        <f>Пш!DL18+Тр!DL18+Ро!DL18+'Яч яр'!DL18+Ов!DL18+Зерноб!DL18+Гр!DL18+'Яч Оз'!DL18+Просо!DL18</f>
        <v>0</v>
      </c>
      <c r="DM18" s="168">
        <f>Пш!DM18+Тр!DM18+Ро!DM18+'Яч яр'!DM18+Ов!DM18+Зерноб!DM18+Гр!DM18+'Яч Оз'!DM18+Просо!DM18</f>
        <v>0</v>
      </c>
      <c r="DN18" s="169">
        <f>Пш!DN18+Тр!DN18+Ро!DN18+'Яч яр'!DN18+Ов!DN18+Зерноб!DN18+Гр!DN18+'Яч Оз'!DN18+Просо!DN18</f>
        <v>0</v>
      </c>
      <c r="DO18" s="170">
        <f>Пш!DO18+Тр!DO18+Ро!DO18+'Яч яр'!DO18+Ов!DO18+Зерноб!DO18+Гр!DO18+'Яч Оз'!DO18+Просо!DO18</f>
        <v>0</v>
      </c>
      <c r="DP18" s="171">
        <f>Пш!DP18+Тр!DP18+Ро!DP18+'Яч яр'!DP18+Ов!DP18+Зерноб!DP18+Гр!DP18+'Яч Оз'!DP18+Просо!DP18</f>
        <v>0</v>
      </c>
      <c r="DQ18" s="169">
        <f>Пш!DQ18+Тр!DQ18+Ро!DQ18+'Яч яр'!DQ18+Ов!DQ18+Зерноб!DQ18+Гр!DQ18+'Яч Оз'!DQ18+Просо!DQ18</f>
        <v>0</v>
      </c>
      <c r="DR18" s="170">
        <f>Пш!DR18+Тр!DR18+Ро!DR18+'Яч яр'!DR18+Ов!DR18+Зерноб!DR18+Гр!DR18+'Яч Оз'!DR18+Просо!DR18</f>
        <v>0</v>
      </c>
      <c r="DS18" s="168">
        <f>Пш!DS18+Тр!DS18+Ро!DS18+'Яч яр'!DS18+Ов!DS18+Зерноб!DS18+Гр!DS18+'Яч Оз'!DS18+Просо!DS18</f>
        <v>0</v>
      </c>
      <c r="DT18" s="169">
        <f>Пш!DT18+Тр!DT18+Ро!DT18+'Яч яр'!DT18+Ов!DT18+Зерноб!DT18+Гр!DT18+'Яч Оз'!DT18+Просо!DT18</f>
        <v>0</v>
      </c>
      <c r="DU18" s="170">
        <f>Пш!DU18+Тр!DU18+Ро!DU18+'Яч яр'!DU18+Ов!DU18+Зерноб!DU18+Гр!DU18+'Яч Оз'!DU18+Просо!DU18</f>
        <v>0</v>
      </c>
      <c r="DV18" s="171">
        <f>Пш!DV18+Тр!DV18+Ро!DV18+'Яч яр'!DV18+Ов!DV18+Зерноб!DV18+Гр!DV18+'Яч Оз'!DV18+Просо!DV18</f>
        <v>0</v>
      </c>
      <c r="DW18" s="169">
        <f>Пш!DW18+Тр!DW18+Ро!DW18+'Яч яр'!DW18+Ов!DW18+Зерноб!DW18+Гр!DW18+'Яч Оз'!DW18+Просо!DW18</f>
        <v>0</v>
      </c>
      <c r="DX18" s="170">
        <f>Пш!DX18+Тр!DX18+Ро!DX18+'Яч яр'!DX18+Ов!DX18+Зерноб!DX18+Гр!DX18+'Яч Оз'!DX18+Просо!DX18</f>
        <v>0</v>
      </c>
      <c r="DY18" s="168">
        <f>Пш!DY18+Тр!DY18+Ро!DY18+'Яч яр'!DY18+Ов!DY18+Зерноб!DY18+Гр!DY18+'Яч Оз'!DY18+Просо!DY18</f>
        <v>0</v>
      </c>
      <c r="DZ18" s="169">
        <f>Пш!DZ18+Тр!DZ18+Ро!DZ18+'Яч яр'!DZ18+Ов!DZ18+Зерноб!DZ18+Гр!DZ18+'Яч Оз'!DZ18+Просо!DZ18</f>
        <v>0</v>
      </c>
      <c r="EA18" s="170">
        <f>Пш!EA18+Тр!EA18+Ро!EA18+'Яч яр'!EA18+Ов!EA18+Зерноб!EA18+Гр!EA18+'Яч Оз'!EA18+Просо!EA18</f>
        <v>0</v>
      </c>
      <c r="EB18" s="171">
        <f>Пш!EB18+Тр!EB18+Ро!EB18+'Яч яр'!EB18+Ов!EB18+Зерноб!EB18+Гр!EB18+'Яч Оз'!EB18+Просо!EB18</f>
        <v>0</v>
      </c>
      <c r="EC18" s="169">
        <f>Пш!EC18+Тр!EC18+Ро!EC18+'Яч яр'!EC18+Ов!EC18+Зерноб!EC18+Гр!EC18+'Яч Оз'!EC18+Просо!EC18</f>
        <v>0</v>
      </c>
      <c r="ED18" s="170">
        <f>Пш!ED18+Тр!ED18+Ро!ED18+'Яч яр'!ED18+Ов!ED18+Зерноб!ED18+Гр!ED18+'Яч Оз'!ED18+Просо!ED18</f>
        <v>0</v>
      </c>
      <c r="EE18" s="168">
        <f>Пш!EE18+Тр!EE18+Ро!EE18+'Яч яр'!EE18+Ов!EE18+Зерноб!EE18+Гр!EE18+'Яч Оз'!EE18+Просо!EE18</f>
        <v>0</v>
      </c>
      <c r="EF18" s="169">
        <f>Пш!EF18+Тр!EF18+Ро!EF18+'Яч яр'!EF18+Ов!EF18+Зерноб!EF18+Гр!EF18+'Яч Оз'!EF18+Просо!EF18</f>
        <v>0</v>
      </c>
      <c r="EG18" s="170">
        <f>Пш!EG18+Тр!EG18+Ро!EG18+'Яч яр'!EG18+Ов!EG18+Зерноб!EG18+Гр!EG18+'Яч Оз'!EG18+Просо!EG18</f>
        <v>0</v>
      </c>
      <c r="EH18" s="171">
        <f>Пш!EH18+Тр!EH18+Ро!EH18+'Яч яр'!EH18+Ов!EH18+Зерноб!EH18+Гр!EH18+'Яч Оз'!EH18+Просо!EH18</f>
        <v>0</v>
      </c>
      <c r="EI18" s="169">
        <f>Пш!EI18+Тр!EI18+Ро!EI18+'Яч яр'!EI18+Ов!EI18+Зерноб!EI18+Гр!EI18+'Яч Оз'!EI18+Просо!EI18</f>
        <v>0</v>
      </c>
      <c r="EJ18" s="170">
        <f>Пш!EJ18+Тр!EJ18+Ро!EJ18+'Яч яр'!EJ18+Ов!EJ18+Зерноб!EJ18+Гр!EJ18+'Яч Оз'!EJ18+Просо!EJ18</f>
        <v>0</v>
      </c>
      <c r="EK18" s="168">
        <f>Пш!EK18+Тр!EK18+Ро!EK18+'Яч яр'!EK18+Ов!EK18+Зерноб!EK18+Гр!EK18+'Яч Оз'!EK18+Просо!EK18</f>
        <v>0</v>
      </c>
      <c r="EL18" s="169">
        <f>Пш!EL18+Тр!EL18+Ро!EL18+'Яч яр'!EL18+Ов!EL18+Зерноб!EL18+Гр!EL18+'Яч Оз'!EL18+Просо!EL18</f>
        <v>0</v>
      </c>
      <c r="EM18" s="170">
        <f>Пш!EM18+Тр!EM18+Ро!EM18+'Яч яр'!EM18+Ов!EM18+Зерноб!EM18+Гр!EM18+'Яч Оз'!EM18+Просо!EM18</f>
        <v>0</v>
      </c>
      <c r="EN18" s="171">
        <f>Пш!EN18+Тр!EN18+Ро!EN18+'Яч яр'!EN18+Ов!EN18+Зерноб!EN18+Гр!EN18+'Яч Оз'!EN18+Просо!EN18</f>
        <v>0</v>
      </c>
      <c r="EO18" s="169">
        <f>Пш!EO18+Тр!EO18+Ро!EO18+'Яч яр'!EO18+Ов!EO18+Зерноб!EO18+Гр!EO18+'Яч Оз'!EO18+Просо!EO18</f>
        <v>0</v>
      </c>
      <c r="EP18" s="170">
        <f>Пш!EP18+Тр!EP18+Ро!EP18+'Яч яр'!EP18+Ов!EP18+Зерноб!EP18+Гр!EP18+'Яч Оз'!EP18+Просо!EP18</f>
        <v>0</v>
      </c>
      <c r="EQ18" s="168">
        <f>Пш!EQ18+Тр!EQ18+Ро!EQ18+'Яч яр'!EQ18+Ов!EQ18+Зерноб!EQ18+Гр!EQ18+'Яч Оз'!EQ18+Просо!EQ18</f>
        <v>0</v>
      </c>
      <c r="ER18" s="169">
        <f>Пш!ER18+Тр!ER18+Ро!ER18+'Яч яр'!ER18+Ов!ER18+Зерноб!ER18+Гр!ER18+'Яч Оз'!ER18+Просо!ER18</f>
        <v>0</v>
      </c>
      <c r="ES18" s="170">
        <f>Пш!ES18+Тр!ES18+Ро!ES18+'Яч яр'!ES18+Ов!ES18+Зерноб!ES18+Гр!ES18+'Яч Оз'!ES18+Просо!ES18</f>
        <v>0</v>
      </c>
      <c r="ET18" s="171">
        <f>Пш!ET18+Тр!ET18+Ро!ET18+'Яч яр'!ET18+Ов!ET18+Зерноб!ET18+Гр!ET18+'Яч Оз'!ET18+Просо!ET18</f>
        <v>0</v>
      </c>
      <c r="EU18" s="169">
        <f>Пш!EU18+Тр!EU18+Ро!EU18+'Яч яр'!EU18+Ов!EU18+Зерноб!EU18+Гр!EU18+'Яч Оз'!EU18+Просо!EU18</f>
        <v>0</v>
      </c>
      <c r="EV18" s="170">
        <f>Пш!EV18+Тр!EV18+Ро!EV18+'Яч яр'!EV18+Ов!EV18+Зерноб!EV18+Гр!EV18+'Яч Оз'!EV18+Просо!EV18</f>
        <v>0</v>
      </c>
      <c r="EW18" s="168">
        <f>Пш!EW18+Тр!EW18+Ро!EW18+'Яч яр'!EW18+Ов!EW18+Зерноб!EW18+Гр!EW18+'Яч Оз'!EW18+Просо!EW18</f>
        <v>0</v>
      </c>
      <c r="EX18" s="169">
        <f>Пш!EX18+Тр!EX18+Ро!EX18+'Яч яр'!EX18+Ов!EX18+Зерноб!EX18+Гр!EX18+'Яч Оз'!EX18+Просо!EX18</f>
        <v>0</v>
      </c>
      <c r="EY18" s="170">
        <f>Пш!EY18+Тр!EY18+Ро!EY18+'Яч яр'!EY18+Ов!EY18+Зерноб!EY18+Гр!EY18+'Яч Оз'!EY18+Просо!EY18</f>
        <v>0</v>
      </c>
      <c r="EZ18" s="171">
        <f>Пш!EZ18+Тр!EZ18+Ро!EZ18+'Яч яр'!EZ18+Ов!EZ18+Зерноб!EZ18+Гр!EZ18+'Яч Оз'!EZ18+Просо!EZ18</f>
        <v>0</v>
      </c>
      <c r="FA18" s="169">
        <f>Пш!FA18+Тр!FA18+Ро!FA18+'Яч яр'!FA18+Ов!FA18+Зерноб!FA18+Гр!FA18+'Яч Оз'!FA18+Просо!FA18</f>
        <v>0</v>
      </c>
      <c r="FB18" s="170">
        <f>Пш!FB18+Тр!FB18+Ро!FB18+'Яч яр'!FB18+Ов!FB18+Зерноб!FB18+Гр!FB18+'Яч Оз'!FB18+Просо!FB18</f>
        <v>0</v>
      </c>
      <c r="FC18" s="168">
        <f>Пш!FC18+Тр!FC18+Ро!FC18+'Яч яр'!FC18+Ов!FC18+Зерноб!FC18+Гр!FC18+'Яч Оз'!FC18+Просо!FC18</f>
        <v>0</v>
      </c>
      <c r="FD18" s="169">
        <f>Пш!FD18+Тр!FD18+Ро!FD18+'Яч яр'!FD18+Ов!FD18+Зерноб!FD18+Гр!FD18+'Яч Оз'!FD18+Просо!FD18</f>
        <v>0</v>
      </c>
      <c r="FE18" s="170">
        <f>Пш!FE18+Тр!FE18+Ро!FE18+'Яч яр'!FE18+Ов!FE18+Зерноб!FE18+Гр!FE18+'Яч Оз'!FE18+Просо!FE18</f>
        <v>0</v>
      </c>
      <c r="FF18" s="171">
        <f>Пш!FF18+Тр!FF18+Ро!FF18+'Яч яр'!FF18+Ов!FF18+Зерноб!FF18+Гр!FF18+'Яч Оз'!FF18+Просо!FF18</f>
        <v>0</v>
      </c>
      <c r="FG18" s="169">
        <f>Пш!FG18+Тр!FG18+Ро!FG18+'Яч яр'!FG18+Ов!FG18+Зерноб!FG18+Гр!FG18+'Яч Оз'!FG18+Просо!FG18</f>
        <v>0</v>
      </c>
      <c r="FH18" s="170">
        <f>Пш!FH18+Тр!FH18+Ро!FH18+'Яч яр'!FH18+Ов!FH18+Зерноб!FH18+Гр!FH18+'Яч Оз'!FH18+Просо!FH18</f>
        <v>0</v>
      </c>
      <c r="FI18" s="168">
        <f>Пш!FI18+Тр!FI18+Ро!FI18+'Яч яр'!FI18+Ов!FI18+Зерноб!FI18+Гр!FI18+'Яч Оз'!FI18+Просо!FI18</f>
        <v>0</v>
      </c>
      <c r="FJ18" s="169">
        <f>Пш!FJ18+Тр!FJ18+Ро!FJ18+'Яч яр'!FJ18+Ов!FJ18+Зерноб!FJ18+Гр!FJ18+'Яч Оз'!FJ18+Просо!FJ18</f>
        <v>0</v>
      </c>
      <c r="FK18" s="170">
        <f>Пш!FK18+Тр!FK18+Ро!FK18+'Яч яр'!FK18+Ов!FK18+Зерноб!FK18+Гр!FK18+'Яч Оз'!FK18+Просо!FK18</f>
        <v>0</v>
      </c>
      <c r="FL18" s="171">
        <f>Пш!FL18+Тр!FL18+Ро!FL18+'Яч яр'!FL18+Ов!FL18+Зерноб!FL18+Гр!FL18+'Яч Оз'!FL18+Просо!FL18</f>
        <v>0</v>
      </c>
      <c r="FM18" s="169">
        <f>Пш!FM18+Тр!FM18+Ро!FM18+'Яч яр'!FM18+Ов!FM18+Зерноб!FM18+Гр!FM18+'Яч Оз'!FM18+Просо!FM18</f>
        <v>0</v>
      </c>
      <c r="FN18" s="170">
        <f>Пш!FN18+Тр!FN18+Ро!FN18+'Яч яр'!FN18+Ов!FN18+Зерноб!FN18+Гр!FN18+'Яч Оз'!FN18+Просо!FN18</f>
        <v>0</v>
      </c>
      <c r="FO18" s="168">
        <f>Пш!FO18+Тр!FO18+Ро!FO18+'Яч яр'!FO18+Ов!FO18+Зерноб!FO18+Гр!FO18+'Яч Оз'!FO18+Просо!FO18</f>
        <v>0</v>
      </c>
      <c r="FP18" s="169">
        <f>Пш!FP18+Тр!FP18+Ро!FP18+'Яч яр'!FP18+Ов!FP18+Зерноб!FP18+Гр!FP18+'Яч Оз'!FP18+Просо!FP18</f>
        <v>0</v>
      </c>
      <c r="FQ18" s="170">
        <f>Пш!FQ18+Тр!FQ18+Ро!FQ18+'Яч яр'!FQ18+Ов!FQ18+Зерноб!FQ18+Гр!FQ18+'Яч Оз'!FQ18+Просо!FQ18</f>
        <v>0</v>
      </c>
      <c r="FR18" s="171">
        <f>Пш!FR18+Тр!FR18+Ро!FR18+'Яч яр'!FR18+Ов!FR18+Зерноб!FR18+Гр!FR18+'Яч Оз'!FR18+Просо!FR18</f>
        <v>0</v>
      </c>
      <c r="FS18" s="169">
        <f>Пш!FS18+Тр!FS18+Ро!FS18+'Яч яр'!FS18+Ов!FS18+Зерноб!FS18+Гр!FS18+'Яч Оз'!FS18+Просо!FS18</f>
        <v>0</v>
      </c>
      <c r="FT18" s="170">
        <f>Пш!FT18+Тр!FT18+Ро!FT18+'Яч яр'!FT18+Ов!FT18+Зерноб!FT18+Гр!FT18+'Яч Оз'!FT18+Просо!FT18</f>
        <v>0</v>
      </c>
      <c r="FU18" s="168">
        <f>Пш!FU18+Тр!FU18+Ро!FU18+'Яч яр'!FU18+Ов!FU18+Зерноб!FU18+Гр!FU18+'Яч Оз'!FU18+Просо!FU18</f>
        <v>0</v>
      </c>
      <c r="FV18" s="169">
        <f>Пш!FV18+Тр!FV18+Ро!FV18+'Яч яр'!FV18+Ов!FV18+Зерноб!FV18+Гр!FV18+'Яч Оз'!FV18+Просо!FV18</f>
        <v>0</v>
      </c>
      <c r="FW18" s="170">
        <f>Пш!FW18+Тр!FW18+Ро!FW18+'Яч яр'!FW18+Ов!FW18+Зерноб!FW18+Гр!FW18+'Яч Оз'!FW18+Просо!FW18</f>
        <v>0</v>
      </c>
      <c r="FX18" s="171">
        <f>Пш!FX18+Тр!FX18+Ро!FX18+'Яч яр'!FX18+Ов!FX18+Зерноб!FX18+Гр!FX18+'Яч Оз'!FX18+Просо!FX18</f>
        <v>0</v>
      </c>
      <c r="FY18" s="169">
        <f>Пш!FY18+Тр!FY18+Ро!FY18+'Яч яр'!FY18+Ов!FY18+Зерноб!FY18+Гр!FY18+'Яч Оз'!FY18+Просо!FY18</f>
        <v>0</v>
      </c>
      <c r="FZ18" s="170">
        <f>Пш!FZ18+Тр!FZ18+Ро!FZ18+'Яч яр'!FZ18+Ов!FZ18+Зерноб!FZ18+Гр!FZ18+'Яч Оз'!FZ18+Просо!FZ18</f>
        <v>0</v>
      </c>
      <c r="GA18" s="168">
        <f>Пш!GA18+Тр!GA18+Ро!GA18+'Яч яр'!GA18+Ов!GA18+Зерноб!GA18+Гр!GA18+'Яч Оз'!GA18+Просо!GA18</f>
        <v>0</v>
      </c>
      <c r="GB18" s="169">
        <f>Пш!GB18+Тр!GB18+Ро!GB18+'Яч яр'!GB18+Ов!GB18+Зерноб!GB18+Гр!GB18+'Яч Оз'!GB18+Просо!GB18</f>
        <v>0</v>
      </c>
      <c r="GC18" s="170">
        <f>Пш!GC18+Тр!GC18+Ро!GC18+'Яч яр'!GC18+Ов!GC18+Зерноб!GC18+Гр!GC18+'Яч Оз'!GC18+Просо!GC18</f>
        <v>0</v>
      </c>
      <c r="GD18" s="171">
        <f>Пш!GD18+Тр!GD18+Ро!GD18+'Яч яр'!GD18+Ов!GD18+Зерноб!GD18+Гр!GD18+'Яч Оз'!GD18+Просо!GD18</f>
        <v>0</v>
      </c>
      <c r="GE18" s="169">
        <f>Пш!GE18+Тр!GE18+Ро!GE18+'Яч яр'!GE18+Ов!GE18+Зерноб!GE18+Гр!GE18+'Яч Оз'!GE18+Просо!GE18</f>
        <v>0</v>
      </c>
      <c r="GF18" s="170">
        <f>Пш!GF18+Тр!GF18+Ро!GF18+'Яч яр'!GF18+Ов!GF18+Зерноб!GF18+Гр!GF18+'Яч Оз'!GF18+Просо!GF18</f>
        <v>0</v>
      </c>
      <c r="GG18" s="168">
        <f>Пш!GG18+Тр!GG18+Ро!GG18+'Яч яр'!GG18+Ов!GG18+Зерноб!GG18+Гр!GG18+'Яч Оз'!GG18+Просо!GG18</f>
        <v>0</v>
      </c>
      <c r="GH18" s="169">
        <f>Пш!GH18+Тр!GH18+Ро!GH18+'Яч яр'!GH18+Ов!GH18+Зерноб!GH18+Гр!GH18+'Яч Оз'!GH18+Просо!GH18</f>
        <v>0</v>
      </c>
      <c r="GI18" s="170">
        <f>Пш!GI18+Тр!GI18+Ро!GI18+'Яч яр'!GI18+Ов!GI18+Зерноб!GI18+Гр!GI18+'Яч Оз'!GI18+Просо!GI18</f>
        <v>0</v>
      </c>
      <c r="GJ18" s="171">
        <f>Пш!GJ18+Тр!GJ18+Ро!GJ18+'Яч яр'!GJ18+Ов!GJ18+Зерноб!GJ18+Гр!GJ18+'Яч Оз'!GJ18+Просо!GJ18</f>
        <v>0</v>
      </c>
      <c r="GK18" s="169">
        <f>Пш!GK18+Тр!GK18+Ро!GK18+'Яч яр'!GK18+Ов!GK18+Зерноб!GK18+Гр!GK18+'Яч Оз'!GK18+Просо!GK18</f>
        <v>0</v>
      </c>
      <c r="GL18" s="170">
        <f>Пш!GL18+Тр!GL18+Ро!GL18+'Яч яр'!GL18+Ов!GL18+Зерноб!GL18+Гр!GL18+'Яч Оз'!GL18+Просо!GL18</f>
        <v>0</v>
      </c>
      <c r="GM18" s="168">
        <f>Пш!GM18+Тр!GM18+Ро!GM18+'Яч яр'!GM18+Ов!GM18+Зерноб!GM18+Гр!GM18+'Яч Оз'!GM18+Просо!GM18</f>
        <v>0</v>
      </c>
      <c r="GN18" s="169">
        <f>Пш!GN18+Тр!GN18+Ро!GN18+'Яч яр'!GN18+Ов!GN18+Зерноб!GN18+Гр!GN18+'Яч Оз'!GN18+Просо!GN18</f>
        <v>0</v>
      </c>
      <c r="GO18" s="170">
        <f>Пш!GO18+Тр!GO18+Ро!GO18+'Яч яр'!GO18+Ов!GO18+Зерноб!GO18+Гр!GO18+'Яч Оз'!GO18+Просо!GO18</f>
        <v>0</v>
      </c>
      <c r="GP18" s="171">
        <f>Пш!GP18+Тр!GP18+Ро!GP18+'Яч яр'!GP18+Ов!GP18+Зерноб!GP18+Гр!GP18+'Яч Оз'!GP18+Просо!GP18</f>
        <v>0</v>
      </c>
      <c r="GQ18" s="169">
        <f>Пш!GQ18+Тр!GQ18+Ро!GQ18+'Яч яр'!GQ18+Ов!GQ18+Зерноб!GQ18+Гр!GQ18+'Яч Оз'!GQ18+Просо!GQ18</f>
        <v>0</v>
      </c>
      <c r="GR18" s="170">
        <f>Пш!GR18+Тр!GR18+Ро!GR18+'Яч яр'!GR18+Ов!GR18+Зерноб!GR18+Гр!GR18+'Яч Оз'!GR18+Просо!GR18</f>
        <v>0</v>
      </c>
      <c r="GS18" s="168">
        <f>Пш!GS18+Тр!GS18+Ро!GS18+'Яч яр'!GS18+Ов!GS18+Зерноб!GS18+Гр!GS18+'Яч Оз'!GS18+Просо!GS18</f>
        <v>0</v>
      </c>
      <c r="GT18" s="169">
        <f>Пш!GT18+Тр!GT18+Ро!GT18+'Яч яр'!GT18+Ов!GT18+Зерноб!GT18+Гр!GT18+'Яч Оз'!GT18+Просо!GT18</f>
        <v>0</v>
      </c>
      <c r="GU18" s="170">
        <f>Пш!GU18+Тр!GU18+Ро!GU18+'Яч яр'!GU18+Ов!GU18+Зерноб!GU18+Гр!GU18+'Яч Оз'!GU18+Просо!GU18</f>
        <v>0</v>
      </c>
      <c r="GV18" s="171">
        <f>Пш!GV18+Тр!GV18+Ро!GV18+'Яч яр'!GV18+Ов!GV18+Зерноб!GV18+Гр!GV18+'Яч Оз'!GV18+Просо!GV18</f>
        <v>0</v>
      </c>
      <c r="GW18" s="169">
        <f>Пш!GW18+Тр!GW18+Ро!GW18+'Яч яр'!GW18+Ов!GW18+Зерноб!GW18+Гр!GW18+'Яч Оз'!GW18+Просо!GW18</f>
        <v>0</v>
      </c>
      <c r="GX18" s="170">
        <f>Пш!GX18+Тр!GX18+Ро!GX18+'Яч яр'!GX18+Ов!GX18+Зерноб!GX18+Гр!GX18+'Яч Оз'!GX18+Просо!GX18</f>
        <v>0</v>
      </c>
      <c r="GY18" s="168">
        <f>Пш!GY18+Тр!GY18+Ро!GY18+'Яч яр'!GY18+Ов!GY18+Зерноб!GY18+Гр!GY18+'Яч Оз'!GY18+Просо!GY18</f>
        <v>0</v>
      </c>
      <c r="GZ18" s="169">
        <f>Пш!GZ18+Тр!GZ18+Ро!GZ18+'Яч яр'!GZ18+Ов!GZ18+Зерноб!GZ18+Гр!GZ18+'Яч Оз'!GZ18+Просо!GZ18</f>
        <v>0</v>
      </c>
      <c r="HA18" s="170">
        <f>Пш!HA18+Тр!HA18+Ро!HA18+'Яч яр'!HA18+Ов!HA18+Зерноб!HA18+Гр!HA18+'Яч Оз'!HA18+Просо!HA18</f>
        <v>0</v>
      </c>
      <c r="HB18" s="171">
        <f>Пш!HB18+Тр!HB18+Ро!HB18+'Яч яр'!HB18+Ов!HB18+Зерноб!HB18+Гр!HB18+'Яч Оз'!HB18+Просо!HB18</f>
        <v>0</v>
      </c>
      <c r="HC18" s="169">
        <f>Пш!HC18+Тр!HC18+Ро!HC18+'Яч яр'!HC18+Ов!HC18+Зерноб!HC18+Гр!HC18+'Яч Оз'!HC18+Просо!HC18</f>
        <v>0</v>
      </c>
      <c r="HD18" s="170">
        <f>Пш!HD18+Тр!HD18+Ро!HD18+'Яч яр'!HD18+Ов!HD18+Зерноб!HD18+Гр!HD18+'Яч Оз'!HD18+Просо!HD18</f>
        <v>0</v>
      </c>
      <c r="HE18" s="168">
        <f>Пш!HE18+Тр!HE18+Ро!HE18+'Яч яр'!HE18+Ов!HE18+Зерноб!HE18+Гр!HE18+'Яч Оз'!HE18+Просо!HE18</f>
        <v>0</v>
      </c>
      <c r="HF18" s="169">
        <f>Пш!HF18+Тр!HF18+Ро!HF18+'Яч яр'!HF18+Ов!HF18+Зерноб!HF18+Гр!HF18+'Яч Оз'!HF18+Просо!HF18</f>
        <v>0</v>
      </c>
      <c r="HG18" s="170">
        <f>Пш!HG18+Тр!HG18+Ро!HG18+'Яч яр'!HG18+Ов!HG18+Зерноб!HG18+Гр!HG18+'Яч Оз'!HG18+Просо!HG18</f>
        <v>0</v>
      </c>
      <c r="HH18" s="171">
        <f>Пш!HH18+Тр!HH18+Ро!HH18+'Яч яр'!HH18+Ов!HH18+Зерноб!HH18+Гр!HH18+'Яч Оз'!HH18+Просо!HH18</f>
        <v>0</v>
      </c>
      <c r="HI18" s="169">
        <f>Пш!HI18+Тр!HI18+Ро!HI18+'Яч яр'!HI18+Ов!HI18+Зерноб!HI18+Гр!HI18+'Яч Оз'!HI18+Просо!HI18</f>
        <v>0</v>
      </c>
      <c r="HJ18" s="170">
        <f>Пш!HJ18+Тр!HJ18+Ро!HJ18+'Яч яр'!HJ18+Ов!HJ18+Зерноб!HJ18+Гр!HJ18+'Яч Оз'!HJ18+Просо!HJ18</f>
        <v>0</v>
      </c>
      <c r="HK18" s="168">
        <f>Пш!HK18+Тр!HK18+Ро!HK18+'Яч яр'!HK18+Ов!HK18+Зерноб!HK18+Гр!HK18+'Яч Оз'!HK18+Просо!HK18</f>
        <v>0</v>
      </c>
      <c r="HL18" s="169">
        <f>Пш!HL18+Тр!HL18+Ро!HL18+'Яч яр'!HL18+Ов!HL18+Зерноб!HL18+Гр!HL18+'Яч Оз'!HL18+Просо!HL18</f>
        <v>0</v>
      </c>
      <c r="HM18" s="170">
        <f>Пш!HM18+Тр!HM18+Ро!HM18+'Яч яр'!HM18+Ов!HM18+Зерноб!HM18+Гр!HM18+'Яч Оз'!HM18+Просо!HM18</f>
        <v>0</v>
      </c>
      <c r="HN18" s="171">
        <f>Пш!HN18+Тр!HN18+Ро!HN18+'Яч яр'!HN18+Ов!HN18+Зерноб!HN18+Гр!HN18+'Яч Оз'!HN18+Просо!HN18</f>
        <v>0</v>
      </c>
      <c r="HO18" s="169">
        <f>Пш!HO18+Тр!HO18+Ро!HO18+'Яч яр'!HO18+Ов!HO18+Зерноб!HO18+Гр!HO18+'Яч Оз'!HO18+Просо!HO18</f>
        <v>0</v>
      </c>
      <c r="HP18" s="170">
        <f>Пш!HP18+Тр!HP18+Ро!HP18+'Яч яр'!HP18+Ов!HP18+Зерноб!HP18+Гр!HP18+'Яч Оз'!HP18+Просо!HP18</f>
        <v>0</v>
      </c>
      <c r="HQ18" s="168">
        <f>Пш!HQ18+Тр!HQ18+Ро!HQ18+'Яч яр'!HQ18+Ов!HQ18+Зерноб!HQ18+Гр!HQ18+'Яч Оз'!HQ18+Просо!HQ18</f>
        <v>0</v>
      </c>
      <c r="HR18" s="169">
        <f>Пш!HR18+Тр!HR18+Ро!HR18+'Яч яр'!HR18+Ов!HR18+Зерноб!HR18+Гр!HR18+'Яч Оз'!HR18+Просо!HR18</f>
        <v>0</v>
      </c>
      <c r="HS18" s="170">
        <f>Пш!HS18+Тр!HS18+Ро!HS18+'Яч яр'!HS18+Ов!HS18+Зерноб!HS18+Гр!HS18+'Яч Оз'!HS18+Просо!HS18</f>
        <v>0</v>
      </c>
      <c r="HT18" s="171">
        <f>Пш!HT18+Тр!HT18+Ро!HT18+'Яч яр'!HT18+Ов!HT18+Зерноб!HT18+Гр!HT18+'Яч Оз'!HT18+Просо!HT18</f>
        <v>0</v>
      </c>
      <c r="HU18" s="169">
        <f>Пш!HU18+Тр!HU18+Ро!HU18+'Яч яр'!HU18+Ов!HU18+Зерноб!HU18+Гр!HU18+'Яч Оз'!HU18+Просо!HU18</f>
        <v>0</v>
      </c>
      <c r="HV18" s="170">
        <f>Пш!HV18+Тр!HV18+Ро!HV18+'Яч яр'!HV18+Ов!HV18+Зерноб!HV18+Гр!HV18+'Яч Оз'!HV18+Просо!HV18</f>
        <v>0</v>
      </c>
      <c r="HW18" s="168">
        <f>Пш!HW18+Тр!HW18+Ро!HW18+'Яч яр'!HW18+Ов!HW18+Зерноб!HW18+Гр!HW18+'Яч Оз'!HW18+Просо!HW18</f>
        <v>0</v>
      </c>
      <c r="HX18" s="169">
        <f>Пш!HX18+Тр!HX18+Ро!HX18+'Яч яр'!HX18+Ов!HX18+Зерноб!HX18+Гр!HX18+'Яч Оз'!HX18+Просо!HX18</f>
        <v>0</v>
      </c>
      <c r="HY18" s="170">
        <f>Пш!HY18+Тр!HY18+Ро!HY18+'Яч яр'!HY18+Ов!HY18+Зерноб!HY18+Гр!HY18+'Яч Оз'!HY18+Просо!HY18</f>
        <v>0</v>
      </c>
      <c r="HZ18" s="171">
        <f>Пш!HZ18+Тр!HZ18+Ро!HZ18+'Яч яр'!HZ18+Ов!HZ18+Зерноб!HZ18+Гр!HZ18+'Яч Оз'!HZ18+Просо!HZ18</f>
        <v>0</v>
      </c>
      <c r="IA18" s="169">
        <f>Пш!IA18+Тр!IA18+Ро!IA18+'Яч яр'!IA18+Ов!IA18+Зерноб!IA18+Гр!IA18+'Яч Оз'!IA18+Просо!IA18</f>
        <v>0</v>
      </c>
      <c r="IB18" s="170">
        <f>Пш!IB18+Тр!IB18+Ро!IB18+'Яч яр'!IB18+Ов!IB18+Зерноб!IB18+Гр!IB18+'Яч Оз'!IB18+Просо!IB18</f>
        <v>0</v>
      </c>
      <c r="IC18" s="168">
        <f>Пш!IC18+Тр!IC18+Ро!IC18+'Яч яр'!IC18+Ов!IC18+Зерноб!IC18+Гр!IC18+'Яч Оз'!IC18+Просо!IC18</f>
        <v>0</v>
      </c>
      <c r="ID18" s="169">
        <f>Пш!ID18+Тр!ID18+Ро!ID18+'Яч яр'!ID18+Ов!ID18+Зерноб!ID18+Гр!ID18+'Яч Оз'!ID18+Просо!ID18</f>
        <v>0</v>
      </c>
      <c r="IE18" s="170">
        <f>Пш!IE18+Тр!IE18+Ро!IE18+'Яч яр'!IE18+Ов!IE18+Зерноб!IE18+Гр!IE18+'Яч Оз'!IE18+Просо!IE18</f>
        <v>0</v>
      </c>
      <c r="IF18" s="171">
        <f>Пш!IF18+Тр!IF18+Ро!IF18+'Яч яр'!IF18+Ов!IF18+Зерноб!IF18+Гр!IF18+'Яч Оз'!IF18+Просо!IF18</f>
        <v>0</v>
      </c>
      <c r="IG18" s="169">
        <f>Пш!IG18+Тр!IG18+Ро!IG18+'Яч яр'!IG18+Ов!IG18+Зерноб!IG18+Гр!IG18+'Яч Оз'!IG18+Просо!IG18</f>
        <v>0</v>
      </c>
      <c r="IH18" s="170">
        <f>Пш!IH18+Тр!IH18+Ро!IH18+'Яч яр'!IH18+Ов!IH18+Зерноб!IH18+Гр!IH18+'Яч Оз'!IH18+Просо!IH18</f>
        <v>0</v>
      </c>
      <c r="II18" s="168">
        <f>Пш!II18+Тр!II18+Ро!II18+'Яч яр'!II18+Ов!II18+Зерноб!II18+Гр!II18+'Яч Оз'!II18+Просо!II18</f>
        <v>0</v>
      </c>
      <c r="IJ18" s="169">
        <f>Пш!IJ18+Тр!IJ18+Ро!IJ18+'Яч яр'!IJ18+Ов!IJ18+Зерноб!IJ18+Гр!IJ18+'Яч Оз'!IJ18+Просо!IJ18</f>
        <v>0</v>
      </c>
      <c r="IK18" s="170">
        <f>Пш!IK18+Тр!IK18+Ро!IK18+'Яч яр'!IK18+Ов!IK18+Зерноб!IK18+Гр!IK18+'Яч Оз'!IK18+Просо!IK18</f>
        <v>0</v>
      </c>
      <c r="IL18" s="171">
        <f>Пш!IL18+Тр!IL18+Ро!IL18+'Яч яр'!IL18+Ов!IL18+Зерноб!IL18+Гр!IL18+'Яч Оз'!IL18+Просо!IL18</f>
        <v>0</v>
      </c>
      <c r="IM18" s="169">
        <f>Пш!IM18+Тр!IM18+Ро!IM18+'Яч яр'!IM18+Ов!IM18+Зерноб!IM18+Гр!IM18+'Яч Оз'!IM18+Просо!IM18</f>
        <v>0</v>
      </c>
      <c r="IN18" s="170">
        <f>Пш!IN18+Тр!IN18+Ро!IN18+'Яч яр'!IN18+Ов!IN18+Зерноб!IN18+Гр!IN18+'Яч Оз'!IN18+Просо!IN18</f>
        <v>0</v>
      </c>
      <c r="IO18" s="168">
        <f>Пш!IO18+Тр!IO18+Ро!IO18+'Яч яр'!IO18+Ов!IO18+Зерноб!IO18+Гр!IO18+'Яч Оз'!IO18+Просо!IO18</f>
        <v>0</v>
      </c>
      <c r="IP18" s="169">
        <f>Пш!IP18+Тр!IP18+Ро!IP18+'Яч яр'!IP18+Ов!IP18+Зерноб!IP18+Гр!IP18+'Яч Оз'!IP18+Просо!IP18</f>
        <v>0</v>
      </c>
      <c r="IQ18" s="170">
        <f>Пш!IQ18+Тр!IQ18+Ро!IQ18+'Яч яр'!IQ18+Ов!IQ18+Зерноб!IQ18+Гр!IQ18+'Яч Оз'!IQ18+Просо!IQ18</f>
        <v>0</v>
      </c>
      <c r="IR18" s="171">
        <f>Пш!IR18+Тр!IR18+Ро!IR18+'Яч яр'!IR18+Ов!IR18+Зерноб!IR18+Гр!IR18+'Яч Оз'!IR18+Просо!IR18</f>
        <v>0</v>
      </c>
      <c r="IS18" s="169">
        <f>Пш!IS18+Тр!IS18+Ро!IS18+'Яч яр'!IS18+Ов!IS18+Зерноб!IS18+Гр!IS18+'Яч Оз'!IS18+Просо!IS18</f>
        <v>0</v>
      </c>
      <c r="IT18" s="170">
        <f>Пш!IT18+Тр!IT18+Ро!IT18+'Яч яр'!IT18+Ов!IT18+Зерноб!IT18+Гр!IT18+'Яч Оз'!IT18+Просо!IT18</f>
        <v>0</v>
      </c>
      <c r="IU18" s="168">
        <f>Пш!IU18+Тр!IU18+Ро!IU18+'Яч яр'!IU18+Ов!IU18+Зерноб!IU18+Гр!IU18+'Яч Оз'!IU18+Просо!IU18</f>
        <v>0</v>
      </c>
      <c r="IV18" s="169">
        <f>Пш!IV18+Тр!IV18+Ро!IV18+'Яч яр'!IV18+Ов!IV18+Зерноб!IV18+Гр!IV18+'Яч Оз'!IV18+Просо!IV18</f>
        <v>0</v>
      </c>
      <c r="IW18" s="170">
        <f>Пш!IW18+Тр!IW18+Ро!IW18+'Яч яр'!IW18+Ов!IW18+Зерноб!IW18+Гр!IW18+'Яч Оз'!IW18+Просо!IW18</f>
        <v>0</v>
      </c>
      <c r="IX18" s="171">
        <f>Пш!IX18+Тр!IX18+Ро!IX18+'Яч яр'!IX18+Ов!IX18+Зерноб!IX18+Гр!IX18+'Яч Оз'!IX18+Просо!IX18</f>
        <v>0</v>
      </c>
      <c r="IY18" s="169">
        <f>Пш!IY18+Тр!IY18+Ро!IY18+'Яч яр'!IY18+Ов!IY18+Зерноб!IY18+Гр!IY18+'Яч Оз'!IY18+Просо!IY18</f>
        <v>0</v>
      </c>
      <c r="IZ18" s="170">
        <f>Пш!IZ18+Тр!IZ18+Ро!IZ18+'Яч яр'!IZ18+Ов!IZ18+Зерноб!IZ18+Гр!IZ18+'Яч Оз'!IZ18+Просо!IZ18</f>
        <v>0</v>
      </c>
      <c r="JA18" s="168">
        <f>Пш!JA18+Тр!JA18+Ро!JA18+'Яч яр'!JA18+Ов!JA18+Зерноб!JA18+Гр!JA18+'Яч Оз'!JA18+Просо!JA18</f>
        <v>0</v>
      </c>
      <c r="JB18" s="169">
        <f>Пш!JB18+Тр!JB18+Ро!JB18+'Яч яр'!JB18+Ов!JB18+Зерноб!JB18+Гр!JB18+'Яч Оз'!JB18+Просо!JB18</f>
        <v>0</v>
      </c>
      <c r="JC18" s="170">
        <f>Пш!JC18+Тр!JC18+Ро!JC18+'Яч яр'!JC18+Ов!JC18+Зерноб!JC18+Гр!JC18+'Яч Оз'!JC18+Просо!JC18</f>
        <v>0</v>
      </c>
      <c r="JD18" s="171">
        <f>Пш!JD18+Тр!JD18+Ро!JD18+'Яч яр'!JD18+Ов!JD18+Зерноб!JD18+Гр!JD18+'Яч Оз'!JD18+Просо!JD18</f>
        <v>0</v>
      </c>
      <c r="JE18" s="169">
        <f>Пш!JE18+Тр!JE18+Ро!JE18+'Яч яр'!JE18+Ов!JE18+Зерноб!JE18+Гр!JE18+'Яч Оз'!JE18+Просо!JE18</f>
        <v>0</v>
      </c>
      <c r="JF18" s="170">
        <f>Пш!JF18+Тр!JF18+Ро!JF18+'Яч яр'!JF18+Ов!JF18+Зерноб!JF18+Гр!JF18+'Яч Оз'!JF18+Просо!JF18</f>
        <v>0</v>
      </c>
      <c r="JG18" s="168">
        <f>Пш!JG18+Тр!JG18+Ро!JG18+'Яч яр'!JG18+Ов!JG18+Зерноб!JG18+Гр!JG18+'Яч Оз'!JG18+Просо!JG18</f>
        <v>0</v>
      </c>
      <c r="JH18" s="169">
        <f>Пш!JH18+Тр!JH18+Ро!JH18+'Яч яр'!JH18+Ов!JH18+Зерноб!JH18+Гр!JH18+'Яч Оз'!JH18+Просо!JH18</f>
        <v>0</v>
      </c>
      <c r="JI18" s="170">
        <f>Пш!JI18+Тр!JI18+Ро!JI18+'Яч яр'!JI18+Ов!JI18+Зерноб!JI18+Гр!JI18+'Яч Оз'!JI18+Просо!JI18</f>
        <v>0</v>
      </c>
      <c r="JJ18" s="171">
        <f>Пш!JJ18+Тр!JJ18+Ро!JJ18+'Яч яр'!JJ18+Ов!JJ18+Зерноб!JJ18+Гр!JJ18+'Яч Оз'!JJ18+Просо!JJ18</f>
        <v>0</v>
      </c>
      <c r="JK18" s="169">
        <f>Пш!JK18+Тр!JK18+Ро!JK18+'Яч яр'!JK18+Ов!JK18+Зерноб!JK18+Гр!JK18+'Яч Оз'!JK18+Просо!JK18</f>
        <v>0</v>
      </c>
      <c r="JL18" s="170">
        <f>Пш!JL18+Тр!JL18+Ро!JL18+'Яч яр'!JL18+Ов!JL18+Зерноб!JL18+Гр!JL18+'Яч Оз'!JL18+Просо!JL18</f>
        <v>0</v>
      </c>
      <c r="JM18" s="168">
        <f>Пш!JM18+Тр!JM18+Ро!JM18+'Яч яр'!JM18+Ов!JM18+Зерноб!JM18+Гр!JM18+'Яч Оз'!JM18+Просо!JM18</f>
        <v>0</v>
      </c>
      <c r="JN18" s="169">
        <f>Пш!JN18+Тр!JN18+Ро!JN18+'Яч яр'!JN18+Ов!JN18+Зерноб!JN18+Гр!JN18+'Яч Оз'!JN18+Просо!JN18</f>
        <v>0</v>
      </c>
      <c r="JO18" s="170">
        <f>Пш!JO18+Тр!JO18+Ро!JO18+'Яч яр'!JO18+Ов!JO18+Зерноб!JO18+Гр!JO18+'Яч Оз'!JO18+Просо!JO18</f>
        <v>0</v>
      </c>
      <c r="JP18" s="171">
        <f>Пш!JP18+Тр!JP18+Ро!JP18+'Яч яр'!JP18+Ов!JP18+Зерноб!JP18+Гр!JP18+'Яч Оз'!JP18+Просо!JP18</f>
        <v>0</v>
      </c>
      <c r="JQ18" s="169">
        <f>Пш!JQ18+Тр!JQ18+Ро!JQ18+'Яч яр'!JQ18+Ов!JQ18+Зерноб!JQ18+Гр!JQ18+'Яч Оз'!JQ18+Просо!JQ18</f>
        <v>0</v>
      </c>
      <c r="JR18" s="170">
        <f>Пш!JR18+Тр!JR18+Ро!JR18+'Яч яр'!JR18+Ов!JR18+Зерноб!JR18+Гр!JR18+'Яч Оз'!JR18+Просо!JR18</f>
        <v>0</v>
      </c>
      <c r="JS18" s="168">
        <f>Пш!JS18+Тр!JS18+Ро!JS18+'Яч яр'!JS18+Ов!JS18+Зерноб!JS18+Гр!JS18+'Яч Оз'!JS18+Просо!JS18</f>
        <v>0</v>
      </c>
      <c r="JT18" s="169">
        <f>Пш!JT18+Тр!JT18+Ро!JT18+'Яч яр'!JT18+Ов!JT18+Зерноб!JT18+Гр!JT18+'Яч Оз'!JT18+Просо!JT18</f>
        <v>0</v>
      </c>
      <c r="JU18" s="170">
        <f>Пш!JU18+Тр!JU18+Ро!JU18+'Яч яр'!JU18+Ов!JU18+Зерноб!JU18+Гр!JU18+'Яч Оз'!JU18+Просо!JU18</f>
        <v>0</v>
      </c>
      <c r="JV18" s="171">
        <f>Пш!JV18+Тр!JV18+Ро!JV18+'Яч яр'!JV18+Ов!JV18+Зерноб!JV18+Гр!JV18+'Яч Оз'!JV18+Просо!JV18</f>
        <v>0</v>
      </c>
      <c r="JW18" s="169">
        <f>Пш!JW18+Тр!JW18+Ро!JW18+'Яч яр'!JW18+Ов!JW18+Зерноб!JW18+Гр!JW18+'Яч Оз'!JW18+Просо!JW18</f>
        <v>0</v>
      </c>
      <c r="JX18" s="170">
        <f>Пш!JX18+Тр!JX18+Ро!JX18+'Яч яр'!JX18+Ов!JX18+Зерноб!JX18+Гр!JX18+'Яч Оз'!JX18+Просо!JX18</f>
        <v>0</v>
      </c>
    </row>
    <row r="19" spans="1:284" ht="15.75" customHeight="1" thickBot="1" x14ac:dyDescent="0.3">
      <c r="A19" s="1011"/>
      <c r="B19" s="1013"/>
      <c r="C19" s="1015"/>
      <c r="D19" s="50" t="s">
        <v>39</v>
      </c>
      <c r="E19" s="123">
        <f t="shared" si="0"/>
        <v>0</v>
      </c>
      <c r="F19" s="172">
        <f>Пш!F19+Тр!F19+Ро!F19+'Яч яр'!F19+Ов!F19+Зерноб!F19+Гр!F19+'Яч Оз'!F19+Просо!F19</f>
        <v>0</v>
      </c>
      <c r="G19" s="173">
        <f>Пш!G19+Тр!G19+Ро!G19+'Яч яр'!G19+Ов!G19+Зерноб!G19+Гр!G19+'Яч Оз'!G19+Просо!G19</f>
        <v>0</v>
      </c>
      <c r="H19" s="174">
        <f>Пш!H19+Тр!H19+Ро!H19+'Яч яр'!H19+Ов!H19+Зерноб!H19+Гр!H19+'Яч Оз'!H19+Просо!H19</f>
        <v>0</v>
      </c>
      <c r="I19" s="175">
        <f>Пш!I19+Тр!I19+Ро!I19+'Яч яр'!I19+Ов!I19+Зерноб!I19+Гр!I19+'Яч Оз'!I19+Просо!I19</f>
        <v>0</v>
      </c>
      <c r="J19" s="176">
        <f>Пш!J19+Тр!J19+Ро!J19+'Яч яр'!J19+Ов!J19+Зерноб!J19+Гр!J19+'Яч Оз'!J19+Просо!J19</f>
        <v>0</v>
      </c>
      <c r="K19" s="177">
        <f>Пш!K19+Тр!K19+Ро!K19+'Яч яр'!K19+Ов!K19+Зерноб!K19+Гр!K19+'Яч Оз'!K19+Просо!K19</f>
        <v>0</v>
      </c>
      <c r="L19" s="178">
        <f>Пш!L19+Тр!L19+Ро!L19+'Яч яр'!L19+Ов!L19+Зерноб!L19+Гр!L19+'Яч Оз'!L19+Просо!L19</f>
        <v>0</v>
      </c>
      <c r="M19" s="176">
        <f>Пш!M19+Тр!M19+Ро!M19+'Яч яр'!M19+Ов!M19+Зерноб!M19+Гр!M19+'Яч Оз'!M19+Просо!M19</f>
        <v>0</v>
      </c>
      <c r="N19" s="177">
        <f>Пш!N19+Тр!N19+Ро!N19+'Яч яр'!N19+Ов!N19+Зерноб!N19+Гр!N19+'Яч Оз'!N19+Просо!N19</f>
        <v>0</v>
      </c>
      <c r="O19" s="175">
        <f>Пш!O19+Тр!O19+Ро!O19+'Яч яр'!O19+Ов!O19+Зерноб!O19+Гр!O19+'Яч Оз'!O19+Просо!O19</f>
        <v>0</v>
      </c>
      <c r="P19" s="176">
        <f>Пш!P19+Тр!P19+Ро!P19+'Яч яр'!P19+Ов!P19+Зерноб!P19+Гр!P19+'Яч Оз'!P19+Просо!P19</f>
        <v>0</v>
      </c>
      <c r="Q19" s="177">
        <f>Пш!Q19+Тр!Q19+Ро!Q19+'Яч яр'!Q19+Ов!Q19+Зерноб!Q19+Гр!Q19+'Яч Оз'!Q19+Просо!Q19</f>
        <v>0</v>
      </c>
      <c r="R19" s="178">
        <f>Пш!R19+Тр!R19+Ро!R19+'Яч яр'!R19+Ов!R19+Зерноб!R19+Гр!R19+'Яч Оз'!R19+Просо!R19</f>
        <v>0</v>
      </c>
      <c r="S19" s="176">
        <f>Пш!S19+Тр!S19+Ро!S19+'Яч яр'!S19+Ов!S19+Зерноб!S19+Гр!S19+'Яч Оз'!S19+Просо!S19</f>
        <v>0</v>
      </c>
      <c r="T19" s="177">
        <f>Пш!T19+Тр!T19+Ро!T19+'Яч яр'!T19+Ов!T19+Зерноб!T19+Гр!T19+'Яч Оз'!T19+Просо!T19</f>
        <v>0</v>
      </c>
      <c r="U19" s="175">
        <f>Пш!U19+Тр!U19+Ро!U19+'Яч яр'!U19+Ов!U19+Зерноб!U19+Гр!U19+'Яч Оз'!U19+Просо!U19</f>
        <v>0</v>
      </c>
      <c r="V19" s="176">
        <f>Пш!V19+Тр!V19+Ро!V19+'Яч яр'!V19+Ов!V19+Зерноб!V19+Гр!V19+'Яч Оз'!V19+Просо!V19</f>
        <v>0</v>
      </c>
      <c r="W19" s="177">
        <f>Пш!W19+Тр!W19+Ро!W19+'Яч яр'!W19+Ов!W19+Зерноб!W19+Гр!W19+'Яч Оз'!W19+Просо!W19</f>
        <v>0</v>
      </c>
      <c r="X19" s="178">
        <f>Пш!X19+Тр!X19+Ро!X19+'Яч яр'!X19+Ов!X19+Зерноб!X19+Гр!X19+'Яч Оз'!X19+Просо!X19</f>
        <v>0</v>
      </c>
      <c r="Y19" s="176">
        <f>Пш!Y19+Тр!Y19+Ро!Y19+'Яч яр'!Y19+Ов!Y19+Зерноб!Y19+Гр!Y19+'Яч Оз'!Y19+Просо!Y19</f>
        <v>0</v>
      </c>
      <c r="Z19" s="177">
        <f>Пш!Z19+Тр!Z19+Ро!Z19+'Яч яр'!Z19+Ов!Z19+Зерноб!Z19+Гр!Z19+'Яч Оз'!Z19+Просо!Z19</f>
        <v>0</v>
      </c>
      <c r="AA19" s="175">
        <f>Пш!AA19+Тр!AA19+Ро!AA19+'Яч яр'!AA19+Ов!AA19+Зерноб!AA19+Гр!AA19+'Яч Оз'!AA19+Просо!AA19</f>
        <v>0</v>
      </c>
      <c r="AB19" s="176">
        <f>Пш!AB19+Тр!AB19+Ро!AB19+'Яч яр'!AB19+Ов!AB19+Зерноб!AB19+Гр!AB19+'Яч Оз'!AB19+Просо!AB19</f>
        <v>0</v>
      </c>
      <c r="AC19" s="177">
        <f>Пш!AC19+Тр!AC19+Ро!AC19+'Яч яр'!AC19+Ов!AC19+Зерноб!AC19+Гр!AC19+'Яч Оз'!AC19+Просо!AC19</f>
        <v>0</v>
      </c>
      <c r="AD19" s="178">
        <f>Пш!AD19+Тр!AD19+Ро!AD19+'Яч яр'!AD19+Ов!AD19+Зерноб!AD19+Гр!AD19+'Яч Оз'!AD19+Просо!AD19</f>
        <v>0</v>
      </c>
      <c r="AE19" s="176">
        <f>Пш!AE19+Тр!AE19+Ро!AE19+'Яч яр'!AE19+Ов!AE19+Зерноб!AE19+Гр!AE19+'Яч Оз'!AE19+Просо!AE19</f>
        <v>0</v>
      </c>
      <c r="AF19" s="177">
        <f>Пш!AF19+Тр!AF19+Ро!AF19+'Яч яр'!AF19+Ов!AF19+Зерноб!AF19+Гр!AF19+'Яч Оз'!AF19+Просо!AF19</f>
        <v>0</v>
      </c>
      <c r="AG19" s="175">
        <f>Пш!AG19+Тр!AG19+Ро!AG19+'Яч яр'!AG19+Ов!AG19+Зерноб!AG19+Гр!AG19+'Яч Оз'!AG19+Просо!AG19</f>
        <v>0</v>
      </c>
      <c r="AH19" s="176">
        <f>Пш!AH19+Тр!AH19+Ро!AH19+'Яч яр'!AH19+Ов!AH19+Зерноб!AH19+Гр!AH19+'Яч Оз'!AH19+Просо!AH19</f>
        <v>0</v>
      </c>
      <c r="AI19" s="177">
        <f>Пш!AI19+Тр!AI19+Ро!AI19+'Яч яр'!AI19+Ов!AI19+Зерноб!AI19+Гр!AI19+'Яч Оз'!AI19+Просо!AI19</f>
        <v>0</v>
      </c>
      <c r="AJ19" s="178">
        <f>Пш!AJ19+Тр!AJ19+Ро!AJ19+'Яч яр'!AJ19+Ов!AJ19+Зерноб!AJ19+Гр!AJ19+'Яч Оз'!AJ19+Просо!AJ19</f>
        <v>0</v>
      </c>
      <c r="AK19" s="176">
        <f>Пш!AK19+Тр!AK19+Ро!AK19+'Яч яр'!AK19+Ов!AK19+Зерноб!AK19+Гр!AK19+'Яч Оз'!AK19+Просо!AK19</f>
        <v>0</v>
      </c>
      <c r="AL19" s="177">
        <f>Пш!AL19+Тр!AL19+Ро!AL19+'Яч яр'!AL19+Ов!AL19+Зерноб!AL19+Гр!AL19+'Яч Оз'!AL19+Просо!AL19</f>
        <v>0</v>
      </c>
      <c r="AM19" s="175">
        <f>Пш!AM19+Тр!AM19+Ро!AM19+'Яч яр'!AM19+Ов!AM19+Зерноб!AM19+Гр!AM19+'Яч Оз'!AM19+Просо!AM19</f>
        <v>0</v>
      </c>
      <c r="AN19" s="176">
        <f>Пш!AN19+Тр!AN19+Ро!AN19+'Яч яр'!AN19+Ов!AN19+Зерноб!AN19+Гр!AN19+'Яч Оз'!AN19+Просо!AN19</f>
        <v>0</v>
      </c>
      <c r="AO19" s="177">
        <f>Пш!AO19+Тр!AO19+Ро!AO19+'Яч яр'!AO19+Ов!AO19+Зерноб!AO19+Гр!AO19+'Яч Оз'!AO19+Просо!AO19</f>
        <v>0</v>
      </c>
      <c r="AP19" s="178">
        <f>Пш!AP19+Тр!AP19+Ро!AP19+'Яч яр'!AP19+Ов!AP19+Зерноб!AP19+Гр!AP19+'Яч Оз'!AP19+Просо!AP19</f>
        <v>0</v>
      </c>
      <c r="AQ19" s="176">
        <f>Пш!AQ19+Тр!AQ19+Ро!AQ19+'Яч яр'!AQ19+Ов!AQ19+Зерноб!AQ19+Гр!AQ19+'Яч Оз'!AQ19+Просо!AQ19</f>
        <v>0</v>
      </c>
      <c r="AR19" s="177">
        <f>Пш!AR19+Тр!AR19+Ро!AR19+'Яч яр'!AR19+Ов!AR19+Зерноб!AR19+Гр!AR19+'Яч Оз'!AR19+Просо!AR19</f>
        <v>0</v>
      </c>
      <c r="AS19" s="175">
        <f>Пш!AS19+Тр!AS19+Ро!AS19+'Яч яр'!AS19+Ов!AS19+Зерноб!AS19+Гр!AS19+'Яч Оз'!AS19+Просо!AS19</f>
        <v>0</v>
      </c>
      <c r="AT19" s="176">
        <f>Пш!AT19+Тр!AT19+Ро!AT19+'Яч яр'!AT19+Ов!AT19+Зерноб!AT19+Гр!AT19+'Яч Оз'!AT19+Просо!AT19</f>
        <v>0</v>
      </c>
      <c r="AU19" s="177">
        <f>Пш!AU19+Тр!AU19+Ро!AU19+'Яч яр'!AU19+Ов!AU19+Зерноб!AU19+Гр!AU19+'Яч Оз'!AU19+Просо!AU19</f>
        <v>0</v>
      </c>
      <c r="AV19" s="178">
        <f>Пш!AV19+Тр!AV19+Ро!AV19+'Яч яр'!AV19+Ов!AV19+Зерноб!AV19+Гр!AV19+'Яч Оз'!AV19+Просо!AV19</f>
        <v>0</v>
      </c>
      <c r="AW19" s="176">
        <f>Пш!AW19+Тр!AW19+Ро!AW19+'Яч яр'!AW19+Ов!AW19+Зерноб!AW19+Гр!AW19+'Яч Оз'!AW19+Просо!AW19</f>
        <v>0</v>
      </c>
      <c r="AX19" s="177">
        <f>Пш!AX19+Тр!AX19+Ро!AX19+'Яч яр'!AX19+Ов!AX19+Зерноб!AX19+Гр!AX19+'Яч Оз'!AX19+Просо!AX19</f>
        <v>0</v>
      </c>
      <c r="AY19" s="175">
        <f>Пш!AY19+Тр!AY19+Ро!AY19+'Яч яр'!AY19+Ов!AY19+Зерноб!AY19+Гр!AY19+'Яч Оз'!AY19+Просо!AY19</f>
        <v>0</v>
      </c>
      <c r="AZ19" s="176">
        <f>Пш!AZ19+Тр!AZ19+Ро!AZ19+'Яч яр'!AZ19+Ов!AZ19+Зерноб!AZ19+Гр!AZ19+'Яч Оз'!AZ19+Просо!AZ19</f>
        <v>0</v>
      </c>
      <c r="BA19" s="177">
        <f>Пш!BA19+Тр!BA19+Ро!BA19+'Яч яр'!BA19+Ов!BA19+Зерноб!BA19+Гр!BA19+'Яч Оз'!BA19+Просо!BA19</f>
        <v>0</v>
      </c>
      <c r="BB19" s="178">
        <f>Пш!BB19+Тр!BB19+Ро!BB19+'Яч яр'!BB19+Ов!BB19+Зерноб!BB19+Гр!BB19+'Яч Оз'!BB19+Просо!BB19</f>
        <v>0</v>
      </c>
      <c r="BC19" s="176">
        <f>Пш!BC19+Тр!BC19+Ро!BC19+'Яч яр'!BC19+Ов!BC19+Зерноб!BC19+Гр!BC19+'Яч Оз'!BC19+Просо!BC19</f>
        <v>0</v>
      </c>
      <c r="BD19" s="177">
        <f>Пш!BD19+Тр!BD19+Ро!BD19+'Яч яр'!BD19+Ов!BD19+Зерноб!BD19+Гр!BD19+'Яч Оз'!BD19+Просо!BD19</f>
        <v>0</v>
      </c>
      <c r="BE19" s="175">
        <f>Пш!BE19+Тр!BE19+Ро!BE19+'Яч яр'!BE19+Ов!BE19+Зерноб!BE19+Гр!BE19+'Яч Оз'!BE19+Просо!BE19</f>
        <v>0</v>
      </c>
      <c r="BF19" s="176">
        <f>Пш!BF19+Тр!BF19+Ро!BF19+'Яч яр'!BF19+Ов!BF19+Зерноб!BF19+Гр!BF19+'Яч Оз'!BF19+Просо!BF19</f>
        <v>0</v>
      </c>
      <c r="BG19" s="177">
        <f>Пш!BG19+Тр!BG19+Ро!BG19+'Яч яр'!BG19+Ов!BG19+Зерноб!BG19+Гр!BG19+'Яч Оз'!BG19+Просо!BG19</f>
        <v>0</v>
      </c>
      <c r="BH19" s="178">
        <f>Пш!BH19+Тр!BH19+Ро!BH19+'Яч яр'!BH19+Ов!BH19+Зерноб!BH19+Гр!BH19+'Яч Оз'!BH19+Просо!BH19</f>
        <v>0</v>
      </c>
      <c r="BI19" s="176">
        <f>Пш!BI19+Тр!BI19+Ро!BI19+'Яч яр'!BI19+Ов!BI19+Зерноб!BI19+Гр!BI19+'Яч Оз'!BI19+Просо!BI19</f>
        <v>0</v>
      </c>
      <c r="BJ19" s="177">
        <f>Пш!BJ19+Тр!BJ19+Ро!BJ19+'Яч яр'!BJ19+Ов!BJ19+Зерноб!BJ19+Гр!BJ19+'Яч Оз'!BJ19+Просо!BJ19</f>
        <v>0</v>
      </c>
      <c r="BK19" s="175">
        <f>Пш!BK19+Тр!BK19+Ро!BK19+'Яч яр'!BK19+Ов!BK19+Зерноб!BK19+Гр!BK19+'Яч Оз'!BK19+Просо!BK19</f>
        <v>0</v>
      </c>
      <c r="BL19" s="176">
        <f>Пш!BL19+Тр!BL19+Ро!BL19+'Яч яр'!BL19+Ов!BL19+Зерноб!BL19+Гр!BL19+'Яч Оз'!BL19+Просо!BL19</f>
        <v>0</v>
      </c>
      <c r="BM19" s="177">
        <f>Пш!BM19+Тр!BM19+Ро!BM19+'Яч яр'!BM19+Ов!BM19+Зерноб!BM19+Гр!BM19+'Яч Оз'!BM19+Просо!BM19</f>
        <v>0</v>
      </c>
      <c r="BN19" s="178">
        <f>Пш!BN19+Тр!BN19+Ро!BN19+'Яч яр'!BN19+Ов!BN19+Зерноб!BN19+Гр!BN19+'Яч Оз'!BN19+Просо!BN19</f>
        <v>0</v>
      </c>
      <c r="BO19" s="176">
        <f>Пш!BO19+Тр!BO19+Ро!BO19+'Яч яр'!BO19+Ов!BO19+Зерноб!BO19+Гр!BO19+'Яч Оз'!BO19+Просо!BO19</f>
        <v>0</v>
      </c>
      <c r="BP19" s="177">
        <f>Пш!BP19+Тр!BP19+Ро!BP19+'Яч яр'!BP19+Ов!BP19+Зерноб!BP19+Гр!BP19+'Яч Оз'!BP19+Просо!BP19</f>
        <v>0</v>
      </c>
      <c r="BQ19" s="175">
        <f>Пш!BQ19+Тр!BQ19+Ро!BQ19+'Яч яр'!BQ19+Ов!BQ19+Зерноб!BQ19+Гр!BQ19+'Яч Оз'!BQ19+Просо!BQ19</f>
        <v>0</v>
      </c>
      <c r="BR19" s="176">
        <f>Пш!BR19+Тр!BR19+Ро!BR19+'Яч яр'!BR19+Ов!BR19+Зерноб!BR19+Гр!BR19+'Яч Оз'!BR19+Просо!BR19</f>
        <v>0</v>
      </c>
      <c r="BS19" s="177">
        <f>Пш!BS19+Тр!BS19+Ро!BS19+'Яч яр'!BS19+Ов!BS19+Зерноб!BS19+Гр!BS19+'Яч Оз'!BS19+Просо!BS19</f>
        <v>0</v>
      </c>
      <c r="BT19" s="178">
        <f>Пш!BT19+Тр!BT19+Ро!BT19+'Яч яр'!BT19+Ов!BT19+Зерноб!BT19+Гр!BT19+'Яч Оз'!BT19+Просо!BT19</f>
        <v>0</v>
      </c>
      <c r="BU19" s="176">
        <f>Пш!BU19+Тр!BU19+Ро!BU19+'Яч яр'!BU19+Ов!BU19+Зерноб!BU19+Гр!BU19+'Яч Оз'!BU19+Просо!BU19</f>
        <v>0</v>
      </c>
      <c r="BV19" s="177">
        <f>Пш!BV19+Тр!BV19+Ро!BV19+'Яч яр'!BV19+Ов!BV19+Зерноб!BV19+Гр!BV19+'Яч Оз'!BV19+Просо!BV19</f>
        <v>0</v>
      </c>
      <c r="BW19" s="175">
        <f>Пш!BW19+Тр!BW19+Ро!BW19+'Яч яр'!BW19+Ов!BW19+Зерноб!BW19+Гр!BW19+'Яч Оз'!BW19+Просо!BW19</f>
        <v>0</v>
      </c>
      <c r="BX19" s="176">
        <f>Пш!BX19+Тр!BX19+Ро!BX19+'Яч яр'!BX19+Ов!BX19+Зерноб!BX19+Гр!BX19+'Яч Оз'!BX19+Просо!BX19</f>
        <v>0</v>
      </c>
      <c r="BY19" s="177">
        <f>Пш!BY19+Тр!BY19+Ро!BY19+'Яч яр'!BY19+Ов!BY19+Зерноб!BY19+Гр!BY19+'Яч Оз'!BY19+Просо!BY19</f>
        <v>0</v>
      </c>
      <c r="BZ19" s="178">
        <f>Пш!BZ19+Тр!BZ19+Ро!BZ19+'Яч яр'!BZ19+Ов!BZ19+Зерноб!BZ19+Гр!BZ19+'Яч Оз'!BZ19+Просо!BZ19</f>
        <v>0</v>
      </c>
      <c r="CA19" s="176">
        <f>Пш!CA19+Тр!CA19+Ро!CA19+'Яч яр'!CA19+Ов!CA19+Зерноб!CA19+Гр!CA19+'Яч Оз'!CA19+Просо!CA19</f>
        <v>0</v>
      </c>
      <c r="CB19" s="177">
        <f>Пш!CB19+Тр!CB19+Ро!CB19+'Яч яр'!CB19+Ов!CB19+Зерноб!CB19+Гр!CB19+'Яч Оз'!CB19+Просо!CB19</f>
        <v>0</v>
      </c>
      <c r="CC19" s="175">
        <f>Пш!CC19+Тр!CC19+Ро!CC19+'Яч яр'!CC19+Ов!CC19+Зерноб!CC19+Гр!CC19+'Яч Оз'!CC19+Просо!CC19</f>
        <v>0</v>
      </c>
      <c r="CD19" s="176">
        <f>Пш!CD19+Тр!CD19+Ро!CD19+'Яч яр'!CD19+Ов!CD19+Зерноб!CD19+Гр!CD19+'Яч Оз'!CD19+Просо!CD19</f>
        <v>0</v>
      </c>
      <c r="CE19" s="177">
        <f>Пш!CE19+Тр!CE19+Ро!CE19+'Яч яр'!CE19+Ов!CE19+Зерноб!CE19+Гр!CE19+'Яч Оз'!CE19+Просо!CE19</f>
        <v>0</v>
      </c>
      <c r="CF19" s="178">
        <f>Пш!CF19+Тр!CF19+Ро!CF19+'Яч яр'!CF19+Ов!CF19+Зерноб!CF19+Гр!CF19+'Яч Оз'!CF19+Просо!CF19</f>
        <v>0</v>
      </c>
      <c r="CG19" s="176">
        <f>Пш!CG19+Тр!CG19+Ро!CG19+'Яч яр'!CG19+Ов!CG19+Зерноб!CG19+Гр!CG19+'Яч Оз'!CG19+Просо!CG19</f>
        <v>0</v>
      </c>
      <c r="CH19" s="177">
        <f>Пш!CH19+Тр!CH19+Ро!CH19+'Яч яр'!CH19+Ов!CH19+Зерноб!CH19+Гр!CH19+'Яч Оз'!CH19+Просо!CH19</f>
        <v>0</v>
      </c>
      <c r="CI19" s="175">
        <f>Пш!CI19+Тр!CI19+Ро!CI19+'Яч яр'!CI19+Ов!CI19+Зерноб!CI19+Гр!CI19+'Яч Оз'!CI19+Просо!CI19</f>
        <v>0</v>
      </c>
      <c r="CJ19" s="176">
        <f>Пш!CJ19+Тр!CJ19+Ро!CJ19+'Яч яр'!CJ19+Ов!CJ19+Зерноб!CJ19+Гр!CJ19+'Яч Оз'!CJ19+Просо!CJ19</f>
        <v>0</v>
      </c>
      <c r="CK19" s="177">
        <f>Пш!CK19+Тр!CK19+Ро!CK19+'Яч яр'!CK19+Ов!CK19+Зерноб!CK19+Гр!CK19+'Яч Оз'!CK19+Просо!CK19</f>
        <v>0</v>
      </c>
      <c r="CL19" s="178">
        <f>Пш!CL19+Тр!CL19+Ро!CL19+'Яч яр'!CL19+Ов!CL19+Зерноб!CL19+Гр!CL19+'Яч Оз'!CL19+Просо!CL19</f>
        <v>0</v>
      </c>
      <c r="CM19" s="176">
        <f>Пш!CM19+Тр!CM19+Ро!CM19+'Яч яр'!CM19+Ов!CM19+Зерноб!CM19+Гр!CM19+'Яч Оз'!CM19+Просо!CM19</f>
        <v>0</v>
      </c>
      <c r="CN19" s="177">
        <f>Пш!CN19+Тр!CN19+Ро!CN19+'Яч яр'!CN19+Ов!CN19+Зерноб!CN19+Гр!CN19+'Яч Оз'!CN19+Просо!CN19</f>
        <v>0</v>
      </c>
      <c r="CO19" s="175">
        <f>Пш!CO19+Тр!CO19+Ро!CO19+'Яч яр'!CO19+Ов!CO19+Зерноб!CO19+Гр!CO19+'Яч Оз'!CO19+Просо!CO19</f>
        <v>0</v>
      </c>
      <c r="CP19" s="176">
        <f>Пш!CP19+Тр!CP19+Ро!CP19+'Яч яр'!CP19+Ов!CP19+Зерноб!CP19+Гр!CP19+'Яч Оз'!CP19+Просо!CP19</f>
        <v>0</v>
      </c>
      <c r="CQ19" s="177">
        <f>Пш!CQ19+Тр!CQ19+Ро!CQ19+'Яч яр'!CQ19+Ов!CQ19+Зерноб!CQ19+Гр!CQ19+'Яч Оз'!CQ19+Просо!CQ19</f>
        <v>0</v>
      </c>
      <c r="CR19" s="178">
        <f>Пш!CR19+Тр!CR19+Ро!CR19+'Яч яр'!CR19+Ов!CR19+Зерноб!CR19+Гр!CR19+'Яч Оз'!CR19+Просо!CR19</f>
        <v>0</v>
      </c>
      <c r="CS19" s="176">
        <f>Пш!CS19+Тр!CS19+Ро!CS19+'Яч яр'!CS19+Ов!CS19+Зерноб!CS19+Гр!CS19+'Яч Оз'!CS19+Просо!CS19</f>
        <v>0</v>
      </c>
      <c r="CT19" s="177">
        <f>Пш!CT19+Тр!CT19+Ро!CT19+'Яч яр'!CT19+Ов!CT19+Зерноб!CT19+Гр!CT19+'Яч Оз'!CT19+Просо!CT19</f>
        <v>0</v>
      </c>
      <c r="CU19" s="175">
        <f>Пш!CU19+Тр!CU19+Ро!CU19+'Яч яр'!CU19+Ов!CU19+Зерноб!CU19+Гр!CU19+'Яч Оз'!CU19+Просо!CU19</f>
        <v>0</v>
      </c>
      <c r="CV19" s="176">
        <f>Пш!CV19+Тр!CV19+Ро!CV19+'Яч яр'!CV19+Ов!CV19+Зерноб!CV19+Гр!CV19+'Яч Оз'!CV19+Просо!CV19</f>
        <v>0</v>
      </c>
      <c r="CW19" s="177">
        <f>Пш!CW19+Тр!CW19+Ро!CW19+'Яч яр'!CW19+Ов!CW19+Зерноб!CW19+Гр!CW19+'Яч Оз'!CW19+Просо!CW19</f>
        <v>0</v>
      </c>
      <c r="CX19" s="178">
        <f>Пш!CX19+Тр!CX19+Ро!CX19+'Яч яр'!CX19+Ов!CX19+Зерноб!CX19+Гр!CX19+'Яч Оз'!CX19+Просо!CX19</f>
        <v>0</v>
      </c>
      <c r="CY19" s="176">
        <f>Пш!CY19+Тр!CY19+Ро!CY19+'Яч яр'!CY19+Ов!CY19+Зерноб!CY19+Гр!CY19+'Яч Оз'!CY19+Просо!CY19</f>
        <v>0</v>
      </c>
      <c r="CZ19" s="177">
        <f>Пш!CZ19+Тр!CZ19+Ро!CZ19+'Яч яр'!CZ19+Ов!CZ19+Зерноб!CZ19+Гр!CZ19+'Яч Оз'!CZ19+Просо!CZ19</f>
        <v>0</v>
      </c>
      <c r="DA19" s="175">
        <f>Пш!DA19+Тр!DA19+Ро!DA19+'Яч яр'!DA19+Ов!DA19+Зерноб!DA19+Гр!DA19+'Яч Оз'!DA19+Просо!DA19</f>
        <v>0</v>
      </c>
      <c r="DB19" s="176">
        <f>Пш!DB19+Тр!DB19+Ро!DB19+'Яч яр'!DB19+Ов!DB19+Зерноб!DB19+Гр!DB19+'Яч Оз'!DB19+Просо!DB19</f>
        <v>0</v>
      </c>
      <c r="DC19" s="177">
        <f>Пш!DC19+Тр!DC19+Ро!DC19+'Яч яр'!DC19+Ов!DC19+Зерноб!DC19+Гр!DC19+'Яч Оз'!DC19+Просо!DC19</f>
        <v>0</v>
      </c>
      <c r="DD19" s="178">
        <f>Пш!DD19+Тр!DD19+Ро!DD19+'Яч яр'!DD19+Ов!DD19+Зерноб!DD19+Гр!DD19+'Яч Оз'!DD19+Просо!DD19</f>
        <v>0</v>
      </c>
      <c r="DE19" s="176">
        <f>Пш!DE19+Тр!DE19+Ро!DE19+'Яч яр'!DE19+Ов!DE19+Зерноб!DE19+Гр!DE19+'Яч Оз'!DE19+Просо!DE19</f>
        <v>0</v>
      </c>
      <c r="DF19" s="177">
        <f>Пш!DF19+Тр!DF19+Ро!DF19+'Яч яр'!DF19+Ов!DF19+Зерноб!DF19+Гр!DF19+'Яч Оз'!DF19+Просо!DF19</f>
        <v>0</v>
      </c>
      <c r="DG19" s="175">
        <f>Пш!DG19+Тр!DG19+Ро!DG19+'Яч яр'!DG19+Ов!DG19+Зерноб!DG19+Гр!DG19+'Яч Оз'!DG19+Просо!DG19</f>
        <v>0</v>
      </c>
      <c r="DH19" s="176">
        <f>Пш!DH19+Тр!DH19+Ро!DH19+'Яч яр'!DH19+Ов!DH19+Зерноб!DH19+Гр!DH19+'Яч Оз'!DH19+Просо!DH19</f>
        <v>0</v>
      </c>
      <c r="DI19" s="177">
        <f>Пш!DI19+Тр!DI19+Ро!DI19+'Яч яр'!DI19+Ов!DI19+Зерноб!DI19+Гр!DI19+'Яч Оз'!DI19+Просо!DI19</f>
        <v>0</v>
      </c>
      <c r="DJ19" s="178">
        <f>Пш!DJ19+Тр!DJ19+Ро!DJ19+'Яч яр'!DJ19+Ов!DJ19+Зерноб!DJ19+Гр!DJ19+'Яч Оз'!DJ19+Просо!DJ19</f>
        <v>0</v>
      </c>
      <c r="DK19" s="176">
        <f>Пш!DK19+Тр!DK19+Ро!DK19+'Яч яр'!DK19+Ов!DK19+Зерноб!DK19+Гр!DK19+'Яч Оз'!DK19+Просо!DK19</f>
        <v>0</v>
      </c>
      <c r="DL19" s="177">
        <f>Пш!DL19+Тр!DL19+Ро!DL19+'Яч яр'!DL19+Ов!DL19+Зерноб!DL19+Гр!DL19+'Яч Оз'!DL19+Просо!DL19</f>
        <v>0</v>
      </c>
      <c r="DM19" s="175">
        <f>Пш!DM19+Тр!DM19+Ро!DM19+'Яч яр'!DM19+Ов!DM19+Зерноб!DM19+Гр!DM19+'Яч Оз'!DM19+Просо!DM19</f>
        <v>0</v>
      </c>
      <c r="DN19" s="176">
        <f>Пш!DN19+Тр!DN19+Ро!DN19+'Яч яр'!DN19+Ов!DN19+Зерноб!DN19+Гр!DN19+'Яч Оз'!DN19+Просо!DN19</f>
        <v>0</v>
      </c>
      <c r="DO19" s="177">
        <f>Пш!DO19+Тр!DO19+Ро!DO19+'Яч яр'!DO19+Ов!DO19+Зерноб!DO19+Гр!DO19+'Яч Оз'!DO19+Просо!DO19</f>
        <v>0</v>
      </c>
      <c r="DP19" s="178">
        <f>Пш!DP19+Тр!DP19+Ро!DP19+'Яч яр'!DP19+Ов!DP19+Зерноб!DP19+Гр!DP19+'Яч Оз'!DP19+Просо!DP19</f>
        <v>0</v>
      </c>
      <c r="DQ19" s="176">
        <f>Пш!DQ19+Тр!DQ19+Ро!DQ19+'Яч яр'!DQ19+Ов!DQ19+Зерноб!DQ19+Гр!DQ19+'Яч Оз'!DQ19+Просо!DQ19</f>
        <v>0</v>
      </c>
      <c r="DR19" s="177">
        <f>Пш!DR19+Тр!DR19+Ро!DR19+'Яч яр'!DR19+Ов!DR19+Зерноб!DR19+Гр!DR19+'Яч Оз'!DR19+Просо!DR19</f>
        <v>0</v>
      </c>
      <c r="DS19" s="175">
        <f>Пш!DS19+Тр!DS19+Ро!DS19+'Яч яр'!DS19+Ов!DS19+Зерноб!DS19+Гр!DS19+'Яч Оз'!DS19+Просо!DS19</f>
        <v>0</v>
      </c>
      <c r="DT19" s="176">
        <f>Пш!DT19+Тр!DT19+Ро!DT19+'Яч яр'!DT19+Ов!DT19+Зерноб!DT19+Гр!DT19+'Яч Оз'!DT19+Просо!DT19</f>
        <v>0</v>
      </c>
      <c r="DU19" s="177">
        <f>Пш!DU19+Тр!DU19+Ро!DU19+'Яч яр'!DU19+Ов!DU19+Зерноб!DU19+Гр!DU19+'Яч Оз'!DU19+Просо!DU19</f>
        <v>0</v>
      </c>
      <c r="DV19" s="178">
        <f>Пш!DV19+Тр!DV19+Ро!DV19+'Яч яр'!DV19+Ов!DV19+Зерноб!DV19+Гр!DV19+'Яч Оз'!DV19+Просо!DV19</f>
        <v>0</v>
      </c>
      <c r="DW19" s="176">
        <f>Пш!DW19+Тр!DW19+Ро!DW19+'Яч яр'!DW19+Ов!DW19+Зерноб!DW19+Гр!DW19+'Яч Оз'!DW19+Просо!DW19</f>
        <v>0</v>
      </c>
      <c r="DX19" s="177">
        <f>Пш!DX19+Тр!DX19+Ро!DX19+'Яч яр'!DX19+Ов!DX19+Зерноб!DX19+Гр!DX19+'Яч Оз'!DX19+Просо!DX19</f>
        <v>0</v>
      </c>
      <c r="DY19" s="175">
        <f>Пш!DY19+Тр!DY19+Ро!DY19+'Яч яр'!DY19+Ов!DY19+Зерноб!DY19+Гр!DY19+'Яч Оз'!DY19+Просо!DY19</f>
        <v>0</v>
      </c>
      <c r="DZ19" s="176">
        <f>Пш!DZ19+Тр!DZ19+Ро!DZ19+'Яч яр'!DZ19+Ов!DZ19+Зерноб!DZ19+Гр!DZ19+'Яч Оз'!DZ19+Просо!DZ19</f>
        <v>0</v>
      </c>
      <c r="EA19" s="177">
        <f>Пш!EA19+Тр!EA19+Ро!EA19+'Яч яр'!EA19+Ов!EA19+Зерноб!EA19+Гр!EA19+'Яч Оз'!EA19+Просо!EA19</f>
        <v>0</v>
      </c>
      <c r="EB19" s="178">
        <f>Пш!EB19+Тр!EB19+Ро!EB19+'Яч яр'!EB19+Ов!EB19+Зерноб!EB19+Гр!EB19+'Яч Оз'!EB19+Просо!EB19</f>
        <v>0</v>
      </c>
      <c r="EC19" s="176">
        <f>Пш!EC19+Тр!EC19+Ро!EC19+'Яч яр'!EC19+Ов!EC19+Зерноб!EC19+Гр!EC19+'Яч Оз'!EC19+Просо!EC19</f>
        <v>0</v>
      </c>
      <c r="ED19" s="177">
        <f>Пш!ED19+Тр!ED19+Ро!ED19+'Яч яр'!ED19+Ов!ED19+Зерноб!ED19+Гр!ED19+'Яч Оз'!ED19+Просо!ED19</f>
        <v>0</v>
      </c>
      <c r="EE19" s="175">
        <f>Пш!EE19+Тр!EE19+Ро!EE19+'Яч яр'!EE19+Ов!EE19+Зерноб!EE19+Гр!EE19+'Яч Оз'!EE19+Просо!EE19</f>
        <v>0</v>
      </c>
      <c r="EF19" s="176">
        <f>Пш!EF19+Тр!EF19+Ро!EF19+'Яч яр'!EF19+Ов!EF19+Зерноб!EF19+Гр!EF19+'Яч Оз'!EF19+Просо!EF19</f>
        <v>0</v>
      </c>
      <c r="EG19" s="177">
        <f>Пш!EG19+Тр!EG19+Ро!EG19+'Яч яр'!EG19+Ов!EG19+Зерноб!EG19+Гр!EG19+'Яч Оз'!EG19+Просо!EG19</f>
        <v>0</v>
      </c>
      <c r="EH19" s="178">
        <f>Пш!EH19+Тр!EH19+Ро!EH19+'Яч яр'!EH19+Ов!EH19+Зерноб!EH19+Гр!EH19+'Яч Оз'!EH19+Просо!EH19</f>
        <v>0</v>
      </c>
      <c r="EI19" s="176">
        <f>Пш!EI19+Тр!EI19+Ро!EI19+'Яч яр'!EI19+Ов!EI19+Зерноб!EI19+Гр!EI19+'Яч Оз'!EI19+Просо!EI19</f>
        <v>0</v>
      </c>
      <c r="EJ19" s="177">
        <f>Пш!EJ19+Тр!EJ19+Ро!EJ19+'Яч яр'!EJ19+Ов!EJ19+Зерноб!EJ19+Гр!EJ19+'Яч Оз'!EJ19+Просо!EJ19</f>
        <v>0</v>
      </c>
      <c r="EK19" s="175">
        <f>Пш!EK19+Тр!EK19+Ро!EK19+'Яч яр'!EK19+Ов!EK19+Зерноб!EK19+Гр!EK19+'Яч Оз'!EK19+Просо!EK19</f>
        <v>0</v>
      </c>
      <c r="EL19" s="176">
        <f>Пш!EL19+Тр!EL19+Ро!EL19+'Яч яр'!EL19+Ов!EL19+Зерноб!EL19+Гр!EL19+'Яч Оз'!EL19+Просо!EL19</f>
        <v>0</v>
      </c>
      <c r="EM19" s="177">
        <f>Пш!EM19+Тр!EM19+Ро!EM19+'Яч яр'!EM19+Ов!EM19+Зерноб!EM19+Гр!EM19+'Яч Оз'!EM19+Просо!EM19</f>
        <v>0</v>
      </c>
      <c r="EN19" s="178">
        <f>Пш!EN19+Тр!EN19+Ро!EN19+'Яч яр'!EN19+Ов!EN19+Зерноб!EN19+Гр!EN19+'Яч Оз'!EN19+Просо!EN19</f>
        <v>0</v>
      </c>
      <c r="EO19" s="176">
        <f>Пш!EO19+Тр!EO19+Ро!EO19+'Яч яр'!EO19+Ов!EO19+Зерноб!EO19+Гр!EO19+'Яч Оз'!EO19+Просо!EO19</f>
        <v>0</v>
      </c>
      <c r="EP19" s="177">
        <f>Пш!EP19+Тр!EP19+Ро!EP19+'Яч яр'!EP19+Ов!EP19+Зерноб!EP19+Гр!EP19+'Яч Оз'!EP19+Просо!EP19</f>
        <v>0</v>
      </c>
      <c r="EQ19" s="175">
        <f>Пш!EQ19+Тр!EQ19+Ро!EQ19+'Яч яр'!EQ19+Ов!EQ19+Зерноб!EQ19+Гр!EQ19+'Яч Оз'!EQ19+Просо!EQ19</f>
        <v>0</v>
      </c>
      <c r="ER19" s="176">
        <f>Пш!ER19+Тр!ER19+Ро!ER19+'Яч яр'!ER19+Ов!ER19+Зерноб!ER19+Гр!ER19+'Яч Оз'!ER19+Просо!ER19</f>
        <v>0</v>
      </c>
      <c r="ES19" s="177">
        <f>Пш!ES19+Тр!ES19+Ро!ES19+'Яч яр'!ES19+Ов!ES19+Зерноб!ES19+Гр!ES19+'Яч Оз'!ES19+Просо!ES19</f>
        <v>0</v>
      </c>
      <c r="ET19" s="178">
        <f>Пш!ET19+Тр!ET19+Ро!ET19+'Яч яр'!ET19+Ов!ET19+Зерноб!ET19+Гр!ET19+'Яч Оз'!ET19+Просо!ET19</f>
        <v>0</v>
      </c>
      <c r="EU19" s="176">
        <f>Пш!EU19+Тр!EU19+Ро!EU19+'Яч яр'!EU19+Ов!EU19+Зерноб!EU19+Гр!EU19+'Яч Оз'!EU19+Просо!EU19</f>
        <v>0</v>
      </c>
      <c r="EV19" s="177">
        <f>Пш!EV19+Тр!EV19+Ро!EV19+'Яч яр'!EV19+Ов!EV19+Зерноб!EV19+Гр!EV19+'Яч Оз'!EV19+Просо!EV19</f>
        <v>0</v>
      </c>
      <c r="EW19" s="175">
        <f>Пш!EW19+Тр!EW19+Ро!EW19+'Яч яр'!EW19+Ов!EW19+Зерноб!EW19+Гр!EW19+'Яч Оз'!EW19+Просо!EW19</f>
        <v>0</v>
      </c>
      <c r="EX19" s="176">
        <f>Пш!EX19+Тр!EX19+Ро!EX19+'Яч яр'!EX19+Ов!EX19+Зерноб!EX19+Гр!EX19+'Яч Оз'!EX19+Просо!EX19</f>
        <v>0</v>
      </c>
      <c r="EY19" s="177">
        <f>Пш!EY19+Тр!EY19+Ро!EY19+'Яч яр'!EY19+Ов!EY19+Зерноб!EY19+Гр!EY19+'Яч Оз'!EY19+Просо!EY19</f>
        <v>0</v>
      </c>
      <c r="EZ19" s="178">
        <f>Пш!EZ19+Тр!EZ19+Ро!EZ19+'Яч яр'!EZ19+Ов!EZ19+Зерноб!EZ19+Гр!EZ19+'Яч Оз'!EZ19+Просо!EZ19</f>
        <v>0</v>
      </c>
      <c r="FA19" s="176">
        <f>Пш!FA19+Тр!FA19+Ро!FA19+'Яч яр'!FA19+Ов!FA19+Зерноб!FA19+Гр!FA19+'Яч Оз'!FA19+Просо!FA19</f>
        <v>0</v>
      </c>
      <c r="FB19" s="177">
        <f>Пш!FB19+Тр!FB19+Ро!FB19+'Яч яр'!FB19+Ов!FB19+Зерноб!FB19+Гр!FB19+'Яч Оз'!FB19+Просо!FB19</f>
        <v>0</v>
      </c>
      <c r="FC19" s="175">
        <f>Пш!FC19+Тр!FC19+Ро!FC19+'Яч яр'!FC19+Ов!FC19+Зерноб!FC19+Гр!FC19+'Яч Оз'!FC19+Просо!FC19</f>
        <v>0</v>
      </c>
      <c r="FD19" s="176">
        <f>Пш!FD19+Тр!FD19+Ро!FD19+'Яч яр'!FD19+Ов!FD19+Зерноб!FD19+Гр!FD19+'Яч Оз'!FD19+Просо!FD19</f>
        <v>0</v>
      </c>
      <c r="FE19" s="177">
        <f>Пш!FE19+Тр!FE19+Ро!FE19+'Яч яр'!FE19+Ов!FE19+Зерноб!FE19+Гр!FE19+'Яч Оз'!FE19+Просо!FE19</f>
        <v>0</v>
      </c>
      <c r="FF19" s="178">
        <f>Пш!FF19+Тр!FF19+Ро!FF19+'Яч яр'!FF19+Ов!FF19+Зерноб!FF19+Гр!FF19+'Яч Оз'!FF19+Просо!FF19</f>
        <v>0</v>
      </c>
      <c r="FG19" s="176">
        <f>Пш!FG19+Тр!FG19+Ро!FG19+'Яч яр'!FG19+Ов!FG19+Зерноб!FG19+Гр!FG19+'Яч Оз'!FG19+Просо!FG19</f>
        <v>0</v>
      </c>
      <c r="FH19" s="177">
        <f>Пш!FH19+Тр!FH19+Ро!FH19+'Яч яр'!FH19+Ов!FH19+Зерноб!FH19+Гр!FH19+'Яч Оз'!FH19+Просо!FH19</f>
        <v>0</v>
      </c>
      <c r="FI19" s="175">
        <f>Пш!FI19+Тр!FI19+Ро!FI19+'Яч яр'!FI19+Ов!FI19+Зерноб!FI19+Гр!FI19+'Яч Оз'!FI19+Просо!FI19</f>
        <v>0</v>
      </c>
      <c r="FJ19" s="176">
        <f>Пш!FJ19+Тр!FJ19+Ро!FJ19+'Яч яр'!FJ19+Ов!FJ19+Зерноб!FJ19+Гр!FJ19+'Яч Оз'!FJ19+Просо!FJ19</f>
        <v>0</v>
      </c>
      <c r="FK19" s="177">
        <f>Пш!FK19+Тр!FK19+Ро!FK19+'Яч яр'!FK19+Ов!FK19+Зерноб!FK19+Гр!FK19+'Яч Оз'!FK19+Просо!FK19</f>
        <v>0</v>
      </c>
      <c r="FL19" s="178">
        <f>Пш!FL19+Тр!FL19+Ро!FL19+'Яч яр'!FL19+Ов!FL19+Зерноб!FL19+Гр!FL19+'Яч Оз'!FL19+Просо!FL19</f>
        <v>0</v>
      </c>
      <c r="FM19" s="176">
        <f>Пш!FM19+Тр!FM19+Ро!FM19+'Яч яр'!FM19+Ов!FM19+Зерноб!FM19+Гр!FM19+'Яч Оз'!FM19+Просо!FM19</f>
        <v>0</v>
      </c>
      <c r="FN19" s="177">
        <f>Пш!FN19+Тр!FN19+Ро!FN19+'Яч яр'!FN19+Ов!FN19+Зерноб!FN19+Гр!FN19+'Яч Оз'!FN19+Просо!FN19</f>
        <v>0</v>
      </c>
      <c r="FO19" s="175">
        <f>Пш!FO19+Тр!FO19+Ро!FO19+'Яч яр'!FO19+Ов!FO19+Зерноб!FO19+Гр!FO19+'Яч Оз'!FO19+Просо!FO19</f>
        <v>0</v>
      </c>
      <c r="FP19" s="176">
        <f>Пш!FP19+Тр!FP19+Ро!FP19+'Яч яр'!FP19+Ов!FP19+Зерноб!FP19+Гр!FP19+'Яч Оз'!FP19+Просо!FP19</f>
        <v>0</v>
      </c>
      <c r="FQ19" s="177">
        <f>Пш!FQ19+Тр!FQ19+Ро!FQ19+'Яч яр'!FQ19+Ов!FQ19+Зерноб!FQ19+Гр!FQ19+'Яч Оз'!FQ19+Просо!FQ19</f>
        <v>0</v>
      </c>
      <c r="FR19" s="178">
        <f>Пш!FR19+Тр!FR19+Ро!FR19+'Яч яр'!FR19+Ов!FR19+Зерноб!FR19+Гр!FR19+'Яч Оз'!FR19+Просо!FR19</f>
        <v>0</v>
      </c>
      <c r="FS19" s="176">
        <f>Пш!FS19+Тр!FS19+Ро!FS19+'Яч яр'!FS19+Ов!FS19+Зерноб!FS19+Гр!FS19+'Яч Оз'!FS19+Просо!FS19</f>
        <v>0</v>
      </c>
      <c r="FT19" s="177">
        <f>Пш!FT19+Тр!FT19+Ро!FT19+'Яч яр'!FT19+Ов!FT19+Зерноб!FT19+Гр!FT19+'Яч Оз'!FT19+Просо!FT19</f>
        <v>0</v>
      </c>
      <c r="FU19" s="175">
        <f>Пш!FU19+Тр!FU19+Ро!FU19+'Яч яр'!FU19+Ов!FU19+Зерноб!FU19+Гр!FU19+'Яч Оз'!FU19+Просо!FU19</f>
        <v>0</v>
      </c>
      <c r="FV19" s="176">
        <f>Пш!FV19+Тр!FV19+Ро!FV19+'Яч яр'!FV19+Ов!FV19+Зерноб!FV19+Гр!FV19+'Яч Оз'!FV19+Просо!FV19</f>
        <v>0</v>
      </c>
      <c r="FW19" s="177">
        <f>Пш!FW19+Тр!FW19+Ро!FW19+'Яч яр'!FW19+Ов!FW19+Зерноб!FW19+Гр!FW19+'Яч Оз'!FW19+Просо!FW19</f>
        <v>0</v>
      </c>
      <c r="FX19" s="178">
        <f>Пш!FX19+Тр!FX19+Ро!FX19+'Яч яр'!FX19+Ов!FX19+Зерноб!FX19+Гр!FX19+'Яч Оз'!FX19+Просо!FX19</f>
        <v>0</v>
      </c>
      <c r="FY19" s="176">
        <f>Пш!FY19+Тр!FY19+Ро!FY19+'Яч яр'!FY19+Ов!FY19+Зерноб!FY19+Гр!FY19+'Яч Оз'!FY19+Просо!FY19</f>
        <v>0</v>
      </c>
      <c r="FZ19" s="177">
        <f>Пш!FZ19+Тр!FZ19+Ро!FZ19+'Яч яр'!FZ19+Ов!FZ19+Зерноб!FZ19+Гр!FZ19+'Яч Оз'!FZ19+Просо!FZ19</f>
        <v>0</v>
      </c>
      <c r="GA19" s="175">
        <f>Пш!GA19+Тр!GA19+Ро!GA19+'Яч яр'!GA19+Ов!GA19+Зерноб!GA19+Гр!GA19+'Яч Оз'!GA19+Просо!GA19</f>
        <v>0</v>
      </c>
      <c r="GB19" s="176">
        <f>Пш!GB19+Тр!GB19+Ро!GB19+'Яч яр'!GB19+Ов!GB19+Зерноб!GB19+Гр!GB19+'Яч Оз'!GB19+Просо!GB19</f>
        <v>0</v>
      </c>
      <c r="GC19" s="177">
        <f>Пш!GC19+Тр!GC19+Ро!GC19+'Яч яр'!GC19+Ов!GC19+Зерноб!GC19+Гр!GC19+'Яч Оз'!GC19+Просо!GC19</f>
        <v>0</v>
      </c>
      <c r="GD19" s="178">
        <f>Пш!GD19+Тр!GD19+Ро!GD19+'Яч яр'!GD19+Ов!GD19+Зерноб!GD19+Гр!GD19+'Яч Оз'!GD19+Просо!GD19</f>
        <v>0</v>
      </c>
      <c r="GE19" s="176">
        <f>Пш!GE19+Тр!GE19+Ро!GE19+'Яч яр'!GE19+Ов!GE19+Зерноб!GE19+Гр!GE19+'Яч Оз'!GE19+Просо!GE19</f>
        <v>0</v>
      </c>
      <c r="GF19" s="177">
        <f>Пш!GF19+Тр!GF19+Ро!GF19+'Яч яр'!GF19+Ов!GF19+Зерноб!GF19+Гр!GF19+'Яч Оз'!GF19+Просо!GF19</f>
        <v>0</v>
      </c>
      <c r="GG19" s="175">
        <f>Пш!GG19+Тр!GG19+Ро!GG19+'Яч яр'!GG19+Ов!GG19+Зерноб!GG19+Гр!GG19+'Яч Оз'!GG19+Просо!GG19</f>
        <v>0</v>
      </c>
      <c r="GH19" s="176">
        <f>Пш!GH19+Тр!GH19+Ро!GH19+'Яч яр'!GH19+Ов!GH19+Зерноб!GH19+Гр!GH19+'Яч Оз'!GH19+Просо!GH19</f>
        <v>0</v>
      </c>
      <c r="GI19" s="177">
        <f>Пш!GI19+Тр!GI19+Ро!GI19+'Яч яр'!GI19+Ов!GI19+Зерноб!GI19+Гр!GI19+'Яч Оз'!GI19+Просо!GI19</f>
        <v>0</v>
      </c>
      <c r="GJ19" s="178">
        <f>Пш!GJ19+Тр!GJ19+Ро!GJ19+'Яч яр'!GJ19+Ов!GJ19+Зерноб!GJ19+Гр!GJ19+'Яч Оз'!GJ19+Просо!GJ19</f>
        <v>0</v>
      </c>
      <c r="GK19" s="176">
        <f>Пш!GK19+Тр!GK19+Ро!GK19+'Яч яр'!GK19+Ов!GK19+Зерноб!GK19+Гр!GK19+'Яч Оз'!GK19+Просо!GK19</f>
        <v>0</v>
      </c>
      <c r="GL19" s="177">
        <f>Пш!GL19+Тр!GL19+Ро!GL19+'Яч яр'!GL19+Ов!GL19+Зерноб!GL19+Гр!GL19+'Яч Оз'!GL19+Просо!GL19</f>
        <v>0</v>
      </c>
      <c r="GM19" s="175">
        <f>Пш!GM19+Тр!GM19+Ро!GM19+'Яч яр'!GM19+Ов!GM19+Зерноб!GM19+Гр!GM19+'Яч Оз'!GM19+Просо!GM19</f>
        <v>0</v>
      </c>
      <c r="GN19" s="176">
        <f>Пш!GN19+Тр!GN19+Ро!GN19+'Яч яр'!GN19+Ов!GN19+Зерноб!GN19+Гр!GN19+'Яч Оз'!GN19+Просо!GN19</f>
        <v>0</v>
      </c>
      <c r="GO19" s="177">
        <f>Пш!GO19+Тр!GO19+Ро!GO19+'Яч яр'!GO19+Ов!GO19+Зерноб!GO19+Гр!GO19+'Яч Оз'!GO19+Просо!GO19</f>
        <v>0</v>
      </c>
      <c r="GP19" s="178">
        <f>Пш!GP19+Тр!GP19+Ро!GP19+'Яч яр'!GP19+Ов!GP19+Зерноб!GP19+Гр!GP19+'Яч Оз'!GP19+Просо!GP19</f>
        <v>0</v>
      </c>
      <c r="GQ19" s="176">
        <f>Пш!GQ19+Тр!GQ19+Ро!GQ19+'Яч яр'!GQ19+Ов!GQ19+Зерноб!GQ19+Гр!GQ19+'Яч Оз'!GQ19+Просо!GQ19</f>
        <v>0</v>
      </c>
      <c r="GR19" s="177">
        <f>Пш!GR19+Тр!GR19+Ро!GR19+'Яч яр'!GR19+Ов!GR19+Зерноб!GR19+Гр!GR19+'Яч Оз'!GR19+Просо!GR19</f>
        <v>0</v>
      </c>
      <c r="GS19" s="175">
        <f>Пш!GS19+Тр!GS19+Ро!GS19+'Яч яр'!GS19+Ов!GS19+Зерноб!GS19+Гр!GS19+'Яч Оз'!GS19+Просо!GS19</f>
        <v>0</v>
      </c>
      <c r="GT19" s="176">
        <f>Пш!GT19+Тр!GT19+Ро!GT19+'Яч яр'!GT19+Ов!GT19+Зерноб!GT19+Гр!GT19+'Яч Оз'!GT19+Просо!GT19</f>
        <v>0</v>
      </c>
      <c r="GU19" s="177">
        <f>Пш!GU19+Тр!GU19+Ро!GU19+'Яч яр'!GU19+Ов!GU19+Зерноб!GU19+Гр!GU19+'Яч Оз'!GU19+Просо!GU19</f>
        <v>0</v>
      </c>
      <c r="GV19" s="178">
        <f>Пш!GV19+Тр!GV19+Ро!GV19+'Яч яр'!GV19+Ов!GV19+Зерноб!GV19+Гр!GV19+'Яч Оз'!GV19+Просо!GV19</f>
        <v>0</v>
      </c>
      <c r="GW19" s="176">
        <f>Пш!GW19+Тр!GW19+Ро!GW19+'Яч яр'!GW19+Ов!GW19+Зерноб!GW19+Гр!GW19+'Яч Оз'!GW19+Просо!GW19</f>
        <v>0</v>
      </c>
      <c r="GX19" s="177">
        <f>Пш!GX19+Тр!GX19+Ро!GX19+'Яч яр'!GX19+Ов!GX19+Зерноб!GX19+Гр!GX19+'Яч Оз'!GX19+Просо!GX19</f>
        <v>0</v>
      </c>
      <c r="GY19" s="175">
        <f>Пш!GY19+Тр!GY19+Ро!GY19+'Яч яр'!GY19+Ов!GY19+Зерноб!GY19+Гр!GY19+'Яч Оз'!GY19+Просо!GY19</f>
        <v>0</v>
      </c>
      <c r="GZ19" s="176">
        <f>Пш!GZ19+Тр!GZ19+Ро!GZ19+'Яч яр'!GZ19+Ов!GZ19+Зерноб!GZ19+Гр!GZ19+'Яч Оз'!GZ19+Просо!GZ19</f>
        <v>0</v>
      </c>
      <c r="HA19" s="177">
        <f>Пш!HA19+Тр!HA19+Ро!HA19+'Яч яр'!HA19+Ов!HA19+Зерноб!HA19+Гр!HA19+'Яч Оз'!HA19+Просо!HA19</f>
        <v>0</v>
      </c>
      <c r="HB19" s="178">
        <f>Пш!HB19+Тр!HB19+Ро!HB19+'Яч яр'!HB19+Ов!HB19+Зерноб!HB19+Гр!HB19+'Яч Оз'!HB19+Просо!HB19</f>
        <v>0</v>
      </c>
      <c r="HC19" s="176">
        <f>Пш!HC19+Тр!HC19+Ро!HC19+'Яч яр'!HC19+Ов!HC19+Зерноб!HC19+Гр!HC19+'Яч Оз'!HC19+Просо!HC19</f>
        <v>0</v>
      </c>
      <c r="HD19" s="177">
        <f>Пш!HD19+Тр!HD19+Ро!HD19+'Яч яр'!HD19+Ов!HD19+Зерноб!HD19+Гр!HD19+'Яч Оз'!HD19+Просо!HD19</f>
        <v>0</v>
      </c>
      <c r="HE19" s="175">
        <f>Пш!HE19+Тр!HE19+Ро!HE19+'Яч яр'!HE19+Ов!HE19+Зерноб!HE19+Гр!HE19+'Яч Оз'!HE19+Просо!HE19</f>
        <v>0</v>
      </c>
      <c r="HF19" s="176">
        <f>Пш!HF19+Тр!HF19+Ро!HF19+'Яч яр'!HF19+Ов!HF19+Зерноб!HF19+Гр!HF19+'Яч Оз'!HF19+Просо!HF19</f>
        <v>0</v>
      </c>
      <c r="HG19" s="177">
        <f>Пш!HG19+Тр!HG19+Ро!HG19+'Яч яр'!HG19+Ов!HG19+Зерноб!HG19+Гр!HG19+'Яч Оз'!HG19+Просо!HG19</f>
        <v>0</v>
      </c>
      <c r="HH19" s="178">
        <f>Пш!HH19+Тр!HH19+Ро!HH19+'Яч яр'!HH19+Ов!HH19+Зерноб!HH19+Гр!HH19+'Яч Оз'!HH19+Просо!HH19</f>
        <v>0</v>
      </c>
      <c r="HI19" s="176">
        <f>Пш!HI19+Тр!HI19+Ро!HI19+'Яч яр'!HI19+Ов!HI19+Зерноб!HI19+Гр!HI19+'Яч Оз'!HI19+Просо!HI19</f>
        <v>0</v>
      </c>
      <c r="HJ19" s="177">
        <f>Пш!HJ19+Тр!HJ19+Ро!HJ19+'Яч яр'!HJ19+Ов!HJ19+Зерноб!HJ19+Гр!HJ19+'Яч Оз'!HJ19+Просо!HJ19</f>
        <v>0</v>
      </c>
      <c r="HK19" s="175">
        <f>Пш!HK19+Тр!HK19+Ро!HK19+'Яч яр'!HK19+Ов!HK19+Зерноб!HK19+Гр!HK19+'Яч Оз'!HK19+Просо!HK19</f>
        <v>0</v>
      </c>
      <c r="HL19" s="176">
        <f>Пш!HL19+Тр!HL19+Ро!HL19+'Яч яр'!HL19+Ов!HL19+Зерноб!HL19+Гр!HL19+'Яч Оз'!HL19+Просо!HL19</f>
        <v>0</v>
      </c>
      <c r="HM19" s="177">
        <f>Пш!HM19+Тр!HM19+Ро!HM19+'Яч яр'!HM19+Ов!HM19+Зерноб!HM19+Гр!HM19+'Яч Оз'!HM19+Просо!HM19</f>
        <v>0</v>
      </c>
      <c r="HN19" s="178">
        <f>Пш!HN19+Тр!HN19+Ро!HN19+'Яч яр'!HN19+Ов!HN19+Зерноб!HN19+Гр!HN19+'Яч Оз'!HN19+Просо!HN19</f>
        <v>0</v>
      </c>
      <c r="HO19" s="176">
        <f>Пш!HO19+Тр!HO19+Ро!HO19+'Яч яр'!HO19+Ов!HO19+Зерноб!HO19+Гр!HO19+'Яч Оз'!HO19+Просо!HO19</f>
        <v>0</v>
      </c>
      <c r="HP19" s="177">
        <f>Пш!HP19+Тр!HP19+Ро!HP19+'Яч яр'!HP19+Ов!HP19+Зерноб!HP19+Гр!HP19+'Яч Оз'!HP19+Просо!HP19</f>
        <v>0</v>
      </c>
      <c r="HQ19" s="175">
        <f>Пш!HQ19+Тр!HQ19+Ро!HQ19+'Яч яр'!HQ19+Ов!HQ19+Зерноб!HQ19+Гр!HQ19+'Яч Оз'!HQ19+Просо!HQ19</f>
        <v>0</v>
      </c>
      <c r="HR19" s="176">
        <f>Пш!HR19+Тр!HR19+Ро!HR19+'Яч яр'!HR19+Ов!HR19+Зерноб!HR19+Гр!HR19+'Яч Оз'!HR19+Просо!HR19</f>
        <v>0</v>
      </c>
      <c r="HS19" s="177">
        <f>Пш!HS19+Тр!HS19+Ро!HS19+'Яч яр'!HS19+Ов!HS19+Зерноб!HS19+Гр!HS19+'Яч Оз'!HS19+Просо!HS19</f>
        <v>0</v>
      </c>
      <c r="HT19" s="178">
        <f>Пш!HT19+Тр!HT19+Ро!HT19+'Яч яр'!HT19+Ов!HT19+Зерноб!HT19+Гр!HT19+'Яч Оз'!HT19+Просо!HT19</f>
        <v>0</v>
      </c>
      <c r="HU19" s="176">
        <f>Пш!HU19+Тр!HU19+Ро!HU19+'Яч яр'!HU19+Ов!HU19+Зерноб!HU19+Гр!HU19+'Яч Оз'!HU19+Просо!HU19</f>
        <v>0</v>
      </c>
      <c r="HV19" s="177">
        <f>Пш!HV19+Тр!HV19+Ро!HV19+'Яч яр'!HV19+Ов!HV19+Зерноб!HV19+Гр!HV19+'Яч Оз'!HV19+Просо!HV19</f>
        <v>0</v>
      </c>
      <c r="HW19" s="175">
        <f>Пш!HW19+Тр!HW19+Ро!HW19+'Яч яр'!HW19+Ов!HW19+Зерноб!HW19+Гр!HW19+'Яч Оз'!HW19+Просо!HW19</f>
        <v>0</v>
      </c>
      <c r="HX19" s="176">
        <f>Пш!HX19+Тр!HX19+Ро!HX19+'Яч яр'!HX19+Ов!HX19+Зерноб!HX19+Гр!HX19+'Яч Оз'!HX19+Просо!HX19</f>
        <v>0</v>
      </c>
      <c r="HY19" s="177">
        <f>Пш!HY19+Тр!HY19+Ро!HY19+'Яч яр'!HY19+Ов!HY19+Зерноб!HY19+Гр!HY19+'Яч Оз'!HY19+Просо!HY19</f>
        <v>0</v>
      </c>
      <c r="HZ19" s="178">
        <f>Пш!HZ19+Тр!HZ19+Ро!HZ19+'Яч яр'!HZ19+Ов!HZ19+Зерноб!HZ19+Гр!HZ19+'Яч Оз'!HZ19+Просо!HZ19</f>
        <v>0</v>
      </c>
      <c r="IA19" s="176">
        <f>Пш!IA19+Тр!IA19+Ро!IA19+'Яч яр'!IA19+Ов!IA19+Зерноб!IA19+Гр!IA19+'Яч Оз'!IA19+Просо!IA19</f>
        <v>0</v>
      </c>
      <c r="IB19" s="177">
        <f>Пш!IB19+Тр!IB19+Ро!IB19+'Яч яр'!IB19+Ов!IB19+Зерноб!IB19+Гр!IB19+'Яч Оз'!IB19+Просо!IB19</f>
        <v>0</v>
      </c>
      <c r="IC19" s="175">
        <f>Пш!IC19+Тр!IC19+Ро!IC19+'Яч яр'!IC19+Ов!IC19+Зерноб!IC19+Гр!IC19+'Яч Оз'!IC19+Просо!IC19</f>
        <v>0</v>
      </c>
      <c r="ID19" s="176">
        <f>Пш!ID19+Тр!ID19+Ро!ID19+'Яч яр'!ID19+Ов!ID19+Зерноб!ID19+Гр!ID19+'Яч Оз'!ID19+Просо!ID19</f>
        <v>0</v>
      </c>
      <c r="IE19" s="177">
        <f>Пш!IE19+Тр!IE19+Ро!IE19+'Яч яр'!IE19+Ов!IE19+Зерноб!IE19+Гр!IE19+'Яч Оз'!IE19+Просо!IE19</f>
        <v>0</v>
      </c>
      <c r="IF19" s="178">
        <f>Пш!IF19+Тр!IF19+Ро!IF19+'Яч яр'!IF19+Ов!IF19+Зерноб!IF19+Гр!IF19+'Яч Оз'!IF19+Просо!IF19</f>
        <v>0</v>
      </c>
      <c r="IG19" s="176">
        <f>Пш!IG19+Тр!IG19+Ро!IG19+'Яч яр'!IG19+Ов!IG19+Зерноб!IG19+Гр!IG19+'Яч Оз'!IG19+Просо!IG19</f>
        <v>0</v>
      </c>
      <c r="IH19" s="177">
        <f>Пш!IH19+Тр!IH19+Ро!IH19+'Яч яр'!IH19+Ов!IH19+Зерноб!IH19+Гр!IH19+'Яч Оз'!IH19+Просо!IH19</f>
        <v>0</v>
      </c>
      <c r="II19" s="175">
        <f>Пш!II19+Тр!II19+Ро!II19+'Яч яр'!II19+Ов!II19+Зерноб!II19+Гр!II19+'Яч Оз'!II19+Просо!II19</f>
        <v>0</v>
      </c>
      <c r="IJ19" s="176">
        <f>Пш!IJ19+Тр!IJ19+Ро!IJ19+'Яч яр'!IJ19+Ов!IJ19+Зерноб!IJ19+Гр!IJ19+'Яч Оз'!IJ19+Просо!IJ19</f>
        <v>0</v>
      </c>
      <c r="IK19" s="177">
        <f>Пш!IK19+Тр!IK19+Ро!IK19+'Яч яр'!IK19+Ов!IK19+Зерноб!IK19+Гр!IK19+'Яч Оз'!IK19+Просо!IK19</f>
        <v>0</v>
      </c>
      <c r="IL19" s="178">
        <f>Пш!IL19+Тр!IL19+Ро!IL19+'Яч яр'!IL19+Ов!IL19+Зерноб!IL19+Гр!IL19+'Яч Оз'!IL19+Просо!IL19</f>
        <v>0</v>
      </c>
      <c r="IM19" s="176">
        <f>Пш!IM19+Тр!IM19+Ро!IM19+'Яч яр'!IM19+Ов!IM19+Зерноб!IM19+Гр!IM19+'Яч Оз'!IM19+Просо!IM19</f>
        <v>0</v>
      </c>
      <c r="IN19" s="177">
        <f>Пш!IN19+Тр!IN19+Ро!IN19+'Яч яр'!IN19+Ов!IN19+Зерноб!IN19+Гр!IN19+'Яч Оз'!IN19+Просо!IN19</f>
        <v>0</v>
      </c>
      <c r="IO19" s="175">
        <f>Пш!IO19+Тр!IO19+Ро!IO19+'Яч яр'!IO19+Ов!IO19+Зерноб!IO19+Гр!IO19+'Яч Оз'!IO19+Просо!IO19</f>
        <v>0</v>
      </c>
      <c r="IP19" s="176">
        <f>Пш!IP19+Тр!IP19+Ро!IP19+'Яч яр'!IP19+Ов!IP19+Зерноб!IP19+Гр!IP19+'Яч Оз'!IP19+Просо!IP19</f>
        <v>0</v>
      </c>
      <c r="IQ19" s="177">
        <f>Пш!IQ19+Тр!IQ19+Ро!IQ19+'Яч яр'!IQ19+Ов!IQ19+Зерноб!IQ19+Гр!IQ19+'Яч Оз'!IQ19+Просо!IQ19</f>
        <v>0</v>
      </c>
      <c r="IR19" s="178">
        <f>Пш!IR19+Тр!IR19+Ро!IR19+'Яч яр'!IR19+Ов!IR19+Зерноб!IR19+Гр!IR19+'Яч Оз'!IR19+Просо!IR19</f>
        <v>0</v>
      </c>
      <c r="IS19" s="176">
        <f>Пш!IS19+Тр!IS19+Ро!IS19+'Яч яр'!IS19+Ов!IS19+Зерноб!IS19+Гр!IS19+'Яч Оз'!IS19+Просо!IS19</f>
        <v>0</v>
      </c>
      <c r="IT19" s="177">
        <f>Пш!IT19+Тр!IT19+Ро!IT19+'Яч яр'!IT19+Ов!IT19+Зерноб!IT19+Гр!IT19+'Яч Оз'!IT19+Просо!IT19</f>
        <v>0</v>
      </c>
      <c r="IU19" s="175">
        <f>Пш!IU19+Тр!IU19+Ро!IU19+'Яч яр'!IU19+Ов!IU19+Зерноб!IU19+Гр!IU19+'Яч Оз'!IU19+Просо!IU19</f>
        <v>0</v>
      </c>
      <c r="IV19" s="176">
        <f>Пш!IV19+Тр!IV19+Ро!IV19+'Яч яр'!IV19+Ов!IV19+Зерноб!IV19+Гр!IV19+'Яч Оз'!IV19+Просо!IV19</f>
        <v>0</v>
      </c>
      <c r="IW19" s="177">
        <f>Пш!IW19+Тр!IW19+Ро!IW19+'Яч яр'!IW19+Ов!IW19+Зерноб!IW19+Гр!IW19+'Яч Оз'!IW19+Просо!IW19</f>
        <v>0</v>
      </c>
      <c r="IX19" s="178">
        <f>Пш!IX19+Тр!IX19+Ро!IX19+'Яч яр'!IX19+Ов!IX19+Зерноб!IX19+Гр!IX19+'Яч Оз'!IX19+Просо!IX19</f>
        <v>0</v>
      </c>
      <c r="IY19" s="176">
        <f>Пш!IY19+Тр!IY19+Ро!IY19+'Яч яр'!IY19+Ов!IY19+Зерноб!IY19+Гр!IY19+'Яч Оз'!IY19+Просо!IY19</f>
        <v>0</v>
      </c>
      <c r="IZ19" s="177">
        <f>Пш!IZ19+Тр!IZ19+Ро!IZ19+'Яч яр'!IZ19+Ов!IZ19+Зерноб!IZ19+Гр!IZ19+'Яч Оз'!IZ19+Просо!IZ19</f>
        <v>0</v>
      </c>
      <c r="JA19" s="175">
        <f>Пш!JA19+Тр!JA19+Ро!JA19+'Яч яр'!JA19+Ов!JA19+Зерноб!JA19+Гр!JA19+'Яч Оз'!JA19+Просо!JA19</f>
        <v>0</v>
      </c>
      <c r="JB19" s="176">
        <f>Пш!JB19+Тр!JB19+Ро!JB19+'Яч яр'!JB19+Ов!JB19+Зерноб!JB19+Гр!JB19+'Яч Оз'!JB19+Просо!JB19</f>
        <v>0</v>
      </c>
      <c r="JC19" s="177">
        <f>Пш!JC19+Тр!JC19+Ро!JC19+'Яч яр'!JC19+Ов!JC19+Зерноб!JC19+Гр!JC19+'Яч Оз'!JC19+Просо!JC19</f>
        <v>0</v>
      </c>
      <c r="JD19" s="178">
        <f>Пш!JD19+Тр!JD19+Ро!JD19+'Яч яр'!JD19+Ов!JD19+Зерноб!JD19+Гр!JD19+'Яч Оз'!JD19+Просо!JD19</f>
        <v>0</v>
      </c>
      <c r="JE19" s="176">
        <f>Пш!JE19+Тр!JE19+Ро!JE19+'Яч яр'!JE19+Ов!JE19+Зерноб!JE19+Гр!JE19+'Яч Оз'!JE19+Просо!JE19</f>
        <v>0</v>
      </c>
      <c r="JF19" s="177">
        <f>Пш!JF19+Тр!JF19+Ро!JF19+'Яч яр'!JF19+Ов!JF19+Зерноб!JF19+Гр!JF19+'Яч Оз'!JF19+Просо!JF19</f>
        <v>0</v>
      </c>
      <c r="JG19" s="175">
        <f>Пш!JG19+Тр!JG19+Ро!JG19+'Яч яр'!JG19+Ов!JG19+Зерноб!JG19+Гр!JG19+'Яч Оз'!JG19+Просо!JG19</f>
        <v>0</v>
      </c>
      <c r="JH19" s="176">
        <f>Пш!JH19+Тр!JH19+Ро!JH19+'Яч яр'!JH19+Ов!JH19+Зерноб!JH19+Гр!JH19+'Яч Оз'!JH19+Просо!JH19</f>
        <v>0</v>
      </c>
      <c r="JI19" s="177">
        <f>Пш!JI19+Тр!JI19+Ро!JI19+'Яч яр'!JI19+Ов!JI19+Зерноб!JI19+Гр!JI19+'Яч Оз'!JI19+Просо!JI19</f>
        <v>0</v>
      </c>
      <c r="JJ19" s="178">
        <f>Пш!JJ19+Тр!JJ19+Ро!JJ19+'Яч яр'!JJ19+Ов!JJ19+Зерноб!JJ19+Гр!JJ19+'Яч Оз'!JJ19+Просо!JJ19</f>
        <v>0</v>
      </c>
      <c r="JK19" s="176">
        <f>Пш!JK19+Тр!JK19+Ро!JK19+'Яч яр'!JK19+Ов!JK19+Зерноб!JK19+Гр!JK19+'Яч Оз'!JK19+Просо!JK19</f>
        <v>0</v>
      </c>
      <c r="JL19" s="177">
        <f>Пш!JL19+Тр!JL19+Ро!JL19+'Яч яр'!JL19+Ов!JL19+Зерноб!JL19+Гр!JL19+'Яч Оз'!JL19+Просо!JL19</f>
        <v>0</v>
      </c>
      <c r="JM19" s="175">
        <f>Пш!JM19+Тр!JM19+Ро!JM19+'Яч яр'!JM19+Ов!JM19+Зерноб!JM19+Гр!JM19+'Яч Оз'!JM19+Просо!JM19</f>
        <v>0</v>
      </c>
      <c r="JN19" s="176">
        <f>Пш!JN19+Тр!JN19+Ро!JN19+'Яч яр'!JN19+Ов!JN19+Зерноб!JN19+Гр!JN19+'Яч Оз'!JN19+Просо!JN19</f>
        <v>0</v>
      </c>
      <c r="JO19" s="177">
        <f>Пш!JO19+Тр!JO19+Ро!JO19+'Яч яр'!JO19+Ов!JO19+Зерноб!JO19+Гр!JO19+'Яч Оз'!JO19+Просо!JO19</f>
        <v>0</v>
      </c>
      <c r="JP19" s="178">
        <f>Пш!JP19+Тр!JP19+Ро!JP19+'Яч яр'!JP19+Ов!JP19+Зерноб!JP19+Гр!JP19+'Яч Оз'!JP19+Просо!JP19</f>
        <v>0</v>
      </c>
      <c r="JQ19" s="176">
        <f>Пш!JQ19+Тр!JQ19+Ро!JQ19+'Яч яр'!JQ19+Ов!JQ19+Зерноб!JQ19+Гр!JQ19+'Яч Оз'!JQ19+Просо!JQ19</f>
        <v>0</v>
      </c>
      <c r="JR19" s="177">
        <f>Пш!JR19+Тр!JR19+Ро!JR19+'Яч яр'!JR19+Ов!JR19+Зерноб!JR19+Гр!JR19+'Яч Оз'!JR19+Просо!JR19</f>
        <v>0</v>
      </c>
      <c r="JS19" s="175">
        <f>Пш!JS19+Тр!JS19+Ро!JS19+'Яч яр'!JS19+Ов!JS19+Зерноб!JS19+Гр!JS19+'Яч Оз'!JS19+Просо!JS19</f>
        <v>0</v>
      </c>
      <c r="JT19" s="176">
        <f>Пш!JT19+Тр!JT19+Ро!JT19+'Яч яр'!JT19+Ов!JT19+Зерноб!JT19+Гр!JT19+'Яч Оз'!JT19+Просо!JT19</f>
        <v>0</v>
      </c>
      <c r="JU19" s="177">
        <f>Пш!JU19+Тр!JU19+Ро!JU19+'Яч яр'!JU19+Ов!JU19+Зерноб!JU19+Гр!JU19+'Яч Оз'!JU19+Просо!JU19</f>
        <v>0</v>
      </c>
      <c r="JV19" s="178">
        <f>Пш!JV19+Тр!JV19+Ро!JV19+'Яч яр'!JV19+Ов!JV19+Зерноб!JV19+Гр!JV19+'Яч Оз'!JV19+Просо!JV19</f>
        <v>0</v>
      </c>
      <c r="JW19" s="176">
        <f>Пш!JW19+Тр!JW19+Ро!JW19+'Яч яр'!JW19+Ов!JW19+Зерноб!JW19+Гр!JW19+'Яч Оз'!JW19+Просо!JW19</f>
        <v>0</v>
      </c>
      <c r="JX19" s="177">
        <f>Пш!JX19+Тр!JX19+Ро!JX19+'Яч яр'!JX19+Ов!JX19+Зерноб!JX19+Гр!JX19+'Яч Оз'!JX19+Просо!JX19</f>
        <v>0</v>
      </c>
    </row>
    <row r="20" spans="1:284" ht="15.75" customHeight="1" x14ac:dyDescent="0.25">
      <c r="A20" s="1016">
        <v>9</v>
      </c>
      <c r="B20" s="1012"/>
      <c r="C20" s="1014"/>
      <c r="D20" s="35" t="s">
        <v>45</v>
      </c>
      <c r="E20" s="120">
        <f t="shared" si="0"/>
        <v>0</v>
      </c>
      <c r="F20" s="165">
        <f>Пш!F20+Тр!F20+Ро!F20+'Яч яр'!F20+Ов!F20+Зерноб!F20+Гр!F20+'Яч Оз'!F20+Просо!F20</f>
        <v>0</v>
      </c>
      <c r="G20" s="166">
        <f>Пш!G20+Тр!G20+Ро!G20+'Яч яр'!G20+Ов!G20+Зерноб!G20+Гр!G20+'Яч Оз'!G20+Просо!G20</f>
        <v>0</v>
      </c>
      <c r="H20" s="167">
        <f>Пш!H20+Тр!H20+Ро!H20+'Яч яр'!H20+Ов!H20+Зерноб!H20+Гр!H20+'Яч Оз'!H20+Просо!H20</f>
        <v>0</v>
      </c>
      <c r="I20" s="168">
        <f>Пш!I20+Тр!I20+Ро!I20+'Яч яр'!I20+Ов!I20+Зерноб!I20+Гр!I20+'Яч Оз'!I20+Просо!I20</f>
        <v>0</v>
      </c>
      <c r="J20" s="169">
        <f>Пш!J20+Тр!J20+Ро!J20+'Яч яр'!J20+Ов!J20+Зерноб!J20+Гр!J20+'Яч Оз'!J20+Просо!J20</f>
        <v>0</v>
      </c>
      <c r="K20" s="170">
        <f>Пш!K20+Тр!K20+Ро!K20+'Яч яр'!K20+Ов!K20+Зерноб!K20+Гр!K20+'Яч Оз'!K20+Просо!K20</f>
        <v>0</v>
      </c>
      <c r="L20" s="171">
        <f>Пш!L20+Тр!L20+Ро!L20+'Яч яр'!L20+Ов!L20+Зерноб!L20+Гр!L20+'Яч Оз'!L20+Просо!L20</f>
        <v>0</v>
      </c>
      <c r="M20" s="169">
        <f>Пш!M20+Тр!M20+Ро!M20+'Яч яр'!M20+Ов!M20+Зерноб!M20+Гр!M20+'Яч Оз'!M20+Просо!M20</f>
        <v>0</v>
      </c>
      <c r="N20" s="170">
        <f>Пш!N20+Тр!N20+Ро!N20+'Яч яр'!N20+Ов!N20+Зерноб!N20+Гр!N20+'Яч Оз'!N20+Просо!N20</f>
        <v>0</v>
      </c>
      <c r="O20" s="168">
        <f>Пш!O20+Тр!O20+Ро!O20+'Яч яр'!O20+Ов!O20+Зерноб!O20+Гр!O20+'Яч Оз'!O20+Просо!O20</f>
        <v>0</v>
      </c>
      <c r="P20" s="169">
        <f>Пш!P20+Тр!P20+Ро!P20+'Яч яр'!P20+Ов!P20+Зерноб!P20+Гр!P20+'Яч Оз'!P20+Просо!P20</f>
        <v>0</v>
      </c>
      <c r="Q20" s="170">
        <f>Пш!Q20+Тр!Q20+Ро!Q20+'Яч яр'!Q20+Ов!Q20+Зерноб!Q20+Гр!Q20+'Яч Оз'!Q20+Просо!Q20</f>
        <v>0</v>
      </c>
      <c r="R20" s="171">
        <f>Пш!R20+Тр!R20+Ро!R20+'Яч яр'!R20+Ов!R20+Зерноб!R20+Гр!R20+'Яч Оз'!R20+Просо!R20</f>
        <v>0</v>
      </c>
      <c r="S20" s="169">
        <f>Пш!S20+Тр!S20+Ро!S20+'Яч яр'!S20+Ов!S20+Зерноб!S20+Гр!S20+'Яч Оз'!S20+Просо!S20</f>
        <v>0</v>
      </c>
      <c r="T20" s="170">
        <f>Пш!T20+Тр!T20+Ро!T20+'Яч яр'!T20+Ов!T20+Зерноб!T20+Гр!T20+'Яч Оз'!T20+Просо!T20</f>
        <v>0</v>
      </c>
      <c r="U20" s="168">
        <f>Пш!U20+Тр!U20+Ро!U20+'Яч яр'!U20+Ов!U20+Зерноб!U20+Гр!U20+'Яч Оз'!U20+Просо!U20</f>
        <v>0</v>
      </c>
      <c r="V20" s="169">
        <f>Пш!V20+Тр!V20+Ро!V20+'Яч яр'!V20+Ов!V20+Зерноб!V20+Гр!V20+'Яч Оз'!V20+Просо!V20</f>
        <v>0</v>
      </c>
      <c r="W20" s="170">
        <f>Пш!W20+Тр!W20+Ро!W20+'Яч яр'!W20+Ов!W20+Зерноб!W20+Гр!W20+'Яч Оз'!W20+Просо!W20</f>
        <v>0</v>
      </c>
      <c r="X20" s="171">
        <f>Пш!X20+Тр!X20+Ро!X20+'Яч яр'!X20+Ов!X20+Зерноб!X20+Гр!X20+'Яч Оз'!X20+Просо!X20</f>
        <v>0</v>
      </c>
      <c r="Y20" s="169">
        <f>Пш!Y20+Тр!Y20+Ро!Y20+'Яч яр'!Y20+Ов!Y20+Зерноб!Y20+Гр!Y20+'Яч Оз'!Y20+Просо!Y20</f>
        <v>0</v>
      </c>
      <c r="Z20" s="170">
        <f>Пш!Z20+Тр!Z20+Ро!Z20+'Яч яр'!Z20+Ов!Z20+Зерноб!Z20+Гр!Z20+'Яч Оз'!Z20+Просо!Z20</f>
        <v>0</v>
      </c>
      <c r="AA20" s="168">
        <f>Пш!AA20+Тр!AA20+Ро!AA20+'Яч яр'!AA20+Ов!AA20+Зерноб!AA20+Гр!AA20+'Яч Оз'!AA20+Просо!AA20</f>
        <v>0</v>
      </c>
      <c r="AB20" s="169">
        <f>Пш!AB20+Тр!AB20+Ро!AB20+'Яч яр'!AB20+Ов!AB20+Зерноб!AB20+Гр!AB20+'Яч Оз'!AB20+Просо!AB20</f>
        <v>0</v>
      </c>
      <c r="AC20" s="170">
        <f>Пш!AC20+Тр!AC20+Ро!AC20+'Яч яр'!AC20+Ов!AC20+Зерноб!AC20+Гр!AC20+'Яч Оз'!AC20+Просо!AC20</f>
        <v>0</v>
      </c>
      <c r="AD20" s="171">
        <f>Пш!AD20+Тр!AD20+Ро!AD20+'Яч яр'!AD20+Ов!AD20+Зерноб!AD20+Гр!AD20+'Яч Оз'!AD20+Просо!AD20</f>
        <v>0</v>
      </c>
      <c r="AE20" s="169">
        <f>Пш!AE20+Тр!AE20+Ро!AE20+'Яч яр'!AE20+Ов!AE20+Зерноб!AE20+Гр!AE20+'Яч Оз'!AE20+Просо!AE20</f>
        <v>0</v>
      </c>
      <c r="AF20" s="170">
        <f>Пш!AF20+Тр!AF20+Ро!AF20+'Яч яр'!AF20+Ов!AF20+Зерноб!AF20+Гр!AF20+'Яч Оз'!AF20+Просо!AF20</f>
        <v>0</v>
      </c>
      <c r="AG20" s="168">
        <f>Пш!AG20+Тр!AG20+Ро!AG20+'Яч яр'!AG20+Ов!AG20+Зерноб!AG20+Гр!AG20+'Яч Оз'!AG20+Просо!AG20</f>
        <v>0</v>
      </c>
      <c r="AH20" s="169">
        <f>Пш!AH20+Тр!AH20+Ро!AH20+'Яч яр'!AH20+Ов!AH20+Зерноб!AH20+Гр!AH20+'Яч Оз'!AH20+Просо!AH20</f>
        <v>0</v>
      </c>
      <c r="AI20" s="170">
        <f>Пш!AI20+Тр!AI20+Ро!AI20+'Яч яр'!AI20+Ов!AI20+Зерноб!AI20+Гр!AI20+'Яч Оз'!AI20+Просо!AI20</f>
        <v>0</v>
      </c>
      <c r="AJ20" s="171">
        <f>Пш!AJ20+Тр!AJ20+Ро!AJ20+'Яч яр'!AJ20+Ов!AJ20+Зерноб!AJ20+Гр!AJ20+'Яч Оз'!AJ20+Просо!AJ20</f>
        <v>0</v>
      </c>
      <c r="AK20" s="169">
        <f>Пш!AK20+Тр!AK20+Ро!AK20+'Яч яр'!AK20+Ов!AK20+Зерноб!AK20+Гр!AK20+'Яч Оз'!AK20+Просо!AK20</f>
        <v>0</v>
      </c>
      <c r="AL20" s="170">
        <f>Пш!AL20+Тр!AL20+Ро!AL20+'Яч яр'!AL20+Ов!AL20+Зерноб!AL20+Гр!AL20+'Яч Оз'!AL20+Просо!AL20</f>
        <v>0</v>
      </c>
      <c r="AM20" s="168">
        <f>Пш!AM20+Тр!AM20+Ро!AM20+'Яч яр'!AM20+Ов!AM20+Зерноб!AM20+Гр!AM20+'Яч Оз'!AM20+Просо!AM20</f>
        <v>0</v>
      </c>
      <c r="AN20" s="169">
        <f>Пш!AN20+Тр!AN20+Ро!AN20+'Яч яр'!AN20+Ов!AN20+Зерноб!AN20+Гр!AN20+'Яч Оз'!AN20+Просо!AN20</f>
        <v>0</v>
      </c>
      <c r="AO20" s="170">
        <f>Пш!AO20+Тр!AO20+Ро!AO20+'Яч яр'!AO20+Ов!AO20+Зерноб!AO20+Гр!AO20+'Яч Оз'!AO20+Просо!AO20</f>
        <v>0</v>
      </c>
      <c r="AP20" s="171">
        <f>Пш!AP20+Тр!AP20+Ро!AP20+'Яч яр'!AP20+Ов!AP20+Зерноб!AP20+Гр!AP20+'Яч Оз'!AP20+Просо!AP20</f>
        <v>0</v>
      </c>
      <c r="AQ20" s="169">
        <f>Пш!AQ20+Тр!AQ20+Ро!AQ20+'Яч яр'!AQ20+Ов!AQ20+Зерноб!AQ20+Гр!AQ20+'Яч Оз'!AQ20+Просо!AQ20</f>
        <v>0</v>
      </c>
      <c r="AR20" s="170">
        <f>Пш!AR20+Тр!AR20+Ро!AR20+'Яч яр'!AR20+Ов!AR20+Зерноб!AR20+Гр!AR20+'Яч Оз'!AR20+Просо!AR20</f>
        <v>0</v>
      </c>
      <c r="AS20" s="168">
        <f>Пш!AS20+Тр!AS20+Ро!AS20+'Яч яр'!AS20+Ов!AS20+Зерноб!AS20+Гр!AS20+'Яч Оз'!AS20+Просо!AS20</f>
        <v>0</v>
      </c>
      <c r="AT20" s="169">
        <f>Пш!AT20+Тр!AT20+Ро!AT20+'Яч яр'!AT20+Ов!AT20+Зерноб!AT20+Гр!AT20+'Яч Оз'!AT20+Просо!AT20</f>
        <v>0</v>
      </c>
      <c r="AU20" s="170">
        <f>Пш!AU20+Тр!AU20+Ро!AU20+'Яч яр'!AU20+Ов!AU20+Зерноб!AU20+Гр!AU20+'Яч Оз'!AU20+Просо!AU20</f>
        <v>0</v>
      </c>
      <c r="AV20" s="171">
        <f>Пш!AV20+Тр!AV20+Ро!AV20+'Яч яр'!AV20+Ов!AV20+Зерноб!AV20+Гр!AV20+'Яч Оз'!AV20+Просо!AV20</f>
        <v>0</v>
      </c>
      <c r="AW20" s="169">
        <f>Пш!AW20+Тр!AW20+Ро!AW20+'Яч яр'!AW20+Ов!AW20+Зерноб!AW20+Гр!AW20+'Яч Оз'!AW20+Просо!AW20</f>
        <v>0</v>
      </c>
      <c r="AX20" s="170">
        <f>Пш!AX20+Тр!AX20+Ро!AX20+'Яч яр'!AX20+Ов!AX20+Зерноб!AX20+Гр!AX20+'Яч Оз'!AX20+Просо!AX20</f>
        <v>0</v>
      </c>
      <c r="AY20" s="168">
        <f>Пш!AY20+Тр!AY20+Ро!AY20+'Яч яр'!AY20+Ов!AY20+Зерноб!AY20+Гр!AY20+'Яч Оз'!AY20+Просо!AY20</f>
        <v>0</v>
      </c>
      <c r="AZ20" s="169">
        <f>Пш!AZ20+Тр!AZ20+Ро!AZ20+'Яч яр'!AZ20+Ов!AZ20+Зерноб!AZ20+Гр!AZ20+'Яч Оз'!AZ20+Просо!AZ20</f>
        <v>0</v>
      </c>
      <c r="BA20" s="170">
        <f>Пш!BA20+Тр!BA20+Ро!BA20+'Яч яр'!BA20+Ов!BA20+Зерноб!BA20+Гр!BA20+'Яч Оз'!BA20+Просо!BA20</f>
        <v>0</v>
      </c>
      <c r="BB20" s="171">
        <f>Пш!BB20+Тр!BB20+Ро!BB20+'Яч яр'!BB20+Ов!BB20+Зерноб!BB20+Гр!BB20+'Яч Оз'!BB20+Просо!BB20</f>
        <v>0</v>
      </c>
      <c r="BC20" s="169">
        <f>Пш!BC20+Тр!BC20+Ро!BC20+'Яч яр'!BC20+Ов!BC20+Зерноб!BC20+Гр!BC20+'Яч Оз'!BC20+Просо!BC20</f>
        <v>0</v>
      </c>
      <c r="BD20" s="170">
        <f>Пш!BD20+Тр!BD20+Ро!BD20+'Яч яр'!BD20+Ов!BD20+Зерноб!BD20+Гр!BD20+'Яч Оз'!BD20+Просо!BD20</f>
        <v>0</v>
      </c>
      <c r="BE20" s="168">
        <f>Пш!BE20+Тр!BE20+Ро!BE20+'Яч яр'!BE20+Ов!BE20+Зерноб!BE20+Гр!BE20+'Яч Оз'!BE20+Просо!BE20</f>
        <v>0</v>
      </c>
      <c r="BF20" s="169">
        <f>Пш!BF20+Тр!BF20+Ро!BF20+'Яч яр'!BF20+Ов!BF20+Зерноб!BF20+Гр!BF20+'Яч Оз'!BF20+Просо!BF20</f>
        <v>0</v>
      </c>
      <c r="BG20" s="170">
        <f>Пш!BG20+Тр!BG20+Ро!BG20+'Яч яр'!BG20+Ов!BG20+Зерноб!BG20+Гр!BG20+'Яч Оз'!BG20+Просо!BG20</f>
        <v>0</v>
      </c>
      <c r="BH20" s="171">
        <f>Пш!BH20+Тр!BH20+Ро!BH20+'Яч яр'!BH20+Ов!BH20+Зерноб!BH20+Гр!BH20+'Яч Оз'!BH20+Просо!BH20</f>
        <v>0</v>
      </c>
      <c r="BI20" s="169">
        <f>Пш!BI20+Тр!BI20+Ро!BI20+'Яч яр'!BI20+Ов!BI20+Зерноб!BI20+Гр!BI20+'Яч Оз'!BI20+Просо!BI20</f>
        <v>0</v>
      </c>
      <c r="BJ20" s="170">
        <f>Пш!BJ20+Тр!BJ20+Ро!BJ20+'Яч яр'!BJ20+Ов!BJ20+Зерноб!BJ20+Гр!BJ20+'Яч Оз'!BJ20+Просо!BJ20</f>
        <v>0</v>
      </c>
      <c r="BK20" s="168">
        <f>Пш!BK20+Тр!BK20+Ро!BK20+'Яч яр'!BK20+Ов!BK20+Зерноб!BK20+Гр!BK20+'Яч Оз'!BK20+Просо!BK20</f>
        <v>0</v>
      </c>
      <c r="BL20" s="169">
        <f>Пш!BL20+Тр!BL20+Ро!BL20+'Яч яр'!BL20+Ов!BL20+Зерноб!BL20+Гр!BL20+'Яч Оз'!BL20+Просо!BL20</f>
        <v>0</v>
      </c>
      <c r="BM20" s="170">
        <f>Пш!BM20+Тр!BM20+Ро!BM20+'Яч яр'!BM20+Ов!BM20+Зерноб!BM20+Гр!BM20+'Яч Оз'!BM20+Просо!BM20</f>
        <v>0</v>
      </c>
      <c r="BN20" s="171">
        <f>Пш!BN20+Тр!BN20+Ро!BN20+'Яч яр'!BN20+Ов!BN20+Зерноб!BN20+Гр!BN20+'Яч Оз'!BN20+Просо!BN20</f>
        <v>0</v>
      </c>
      <c r="BO20" s="169">
        <f>Пш!BO20+Тр!BO20+Ро!BO20+'Яч яр'!BO20+Ов!BO20+Зерноб!BO20+Гр!BO20+'Яч Оз'!BO20+Просо!BO20</f>
        <v>0</v>
      </c>
      <c r="BP20" s="170">
        <f>Пш!BP20+Тр!BP20+Ро!BP20+'Яч яр'!BP20+Ов!BP20+Зерноб!BP20+Гр!BP20+'Яч Оз'!BP20+Просо!BP20</f>
        <v>0</v>
      </c>
      <c r="BQ20" s="168">
        <f>Пш!BQ20+Тр!BQ20+Ро!BQ20+'Яч яр'!BQ20+Ов!BQ20+Зерноб!BQ20+Гр!BQ20+'Яч Оз'!BQ20+Просо!BQ20</f>
        <v>0</v>
      </c>
      <c r="BR20" s="169">
        <f>Пш!BR20+Тр!BR20+Ро!BR20+'Яч яр'!BR20+Ов!BR20+Зерноб!BR20+Гр!BR20+'Яч Оз'!BR20+Просо!BR20</f>
        <v>0</v>
      </c>
      <c r="BS20" s="170">
        <f>Пш!BS20+Тр!BS20+Ро!BS20+'Яч яр'!BS20+Ов!BS20+Зерноб!BS20+Гр!BS20+'Яч Оз'!BS20+Просо!BS20</f>
        <v>0</v>
      </c>
      <c r="BT20" s="171">
        <f>Пш!BT20+Тр!BT20+Ро!BT20+'Яч яр'!BT20+Ов!BT20+Зерноб!BT20+Гр!BT20+'Яч Оз'!BT20+Просо!BT20</f>
        <v>0</v>
      </c>
      <c r="BU20" s="169">
        <f>Пш!BU20+Тр!BU20+Ро!BU20+'Яч яр'!BU20+Ов!BU20+Зерноб!BU20+Гр!BU20+'Яч Оз'!BU20+Просо!BU20</f>
        <v>0</v>
      </c>
      <c r="BV20" s="170">
        <f>Пш!BV20+Тр!BV20+Ро!BV20+'Яч яр'!BV20+Ов!BV20+Зерноб!BV20+Гр!BV20+'Яч Оз'!BV20+Просо!BV20</f>
        <v>0</v>
      </c>
      <c r="BW20" s="168">
        <f>Пш!BW20+Тр!BW20+Ро!BW20+'Яч яр'!BW20+Ов!BW20+Зерноб!BW20+Гр!BW20+'Яч Оз'!BW20+Просо!BW20</f>
        <v>0</v>
      </c>
      <c r="BX20" s="169">
        <f>Пш!BX20+Тр!BX20+Ро!BX20+'Яч яр'!BX20+Ов!BX20+Зерноб!BX20+Гр!BX20+'Яч Оз'!BX20+Просо!BX20</f>
        <v>0</v>
      </c>
      <c r="BY20" s="170">
        <f>Пш!BY20+Тр!BY20+Ро!BY20+'Яч яр'!BY20+Ов!BY20+Зерноб!BY20+Гр!BY20+'Яч Оз'!BY20+Просо!BY20</f>
        <v>0</v>
      </c>
      <c r="BZ20" s="171">
        <f>Пш!BZ20+Тр!BZ20+Ро!BZ20+'Яч яр'!BZ20+Ов!BZ20+Зерноб!BZ20+Гр!BZ20+'Яч Оз'!BZ20+Просо!BZ20</f>
        <v>0</v>
      </c>
      <c r="CA20" s="169">
        <f>Пш!CA20+Тр!CA20+Ро!CA20+'Яч яр'!CA20+Ов!CA20+Зерноб!CA20+Гр!CA20+'Яч Оз'!CA20+Просо!CA20</f>
        <v>0</v>
      </c>
      <c r="CB20" s="170">
        <f>Пш!CB20+Тр!CB20+Ро!CB20+'Яч яр'!CB20+Ов!CB20+Зерноб!CB20+Гр!CB20+'Яч Оз'!CB20+Просо!CB20</f>
        <v>0</v>
      </c>
      <c r="CC20" s="168">
        <f>Пш!CC20+Тр!CC20+Ро!CC20+'Яч яр'!CC20+Ов!CC20+Зерноб!CC20+Гр!CC20+'Яч Оз'!CC20+Просо!CC20</f>
        <v>0</v>
      </c>
      <c r="CD20" s="169">
        <f>Пш!CD20+Тр!CD20+Ро!CD20+'Яч яр'!CD20+Ов!CD20+Зерноб!CD20+Гр!CD20+'Яч Оз'!CD20+Просо!CD20</f>
        <v>0</v>
      </c>
      <c r="CE20" s="170">
        <f>Пш!CE20+Тр!CE20+Ро!CE20+'Яч яр'!CE20+Ов!CE20+Зерноб!CE20+Гр!CE20+'Яч Оз'!CE20+Просо!CE20</f>
        <v>0</v>
      </c>
      <c r="CF20" s="171">
        <f>Пш!CF20+Тр!CF20+Ро!CF20+'Яч яр'!CF20+Ов!CF20+Зерноб!CF20+Гр!CF20+'Яч Оз'!CF20+Просо!CF20</f>
        <v>0</v>
      </c>
      <c r="CG20" s="169">
        <f>Пш!CG20+Тр!CG20+Ро!CG20+'Яч яр'!CG20+Ов!CG20+Зерноб!CG20+Гр!CG20+'Яч Оз'!CG20+Просо!CG20</f>
        <v>0</v>
      </c>
      <c r="CH20" s="170">
        <f>Пш!CH20+Тр!CH20+Ро!CH20+'Яч яр'!CH20+Ов!CH20+Зерноб!CH20+Гр!CH20+'Яч Оз'!CH20+Просо!CH20</f>
        <v>0</v>
      </c>
      <c r="CI20" s="168">
        <f>Пш!CI20+Тр!CI20+Ро!CI20+'Яч яр'!CI20+Ов!CI20+Зерноб!CI20+Гр!CI20+'Яч Оз'!CI20+Просо!CI20</f>
        <v>0</v>
      </c>
      <c r="CJ20" s="169">
        <f>Пш!CJ20+Тр!CJ20+Ро!CJ20+'Яч яр'!CJ20+Ов!CJ20+Зерноб!CJ20+Гр!CJ20+'Яч Оз'!CJ20+Просо!CJ20</f>
        <v>0</v>
      </c>
      <c r="CK20" s="170">
        <f>Пш!CK20+Тр!CK20+Ро!CK20+'Яч яр'!CK20+Ов!CK20+Зерноб!CK20+Гр!CK20+'Яч Оз'!CK20+Просо!CK20</f>
        <v>0</v>
      </c>
      <c r="CL20" s="171">
        <f>Пш!CL20+Тр!CL20+Ро!CL20+'Яч яр'!CL20+Ов!CL20+Зерноб!CL20+Гр!CL20+'Яч Оз'!CL20+Просо!CL20</f>
        <v>0</v>
      </c>
      <c r="CM20" s="169">
        <f>Пш!CM20+Тр!CM20+Ро!CM20+'Яч яр'!CM20+Ов!CM20+Зерноб!CM20+Гр!CM20+'Яч Оз'!CM20+Просо!CM20</f>
        <v>0</v>
      </c>
      <c r="CN20" s="170">
        <f>Пш!CN20+Тр!CN20+Ро!CN20+'Яч яр'!CN20+Ов!CN20+Зерноб!CN20+Гр!CN20+'Яч Оз'!CN20+Просо!CN20</f>
        <v>0</v>
      </c>
      <c r="CO20" s="168">
        <f>Пш!CO20+Тр!CO20+Ро!CO20+'Яч яр'!CO20+Ов!CO20+Зерноб!CO20+Гр!CO20+'Яч Оз'!CO20+Просо!CO20</f>
        <v>0</v>
      </c>
      <c r="CP20" s="169">
        <f>Пш!CP20+Тр!CP20+Ро!CP20+'Яч яр'!CP20+Ов!CP20+Зерноб!CP20+Гр!CP20+'Яч Оз'!CP20+Просо!CP20</f>
        <v>0</v>
      </c>
      <c r="CQ20" s="170">
        <f>Пш!CQ20+Тр!CQ20+Ро!CQ20+'Яч яр'!CQ20+Ов!CQ20+Зерноб!CQ20+Гр!CQ20+'Яч Оз'!CQ20+Просо!CQ20</f>
        <v>0</v>
      </c>
      <c r="CR20" s="171">
        <f>Пш!CR20+Тр!CR20+Ро!CR20+'Яч яр'!CR20+Ов!CR20+Зерноб!CR20+Гр!CR20+'Яч Оз'!CR20+Просо!CR20</f>
        <v>0</v>
      </c>
      <c r="CS20" s="169">
        <f>Пш!CS20+Тр!CS20+Ро!CS20+'Яч яр'!CS20+Ов!CS20+Зерноб!CS20+Гр!CS20+'Яч Оз'!CS20+Просо!CS20</f>
        <v>0</v>
      </c>
      <c r="CT20" s="170">
        <f>Пш!CT20+Тр!CT20+Ро!CT20+'Яч яр'!CT20+Ов!CT20+Зерноб!CT20+Гр!CT20+'Яч Оз'!CT20+Просо!CT20</f>
        <v>0</v>
      </c>
      <c r="CU20" s="168">
        <f>Пш!CU20+Тр!CU20+Ро!CU20+'Яч яр'!CU20+Ов!CU20+Зерноб!CU20+Гр!CU20+'Яч Оз'!CU20+Просо!CU20</f>
        <v>0</v>
      </c>
      <c r="CV20" s="169">
        <f>Пш!CV20+Тр!CV20+Ро!CV20+'Яч яр'!CV20+Ов!CV20+Зерноб!CV20+Гр!CV20+'Яч Оз'!CV20+Просо!CV20</f>
        <v>0</v>
      </c>
      <c r="CW20" s="170">
        <f>Пш!CW20+Тр!CW20+Ро!CW20+'Яч яр'!CW20+Ов!CW20+Зерноб!CW20+Гр!CW20+'Яч Оз'!CW20+Просо!CW20</f>
        <v>0</v>
      </c>
      <c r="CX20" s="171">
        <f>Пш!CX20+Тр!CX20+Ро!CX20+'Яч яр'!CX20+Ов!CX20+Зерноб!CX20+Гр!CX20+'Яч Оз'!CX20+Просо!CX20</f>
        <v>0</v>
      </c>
      <c r="CY20" s="169">
        <f>Пш!CY20+Тр!CY20+Ро!CY20+'Яч яр'!CY20+Ов!CY20+Зерноб!CY20+Гр!CY20+'Яч Оз'!CY20+Просо!CY20</f>
        <v>0</v>
      </c>
      <c r="CZ20" s="170">
        <f>Пш!CZ20+Тр!CZ20+Ро!CZ20+'Яч яр'!CZ20+Ов!CZ20+Зерноб!CZ20+Гр!CZ20+'Яч Оз'!CZ20+Просо!CZ20</f>
        <v>0</v>
      </c>
      <c r="DA20" s="168">
        <f>Пш!DA20+Тр!DA20+Ро!DA20+'Яч яр'!DA20+Ов!DA20+Зерноб!DA20+Гр!DA20+'Яч Оз'!DA20+Просо!DA20</f>
        <v>0</v>
      </c>
      <c r="DB20" s="169">
        <f>Пш!DB20+Тр!DB20+Ро!DB20+'Яч яр'!DB20+Ов!DB20+Зерноб!DB20+Гр!DB20+'Яч Оз'!DB20+Просо!DB20</f>
        <v>0</v>
      </c>
      <c r="DC20" s="170">
        <f>Пш!DC20+Тр!DC20+Ро!DC20+'Яч яр'!DC20+Ов!DC20+Зерноб!DC20+Гр!DC20+'Яч Оз'!DC20+Просо!DC20</f>
        <v>0</v>
      </c>
      <c r="DD20" s="171">
        <f>Пш!DD20+Тр!DD20+Ро!DD20+'Яч яр'!DD20+Ов!DD20+Зерноб!DD20+Гр!DD20+'Яч Оз'!DD20+Просо!DD20</f>
        <v>0</v>
      </c>
      <c r="DE20" s="169">
        <f>Пш!DE20+Тр!DE20+Ро!DE20+'Яч яр'!DE20+Ов!DE20+Зерноб!DE20+Гр!DE20+'Яч Оз'!DE20+Просо!DE20</f>
        <v>0</v>
      </c>
      <c r="DF20" s="170">
        <f>Пш!DF20+Тр!DF20+Ро!DF20+'Яч яр'!DF20+Ов!DF20+Зерноб!DF20+Гр!DF20+'Яч Оз'!DF20+Просо!DF20</f>
        <v>0</v>
      </c>
      <c r="DG20" s="168">
        <f>Пш!DG20+Тр!DG20+Ро!DG20+'Яч яр'!DG20+Ов!DG20+Зерноб!DG20+Гр!DG20+'Яч Оз'!DG20+Просо!DG20</f>
        <v>0</v>
      </c>
      <c r="DH20" s="169">
        <f>Пш!DH20+Тр!DH20+Ро!DH20+'Яч яр'!DH20+Ов!DH20+Зерноб!DH20+Гр!DH20+'Яч Оз'!DH20+Просо!DH20</f>
        <v>0</v>
      </c>
      <c r="DI20" s="170">
        <f>Пш!DI20+Тр!DI20+Ро!DI20+'Яч яр'!DI20+Ов!DI20+Зерноб!DI20+Гр!DI20+'Яч Оз'!DI20+Просо!DI20</f>
        <v>0</v>
      </c>
      <c r="DJ20" s="171">
        <f>Пш!DJ20+Тр!DJ20+Ро!DJ20+'Яч яр'!DJ20+Ов!DJ20+Зерноб!DJ20+Гр!DJ20+'Яч Оз'!DJ20+Просо!DJ20</f>
        <v>0</v>
      </c>
      <c r="DK20" s="169">
        <f>Пш!DK20+Тр!DK20+Ро!DK20+'Яч яр'!DK20+Ов!DK20+Зерноб!DK20+Гр!DK20+'Яч Оз'!DK20+Просо!DK20</f>
        <v>0</v>
      </c>
      <c r="DL20" s="170">
        <f>Пш!DL20+Тр!DL20+Ро!DL20+'Яч яр'!DL20+Ов!DL20+Зерноб!DL20+Гр!DL20+'Яч Оз'!DL20+Просо!DL20</f>
        <v>0</v>
      </c>
      <c r="DM20" s="168">
        <f>Пш!DM20+Тр!DM20+Ро!DM20+'Яч яр'!DM20+Ов!DM20+Зерноб!DM20+Гр!DM20+'Яч Оз'!DM20+Просо!DM20</f>
        <v>0</v>
      </c>
      <c r="DN20" s="169">
        <f>Пш!DN20+Тр!DN20+Ро!DN20+'Яч яр'!DN20+Ов!DN20+Зерноб!DN20+Гр!DN20+'Яч Оз'!DN20+Просо!DN20</f>
        <v>0</v>
      </c>
      <c r="DO20" s="170">
        <f>Пш!DO20+Тр!DO20+Ро!DO20+'Яч яр'!DO20+Ов!DO20+Зерноб!DO20+Гр!DO20+'Яч Оз'!DO20+Просо!DO20</f>
        <v>0</v>
      </c>
      <c r="DP20" s="171">
        <f>Пш!DP20+Тр!DP20+Ро!DP20+'Яч яр'!DP20+Ов!DP20+Зерноб!DP20+Гр!DP20+'Яч Оз'!DP20+Просо!DP20</f>
        <v>0</v>
      </c>
      <c r="DQ20" s="169">
        <f>Пш!DQ20+Тр!DQ20+Ро!DQ20+'Яч яр'!DQ20+Ов!DQ20+Зерноб!DQ20+Гр!DQ20+'Яч Оз'!DQ20+Просо!DQ20</f>
        <v>0</v>
      </c>
      <c r="DR20" s="170">
        <f>Пш!DR20+Тр!DR20+Ро!DR20+'Яч яр'!DR20+Ов!DR20+Зерноб!DR20+Гр!DR20+'Яч Оз'!DR20+Просо!DR20</f>
        <v>0</v>
      </c>
      <c r="DS20" s="168">
        <f>Пш!DS20+Тр!DS20+Ро!DS20+'Яч яр'!DS20+Ов!DS20+Зерноб!DS20+Гр!DS20+'Яч Оз'!DS20+Просо!DS20</f>
        <v>0</v>
      </c>
      <c r="DT20" s="169">
        <f>Пш!DT20+Тр!DT20+Ро!DT20+'Яч яр'!DT20+Ов!DT20+Зерноб!DT20+Гр!DT20+'Яч Оз'!DT20+Просо!DT20</f>
        <v>0</v>
      </c>
      <c r="DU20" s="170">
        <f>Пш!DU20+Тр!DU20+Ро!DU20+'Яч яр'!DU20+Ов!DU20+Зерноб!DU20+Гр!DU20+'Яч Оз'!DU20+Просо!DU20</f>
        <v>0</v>
      </c>
      <c r="DV20" s="171">
        <f>Пш!DV20+Тр!DV20+Ро!DV20+'Яч яр'!DV20+Ов!DV20+Зерноб!DV20+Гр!DV20+'Яч Оз'!DV20+Просо!DV20</f>
        <v>0</v>
      </c>
      <c r="DW20" s="169">
        <f>Пш!DW20+Тр!DW20+Ро!DW20+'Яч яр'!DW20+Ов!DW20+Зерноб!DW20+Гр!DW20+'Яч Оз'!DW20+Просо!DW20</f>
        <v>0</v>
      </c>
      <c r="DX20" s="170">
        <f>Пш!DX20+Тр!DX20+Ро!DX20+'Яч яр'!DX20+Ов!DX20+Зерноб!DX20+Гр!DX20+'Яч Оз'!DX20+Просо!DX20</f>
        <v>0</v>
      </c>
      <c r="DY20" s="168">
        <f>Пш!DY20+Тр!DY20+Ро!DY20+'Яч яр'!DY20+Ов!DY20+Зерноб!DY20+Гр!DY20+'Яч Оз'!DY20+Просо!DY20</f>
        <v>0</v>
      </c>
      <c r="DZ20" s="169">
        <f>Пш!DZ20+Тр!DZ20+Ро!DZ20+'Яч яр'!DZ20+Ов!DZ20+Зерноб!DZ20+Гр!DZ20+'Яч Оз'!DZ20+Просо!DZ20</f>
        <v>0</v>
      </c>
      <c r="EA20" s="170">
        <f>Пш!EA20+Тр!EA20+Ро!EA20+'Яч яр'!EA20+Ов!EA20+Зерноб!EA20+Гр!EA20+'Яч Оз'!EA20+Просо!EA20</f>
        <v>0</v>
      </c>
      <c r="EB20" s="171">
        <f>Пш!EB20+Тр!EB20+Ро!EB20+'Яч яр'!EB20+Ов!EB20+Зерноб!EB20+Гр!EB20+'Яч Оз'!EB20+Просо!EB20</f>
        <v>0</v>
      </c>
      <c r="EC20" s="169">
        <f>Пш!EC20+Тр!EC20+Ро!EC20+'Яч яр'!EC20+Ов!EC20+Зерноб!EC20+Гр!EC20+'Яч Оз'!EC20+Просо!EC20</f>
        <v>0</v>
      </c>
      <c r="ED20" s="170">
        <f>Пш!ED20+Тр!ED20+Ро!ED20+'Яч яр'!ED20+Ов!ED20+Зерноб!ED20+Гр!ED20+'Яч Оз'!ED20+Просо!ED20</f>
        <v>0</v>
      </c>
      <c r="EE20" s="168">
        <f>Пш!EE20+Тр!EE20+Ро!EE20+'Яч яр'!EE20+Ов!EE20+Зерноб!EE20+Гр!EE20+'Яч Оз'!EE20+Просо!EE20</f>
        <v>0</v>
      </c>
      <c r="EF20" s="169">
        <f>Пш!EF20+Тр!EF20+Ро!EF20+'Яч яр'!EF20+Ов!EF20+Зерноб!EF20+Гр!EF20+'Яч Оз'!EF20+Просо!EF20</f>
        <v>0</v>
      </c>
      <c r="EG20" s="170">
        <f>Пш!EG20+Тр!EG20+Ро!EG20+'Яч яр'!EG20+Ов!EG20+Зерноб!EG20+Гр!EG20+'Яч Оз'!EG20+Просо!EG20</f>
        <v>0</v>
      </c>
      <c r="EH20" s="171">
        <f>Пш!EH20+Тр!EH20+Ро!EH20+'Яч яр'!EH20+Ов!EH20+Зерноб!EH20+Гр!EH20+'Яч Оз'!EH20+Просо!EH20</f>
        <v>0</v>
      </c>
      <c r="EI20" s="169">
        <f>Пш!EI20+Тр!EI20+Ро!EI20+'Яч яр'!EI20+Ов!EI20+Зерноб!EI20+Гр!EI20+'Яч Оз'!EI20+Просо!EI20</f>
        <v>0</v>
      </c>
      <c r="EJ20" s="170">
        <f>Пш!EJ20+Тр!EJ20+Ро!EJ20+'Яч яр'!EJ20+Ов!EJ20+Зерноб!EJ20+Гр!EJ20+'Яч Оз'!EJ20+Просо!EJ20</f>
        <v>0</v>
      </c>
      <c r="EK20" s="168">
        <f>Пш!EK20+Тр!EK20+Ро!EK20+'Яч яр'!EK20+Ов!EK20+Зерноб!EK20+Гр!EK20+'Яч Оз'!EK20+Просо!EK20</f>
        <v>0</v>
      </c>
      <c r="EL20" s="169">
        <f>Пш!EL20+Тр!EL20+Ро!EL20+'Яч яр'!EL20+Ов!EL20+Зерноб!EL20+Гр!EL20+'Яч Оз'!EL20+Просо!EL20</f>
        <v>0</v>
      </c>
      <c r="EM20" s="170">
        <f>Пш!EM20+Тр!EM20+Ро!EM20+'Яч яр'!EM20+Ов!EM20+Зерноб!EM20+Гр!EM20+'Яч Оз'!EM20+Просо!EM20</f>
        <v>0</v>
      </c>
      <c r="EN20" s="171">
        <f>Пш!EN20+Тр!EN20+Ро!EN20+'Яч яр'!EN20+Ов!EN20+Зерноб!EN20+Гр!EN20+'Яч Оз'!EN20+Просо!EN20</f>
        <v>0</v>
      </c>
      <c r="EO20" s="169">
        <f>Пш!EO20+Тр!EO20+Ро!EO20+'Яч яр'!EO20+Ов!EO20+Зерноб!EO20+Гр!EO20+'Яч Оз'!EO20+Просо!EO20</f>
        <v>0</v>
      </c>
      <c r="EP20" s="170">
        <f>Пш!EP20+Тр!EP20+Ро!EP20+'Яч яр'!EP20+Ов!EP20+Зерноб!EP20+Гр!EP20+'Яч Оз'!EP20+Просо!EP20</f>
        <v>0</v>
      </c>
      <c r="EQ20" s="168">
        <f>Пш!EQ20+Тр!EQ20+Ро!EQ20+'Яч яр'!EQ20+Ов!EQ20+Зерноб!EQ20+Гр!EQ20+'Яч Оз'!EQ20+Просо!EQ20</f>
        <v>0</v>
      </c>
      <c r="ER20" s="169">
        <f>Пш!ER20+Тр!ER20+Ро!ER20+'Яч яр'!ER20+Ов!ER20+Зерноб!ER20+Гр!ER20+'Яч Оз'!ER20+Просо!ER20</f>
        <v>0</v>
      </c>
      <c r="ES20" s="170">
        <f>Пш!ES20+Тр!ES20+Ро!ES20+'Яч яр'!ES20+Ов!ES20+Зерноб!ES20+Гр!ES20+'Яч Оз'!ES20+Просо!ES20</f>
        <v>0</v>
      </c>
      <c r="ET20" s="171">
        <f>Пш!ET20+Тр!ET20+Ро!ET20+'Яч яр'!ET20+Ов!ET20+Зерноб!ET20+Гр!ET20+'Яч Оз'!ET20+Просо!ET20</f>
        <v>0</v>
      </c>
      <c r="EU20" s="169">
        <f>Пш!EU20+Тр!EU20+Ро!EU20+'Яч яр'!EU20+Ов!EU20+Зерноб!EU20+Гр!EU20+'Яч Оз'!EU20+Просо!EU20</f>
        <v>0</v>
      </c>
      <c r="EV20" s="170">
        <f>Пш!EV20+Тр!EV20+Ро!EV20+'Яч яр'!EV20+Ов!EV20+Зерноб!EV20+Гр!EV20+'Яч Оз'!EV20+Просо!EV20</f>
        <v>0</v>
      </c>
      <c r="EW20" s="168">
        <f>Пш!EW20+Тр!EW20+Ро!EW20+'Яч яр'!EW20+Ов!EW20+Зерноб!EW20+Гр!EW20+'Яч Оз'!EW20+Просо!EW20</f>
        <v>0</v>
      </c>
      <c r="EX20" s="169">
        <f>Пш!EX20+Тр!EX20+Ро!EX20+'Яч яр'!EX20+Ов!EX20+Зерноб!EX20+Гр!EX20+'Яч Оз'!EX20+Просо!EX20</f>
        <v>0</v>
      </c>
      <c r="EY20" s="170">
        <f>Пш!EY20+Тр!EY20+Ро!EY20+'Яч яр'!EY20+Ов!EY20+Зерноб!EY20+Гр!EY20+'Яч Оз'!EY20+Просо!EY20</f>
        <v>0</v>
      </c>
      <c r="EZ20" s="171">
        <f>Пш!EZ20+Тр!EZ20+Ро!EZ20+'Яч яр'!EZ20+Ов!EZ20+Зерноб!EZ20+Гр!EZ20+'Яч Оз'!EZ20+Просо!EZ20</f>
        <v>0</v>
      </c>
      <c r="FA20" s="169">
        <f>Пш!FA20+Тр!FA20+Ро!FA20+'Яч яр'!FA20+Ов!FA20+Зерноб!FA20+Гр!FA20+'Яч Оз'!FA20+Просо!FA20</f>
        <v>0</v>
      </c>
      <c r="FB20" s="170">
        <f>Пш!FB20+Тр!FB20+Ро!FB20+'Яч яр'!FB20+Ов!FB20+Зерноб!FB20+Гр!FB20+'Яч Оз'!FB20+Просо!FB20</f>
        <v>0</v>
      </c>
      <c r="FC20" s="168">
        <f>Пш!FC20+Тр!FC20+Ро!FC20+'Яч яр'!FC20+Ов!FC20+Зерноб!FC20+Гр!FC20+'Яч Оз'!FC20+Просо!FC20</f>
        <v>0</v>
      </c>
      <c r="FD20" s="169">
        <f>Пш!FD20+Тр!FD20+Ро!FD20+'Яч яр'!FD20+Ов!FD20+Зерноб!FD20+Гр!FD20+'Яч Оз'!FD20+Просо!FD20</f>
        <v>0</v>
      </c>
      <c r="FE20" s="170">
        <f>Пш!FE20+Тр!FE20+Ро!FE20+'Яч яр'!FE20+Ов!FE20+Зерноб!FE20+Гр!FE20+'Яч Оз'!FE20+Просо!FE20</f>
        <v>0</v>
      </c>
      <c r="FF20" s="171">
        <f>Пш!FF20+Тр!FF20+Ро!FF20+'Яч яр'!FF20+Ов!FF20+Зерноб!FF20+Гр!FF20+'Яч Оз'!FF20+Просо!FF20</f>
        <v>0</v>
      </c>
      <c r="FG20" s="169">
        <f>Пш!FG20+Тр!FG20+Ро!FG20+'Яч яр'!FG20+Ов!FG20+Зерноб!FG20+Гр!FG20+'Яч Оз'!FG20+Просо!FG20</f>
        <v>0</v>
      </c>
      <c r="FH20" s="170">
        <f>Пш!FH20+Тр!FH20+Ро!FH20+'Яч яр'!FH20+Ов!FH20+Зерноб!FH20+Гр!FH20+'Яч Оз'!FH20+Просо!FH20</f>
        <v>0</v>
      </c>
      <c r="FI20" s="168">
        <f>Пш!FI20+Тр!FI20+Ро!FI20+'Яч яр'!FI20+Ов!FI20+Зерноб!FI20+Гр!FI20+'Яч Оз'!FI20+Просо!FI20</f>
        <v>0</v>
      </c>
      <c r="FJ20" s="169">
        <f>Пш!FJ20+Тр!FJ20+Ро!FJ20+'Яч яр'!FJ20+Ов!FJ20+Зерноб!FJ20+Гр!FJ20+'Яч Оз'!FJ20+Просо!FJ20</f>
        <v>0</v>
      </c>
      <c r="FK20" s="170">
        <f>Пш!FK20+Тр!FK20+Ро!FK20+'Яч яр'!FK20+Ов!FK20+Зерноб!FK20+Гр!FK20+'Яч Оз'!FK20+Просо!FK20</f>
        <v>0</v>
      </c>
      <c r="FL20" s="171">
        <f>Пш!FL20+Тр!FL20+Ро!FL20+'Яч яр'!FL20+Ов!FL20+Зерноб!FL20+Гр!FL20+'Яч Оз'!FL20+Просо!FL20</f>
        <v>0</v>
      </c>
      <c r="FM20" s="169">
        <f>Пш!FM20+Тр!FM20+Ро!FM20+'Яч яр'!FM20+Ов!FM20+Зерноб!FM20+Гр!FM20+'Яч Оз'!FM20+Просо!FM20</f>
        <v>0</v>
      </c>
      <c r="FN20" s="170">
        <f>Пш!FN20+Тр!FN20+Ро!FN20+'Яч яр'!FN20+Ов!FN20+Зерноб!FN20+Гр!FN20+'Яч Оз'!FN20+Просо!FN20</f>
        <v>0</v>
      </c>
      <c r="FO20" s="168">
        <f>Пш!FO20+Тр!FO20+Ро!FO20+'Яч яр'!FO20+Ов!FO20+Зерноб!FO20+Гр!FO20+'Яч Оз'!FO20+Просо!FO20</f>
        <v>0</v>
      </c>
      <c r="FP20" s="169">
        <f>Пш!FP20+Тр!FP20+Ро!FP20+'Яч яр'!FP20+Ов!FP20+Зерноб!FP20+Гр!FP20+'Яч Оз'!FP20+Просо!FP20</f>
        <v>0</v>
      </c>
      <c r="FQ20" s="170">
        <f>Пш!FQ20+Тр!FQ20+Ро!FQ20+'Яч яр'!FQ20+Ов!FQ20+Зерноб!FQ20+Гр!FQ20+'Яч Оз'!FQ20+Просо!FQ20</f>
        <v>0</v>
      </c>
      <c r="FR20" s="171">
        <f>Пш!FR20+Тр!FR20+Ро!FR20+'Яч яр'!FR20+Ов!FR20+Зерноб!FR20+Гр!FR20+'Яч Оз'!FR20+Просо!FR20</f>
        <v>0</v>
      </c>
      <c r="FS20" s="169">
        <f>Пш!FS20+Тр!FS20+Ро!FS20+'Яч яр'!FS20+Ов!FS20+Зерноб!FS20+Гр!FS20+'Яч Оз'!FS20+Просо!FS20</f>
        <v>0</v>
      </c>
      <c r="FT20" s="170">
        <f>Пш!FT20+Тр!FT20+Ро!FT20+'Яч яр'!FT20+Ов!FT20+Зерноб!FT20+Гр!FT20+'Яч Оз'!FT20+Просо!FT20</f>
        <v>0</v>
      </c>
      <c r="FU20" s="168">
        <f>Пш!FU20+Тр!FU20+Ро!FU20+'Яч яр'!FU20+Ов!FU20+Зерноб!FU20+Гр!FU20+'Яч Оз'!FU20+Просо!FU20</f>
        <v>0</v>
      </c>
      <c r="FV20" s="169">
        <f>Пш!FV20+Тр!FV20+Ро!FV20+'Яч яр'!FV20+Ов!FV20+Зерноб!FV20+Гр!FV20+'Яч Оз'!FV20+Просо!FV20</f>
        <v>0</v>
      </c>
      <c r="FW20" s="170">
        <f>Пш!FW20+Тр!FW20+Ро!FW20+'Яч яр'!FW20+Ов!FW20+Зерноб!FW20+Гр!FW20+'Яч Оз'!FW20+Просо!FW20</f>
        <v>0</v>
      </c>
      <c r="FX20" s="171">
        <f>Пш!FX20+Тр!FX20+Ро!FX20+'Яч яр'!FX20+Ов!FX20+Зерноб!FX20+Гр!FX20+'Яч Оз'!FX20+Просо!FX20</f>
        <v>0</v>
      </c>
      <c r="FY20" s="169">
        <f>Пш!FY20+Тр!FY20+Ро!FY20+'Яч яр'!FY20+Ов!FY20+Зерноб!FY20+Гр!FY20+'Яч Оз'!FY20+Просо!FY20</f>
        <v>0</v>
      </c>
      <c r="FZ20" s="170">
        <f>Пш!FZ20+Тр!FZ20+Ро!FZ20+'Яч яр'!FZ20+Ов!FZ20+Зерноб!FZ20+Гр!FZ20+'Яч Оз'!FZ20+Просо!FZ20</f>
        <v>0</v>
      </c>
      <c r="GA20" s="168">
        <f>Пш!GA20+Тр!GA20+Ро!GA20+'Яч яр'!GA20+Ов!GA20+Зерноб!GA20+Гр!GA20+'Яч Оз'!GA20+Просо!GA20</f>
        <v>0</v>
      </c>
      <c r="GB20" s="169">
        <f>Пш!GB20+Тр!GB20+Ро!GB20+'Яч яр'!GB20+Ов!GB20+Зерноб!GB20+Гр!GB20+'Яч Оз'!GB20+Просо!GB20</f>
        <v>0</v>
      </c>
      <c r="GC20" s="170">
        <f>Пш!GC20+Тр!GC20+Ро!GC20+'Яч яр'!GC20+Ов!GC20+Зерноб!GC20+Гр!GC20+'Яч Оз'!GC20+Просо!GC20</f>
        <v>0</v>
      </c>
      <c r="GD20" s="171">
        <f>Пш!GD20+Тр!GD20+Ро!GD20+'Яч яр'!GD20+Ов!GD20+Зерноб!GD20+Гр!GD20+'Яч Оз'!GD20+Просо!GD20</f>
        <v>0</v>
      </c>
      <c r="GE20" s="169">
        <f>Пш!GE20+Тр!GE20+Ро!GE20+'Яч яр'!GE20+Ов!GE20+Зерноб!GE20+Гр!GE20+'Яч Оз'!GE20+Просо!GE20</f>
        <v>0</v>
      </c>
      <c r="GF20" s="170">
        <f>Пш!GF20+Тр!GF20+Ро!GF20+'Яч яр'!GF20+Ов!GF20+Зерноб!GF20+Гр!GF20+'Яч Оз'!GF20+Просо!GF20</f>
        <v>0</v>
      </c>
      <c r="GG20" s="168">
        <f>Пш!GG20+Тр!GG20+Ро!GG20+'Яч яр'!GG20+Ов!GG20+Зерноб!GG20+Гр!GG20+'Яч Оз'!GG20+Просо!GG20</f>
        <v>0</v>
      </c>
      <c r="GH20" s="169">
        <f>Пш!GH20+Тр!GH20+Ро!GH20+'Яч яр'!GH20+Ов!GH20+Зерноб!GH20+Гр!GH20+'Яч Оз'!GH20+Просо!GH20</f>
        <v>0</v>
      </c>
      <c r="GI20" s="170">
        <f>Пш!GI20+Тр!GI20+Ро!GI20+'Яч яр'!GI20+Ов!GI20+Зерноб!GI20+Гр!GI20+'Яч Оз'!GI20+Просо!GI20</f>
        <v>0</v>
      </c>
      <c r="GJ20" s="171">
        <f>Пш!GJ20+Тр!GJ20+Ро!GJ20+'Яч яр'!GJ20+Ов!GJ20+Зерноб!GJ20+Гр!GJ20+'Яч Оз'!GJ20+Просо!GJ20</f>
        <v>0</v>
      </c>
      <c r="GK20" s="169">
        <f>Пш!GK20+Тр!GK20+Ро!GK20+'Яч яр'!GK20+Ов!GK20+Зерноб!GK20+Гр!GK20+'Яч Оз'!GK20+Просо!GK20</f>
        <v>0</v>
      </c>
      <c r="GL20" s="170">
        <f>Пш!GL20+Тр!GL20+Ро!GL20+'Яч яр'!GL20+Ов!GL20+Зерноб!GL20+Гр!GL20+'Яч Оз'!GL20+Просо!GL20</f>
        <v>0</v>
      </c>
      <c r="GM20" s="168">
        <f>Пш!GM20+Тр!GM20+Ро!GM20+'Яч яр'!GM20+Ов!GM20+Зерноб!GM20+Гр!GM20+'Яч Оз'!GM20+Просо!GM20</f>
        <v>0</v>
      </c>
      <c r="GN20" s="169">
        <f>Пш!GN20+Тр!GN20+Ро!GN20+'Яч яр'!GN20+Ов!GN20+Зерноб!GN20+Гр!GN20+'Яч Оз'!GN20+Просо!GN20</f>
        <v>0</v>
      </c>
      <c r="GO20" s="170">
        <f>Пш!GO20+Тр!GO20+Ро!GO20+'Яч яр'!GO20+Ов!GO20+Зерноб!GO20+Гр!GO20+'Яч Оз'!GO20+Просо!GO20</f>
        <v>0</v>
      </c>
      <c r="GP20" s="171">
        <f>Пш!GP20+Тр!GP20+Ро!GP20+'Яч яр'!GP20+Ов!GP20+Зерноб!GP20+Гр!GP20+'Яч Оз'!GP20+Просо!GP20</f>
        <v>0</v>
      </c>
      <c r="GQ20" s="169">
        <f>Пш!GQ20+Тр!GQ20+Ро!GQ20+'Яч яр'!GQ20+Ов!GQ20+Зерноб!GQ20+Гр!GQ20+'Яч Оз'!GQ20+Просо!GQ20</f>
        <v>0</v>
      </c>
      <c r="GR20" s="170">
        <f>Пш!GR20+Тр!GR20+Ро!GR20+'Яч яр'!GR20+Ов!GR20+Зерноб!GR20+Гр!GR20+'Яч Оз'!GR20+Просо!GR20</f>
        <v>0</v>
      </c>
      <c r="GS20" s="168">
        <f>Пш!GS20+Тр!GS20+Ро!GS20+'Яч яр'!GS20+Ов!GS20+Зерноб!GS20+Гр!GS20+'Яч Оз'!GS20+Просо!GS20</f>
        <v>0</v>
      </c>
      <c r="GT20" s="169">
        <f>Пш!GT20+Тр!GT20+Ро!GT20+'Яч яр'!GT20+Ов!GT20+Зерноб!GT20+Гр!GT20+'Яч Оз'!GT20+Просо!GT20</f>
        <v>0</v>
      </c>
      <c r="GU20" s="170">
        <f>Пш!GU20+Тр!GU20+Ро!GU20+'Яч яр'!GU20+Ов!GU20+Зерноб!GU20+Гр!GU20+'Яч Оз'!GU20+Просо!GU20</f>
        <v>0</v>
      </c>
      <c r="GV20" s="171">
        <f>Пш!GV20+Тр!GV20+Ро!GV20+'Яч яр'!GV20+Ов!GV20+Зерноб!GV20+Гр!GV20+'Яч Оз'!GV20+Просо!GV20</f>
        <v>0</v>
      </c>
      <c r="GW20" s="169">
        <f>Пш!GW20+Тр!GW20+Ро!GW20+'Яч яр'!GW20+Ов!GW20+Зерноб!GW20+Гр!GW20+'Яч Оз'!GW20+Просо!GW20</f>
        <v>0</v>
      </c>
      <c r="GX20" s="170">
        <f>Пш!GX20+Тр!GX20+Ро!GX20+'Яч яр'!GX20+Ов!GX20+Зерноб!GX20+Гр!GX20+'Яч Оз'!GX20+Просо!GX20</f>
        <v>0</v>
      </c>
      <c r="GY20" s="168">
        <f>Пш!GY20+Тр!GY20+Ро!GY20+'Яч яр'!GY20+Ов!GY20+Зерноб!GY20+Гр!GY20+'Яч Оз'!GY20+Просо!GY20</f>
        <v>0</v>
      </c>
      <c r="GZ20" s="169">
        <f>Пш!GZ20+Тр!GZ20+Ро!GZ20+'Яч яр'!GZ20+Ов!GZ20+Зерноб!GZ20+Гр!GZ20+'Яч Оз'!GZ20+Просо!GZ20</f>
        <v>0</v>
      </c>
      <c r="HA20" s="170">
        <f>Пш!HA20+Тр!HA20+Ро!HA20+'Яч яр'!HA20+Ов!HA20+Зерноб!HA20+Гр!HA20+'Яч Оз'!HA20+Просо!HA20</f>
        <v>0</v>
      </c>
      <c r="HB20" s="171">
        <f>Пш!HB20+Тр!HB20+Ро!HB20+'Яч яр'!HB20+Ов!HB20+Зерноб!HB20+Гр!HB20+'Яч Оз'!HB20+Просо!HB20</f>
        <v>0</v>
      </c>
      <c r="HC20" s="169">
        <f>Пш!HC20+Тр!HC20+Ро!HC20+'Яч яр'!HC20+Ов!HC20+Зерноб!HC20+Гр!HC20+'Яч Оз'!HC20+Просо!HC20</f>
        <v>0</v>
      </c>
      <c r="HD20" s="170">
        <f>Пш!HD20+Тр!HD20+Ро!HD20+'Яч яр'!HD20+Ов!HD20+Зерноб!HD20+Гр!HD20+'Яч Оз'!HD20+Просо!HD20</f>
        <v>0</v>
      </c>
      <c r="HE20" s="168">
        <f>Пш!HE20+Тр!HE20+Ро!HE20+'Яч яр'!HE20+Ов!HE20+Зерноб!HE20+Гр!HE20+'Яч Оз'!HE20+Просо!HE20</f>
        <v>0</v>
      </c>
      <c r="HF20" s="169">
        <f>Пш!HF20+Тр!HF20+Ро!HF20+'Яч яр'!HF20+Ов!HF20+Зерноб!HF20+Гр!HF20+'Яч Оз'!HF20+Просо!HF20</f>
        <v>0</v>
      </c>
      <c r="HG20" s="170">
        <f>Пш!HG20+Тр!HG20+Ро!HG20+'Яч яр'!HG20+Ов!HG20+Зерноб!HG20+Гр!HG20+'Яч Оз'!HG20+Просо!HG20</f>
        <v>0</v>
      </c>
      <c r="HH20" s="171">
        <f>Пш!HH20+Тр!HH20+Ро!HH20+'Яч яр'!HH20+Ов!HH20+Зерноб!HH20+Гр!HH20+'Яч Оз'!HH20+Просо!HH20</f>
        <v>0</v>
      </c>
      <c r="HI20" s="169">
        <f>Пш!HI20+Тр!HI20+Ро!HI20+'Яч яр'!HI20+Ов!HI20+Зерноб!HI20+Гр!HI20+'Яч Оз'!HI20+Просо!HI20</f>
        <v>0</v>
      </c>
      <c r="HJ20" s="170">
        <f>Пш!HJ20+Тр!HJ20+Ро!HJ20+'Яч яр'!HJ20+Ов!HJ20+Зерноб!HJ20+Гр!HJ20+'Яч Оз'!HJ20+Просо!HJ20</f>
        <v>0</v>
      </c>
      <c r="HK20" s="168">
        <f>Пш!HK20+Тр!HK20+Ро!HK20+'Яч яр'!HK20+Ов!HK20+Зерноб!HK20+Гр!HK20+'Яч Оз'!HK20+Просо!HK20</f>
        <v>0</v>
      </c>
      <c r="HL20" s="169">
        <f>Пш!HL20+Тр!HL20+Ро!HL20+'Яч яр'!HL20+Ов!HL20+Зерноб!HL20+Гр!HL20+'Яч Оз'!HL20+Просо!HL20</f>
        <v>0</v>
      </c>
      <c r="HM20" s="170">
        <f>Пш!HM20+Тр!HM20+Ро!HM20+'Яч яр'!HM20+Ов!HM20+Зерноб!HM20+Гр!HM20+'Яч Оз'!HM20+Просо!HM20</f>
        <v>0</v>
      </c>
      <c r="HN20" s="171">
        <f>Пш!HN20+Тр!HN20+Ро!HN20+'Яч яр'!HN20+Ов!HN20+Зерноб!HN20+Гр!HN20+'Яч Оз'!HN20+Просо!HN20</f>
        <v>0</v>
      </c>
      <c r="HO20" s="169">
        <f>Пш!HO20+Тр!HO20+Ро!HO20+'Яч яр'!HO20+Ов!HO20+Зерноб!HO20+Гр!HO20+'Яч Оз'!HO20+Просо!HO20</f>
        <v>0</v>
      </c>
      <c r="HP20" s="170">
        <f>Пш!HP20+Тр!HP20+Ро!HP20+'Яч яр'!HP20+Ов!HP20+Зерноб!HP20+Гр!HP20+'Яч Оз'!HP20+Просо!HP20</f>
        <v>0</v>
      </c>
      <c r="HQ20" s="168">
        <f>Пш!HQ20+Тр!HQ20+Ро!HQ20+'Яч яр'!HQ20+Ов!HQ20+Зерноб!HQ20+Гр!HQ20+'Яч Оз'!HQ20+Просо!HQ20</f>
        <v>0</v>
      </c>
      <c r="HR20" s="169">
        <f>Пш!HR20+Тр!HR20+Ро!HR20+'Яч яр'!HR20+Ов!HR20+Зерноб!HR20+Гр!HR20+'Яч Оз'!HR20+Просо!HR20</f>
        <v>0</v>
      </c>
      <c r="HS20" s="170">
        <f>Пш!HS20+Тр!HS20+Ро!HS20+'Яч яр'!HS20+Ов!HS20+Зерноб!HS20+Гр!HS20+'Яч Оз'!HS20+Просо!HS20</f>
        <v>0</v>
      </c>
      <c r="HT20" s="171">
        <f>Пш!HT20+Тр!HT20+Ро!HT20+'Яч яр'!HT20+Ов!HT20+Зерноб!HT20+Гр!HT20+'Яч Оз'!HT20+Просо!HT20</f>
        <v>0</v>
      </c>
      <c r="HU20" s="169">
        <f>Пш!HU20+Тр!HU20+Ро!HU20+'Яч яр'!HU20+Ов!HU20+Зерноб!HU20+Гр!HU20+'Яч Оз'!HU20+Просо!HU20</f>
        <v>0</v>
      </c>
      <c r="HV20" s="170">
        <f>Пш!HV20+Тр!HV20+Ро!HV20+'Яч яр'!HV20+Ов!HV20+Зерноб!HV20+Гр!HV20+'Яч Оз'!HV20+Просо!HV20</f>
        <v>0</v>
      </c>
      <c r="HW20" s="168">
        <f>Пш!HW20+Тр!HW20+Ро!HW20+'Яч яр'!HW20+Ов!HW20+Зерноб!HW20+Гр!HW20+'Яч Оз'!HW20+Просо!HW20</f>
        <v>0</v>
      </c>
      <c r="HX20" s="169">
        <f>Пш!HX20+Тр!HX20+Ро!HX20+'Яч яр'!HX20+Ов!HX20+Зерноб!HX20+Гр!HX20+'Яч Оз'!HX20+Просо!HX20</f>
        <v>0</v>
      </c>
      <c r="HY20" s="170">
        <f>Пш!HY20+Тр!HY20+Ро!HY20+'Яч яр'!HY20+Ов!HY20+Зерноб!HY20+Гр!HY20+'Яч Оз'!HY20+Просо!HY20</f>
        <v>0</v>
      </c>
      <c r="HZ20" s="171">
        <f>Пш!HZ20+Тр!HZ20+Ро!HZ20+'Яч яр'!HZ20+Ов!HZ20+Зерноб!HZ20+Гр!HZ20+'Яч Оз'!HZ20+Просо!HZ20</f>
        <v>0</v>
      </c>
      <c r="IA20" s="169">
        <f>Пш!IA20+Тр!IA20+Ро!IA20+'Яч яр'!IA20+Ов!IA20+Зерноб!IA20+Гр!IA20+'Яч Оз'!IA20+Просо!IA20</f>
        <v>0</v>
      </c>
      <c r="IB20" s="170">
        <f>Пш!IB20+Тр!IB20+Ро!IB20+'Яч яр'!IB20+Ов!IB20+Зерноб!IB20+Гр!IB20+'Яч Оз'!IB20+Просо!IB20</f>
        <v>0</v>
      </c>
      <c r="IC20" s="168">
        <f>Пш!IC20+Тр!IC20+Ро!IC20+'Яч яр'!IC20+Ов!IC20+Зерноб!IC20+Гр!IC20+'Яч Оз'!IC20+Просо!IC20</f>
        <v>0</v>
      </c>
      <c r="ID20" s="169">
        <f>Пш!ID20+Тр!ID20+Ро!ID20+'Яч яр'!ID20+Ов!ID20+Зерноб!ID20+Гр!ID20+'Яч Оз'!ID20+Просо!ID20</f>
        <v>0</v>
      </c>
      <c r="IE20" s="170">
        <f>Пш!IE20+Тр!IE20+Ро!IE20+'Яч яр'!IE20+Ов!IE20+Зерноб!IE20+Гр!IE20+'Яч Оз'!IE20+Просо!IE20</f>
        <v>0</v>
      </c>
      <c r="IF20" s="171">
        <f>Пш!IF20+Тр!IF20+Ро!IF20+'Яч яр'!IF20+Ов!IF20+Зерноб!IF20+Гр!IF20+'Яч Оз'!IF20+Просо!IF20</f>
        <v>0</v>
      </c>
      <c r="IG20" s="169">
        <f>Пш!IG20+Тр!IG20+Ро!IG20+'Яч яр'!IG20+Ов!IG20+Зерноб!IG20+Гр!IG20+'Яч Оз'!IG20+Просо!IG20</f>
        <v>0</v>
      </c>
      <c r="IH20" s="170">
        <f>Пш!IH20+Тр!IH20+Ро!IH20+'Яч яр'!IH20+Ов!IH20+Зерноб!IH20+Гр!IH20+'Яч Оз'!IH20+Просо!IH20</f>
        <v>0</v>
      </c>
      <c r="II20" s="168">
        <f>Пш!II20+Тр!II20+Ро!II20+'Яч яр'!II20+Ов!II20+Зерноб!II20+Гр!II20+'Яч Оз'!II20+Просо!II20</f>
        <v>0</v>
      </c>
      <c r="IJ20" s="169">
        <f>Пш!IJ20+Тр!IJ20+Ро!IJ20+'Яч яр'!IJ20+Ов!IJ20+Зерноб!IJ20+Гр!IJ20+'Яч Оз'!IJ20+Просо!IJ20</f>
        <v>0</v>
      </c>
      <c r="IK20" s="170">
        <f>Пш!IK20+Тр!IK20+Ро!IK20+'Яч яр'!IK20+Ов!IK20+Зерноб!IK20+Гр!IK20+'Яч Оз'!IK20+Просо!IK20</f>
        <v>0</v>
      </c>
      <c r="IL20" s="171">
        <f>Пш!IL20+Тр!IL20+Ро!IL20+'Яч яр'!IL20+Ов!IL20+Зерноб!IL20+Гр!IL20+'Яч Оз'!IL20+Просо!IL20</f>
        <v>0</v>
      </c>
      <c r="IM20" s="169">
        <f>Пш!IM20+Тр!IM20+Ро!IM20+'Яч яр'!IM20+Ов!IM20+Зерноб!IM20+Гр!IM20+'Яч Оз'!IM20+Просо!IM20</f>
        <v>0</v>
      </c>
      <c r="IN20" s="170">
        <f>Пш!IN20+Тр!IN20+Ро!IN20+'Яч яр'!IN20+Ов!IN20+Зерноб!IN20+Гр!IN20+'Яч Оз'!IN20+Просо!IN20</f>
        <v>0</v>
      </c>
      <c r="IO20" s="168">
        <f>Пш!IO20+Тр!IO20+Ро!IO20+'Яч яр'!IO20+Ов!IO20+Зерноб!IO20+Гр!IO20+'Яч Оз'!IO20+Просо!IO20</f>
        <v>0</v>
      </c>
      <c r="IP20" s="169">
        <f>Пш!IP20+Тр!IP20+Ро!IP20+'Яч яр'!IP20+Ов!IP20+Зерноб!IP20+Гр!IP20+'Яч Оз'!IP20+Просо!IP20</f>
        <v>0</v>
      </c>
      <c r="IQ20" s="170">
        <f>Пш!IQ20+Тр!IQ20+Ро!IQ20+'Яч яр'!IQ20+Ов!IQ20+Зерноб!IQ20+Гр!IQ20+'Яч Оз'!IQ20+Просо!IQ20</f>
        <v>0</v>
      </c>
      <c r="IR20" s="171">
        <f>Пш!IR20+Тр!IR20+Ро!IR20+'Яч яр'!IR20+Ов!IR20+Зерноб!IR20+Гр!IR20+'Яч Оз'!IR20+Просо!IR20</f>
        <v>0</v>
      </c>
      <c r="IS20" s="169">
        <f>Пш!IS20+Тр!IS20+Ро!IS20+'Яч яр'!IS20+Ов!IS20+Зерноб!IS20+Гр!IS20+'Яч Оз'!IS20+Просо!IS20</f>
        <v>0</v>
      </c>
      <c r="IT20" s="170">
        <f>Пш!IT20+Тр!IT20+Ро!IT20+'Яч яр'!IT20+Ов!IT20+Зерноб!IT20+Гр!IT20+'Яч Оз'!IT20+Просо!IT20</f>
        <v>0</v>
      </c>
      <c r="IU20" s="168">
        <f>Пш!IU20+Тр!IU20+Ро!IU20+'Яч яр'!IU20+Ов!IU20+Зерноб!IU20+Гр!IU20+'Яч Оз'!IU20+Просо!IU20</f>
        <v>0</v>
      </c>
      <c r="IV20" s="169">
        <f>Пш!IV20+Тр!IV20+Ро!IV20+'Яч яр'!IV20+Ов!IV20+Зерноб!IV20+Гр!IV20+'Яч Оз'!IV20+Просо!IV20</f>
        <v>0</v>
      </c>
      <c r="IW20" s="170">
        <f>Пш!IW20+Тр!IW20+Ро!IW20+'Яч яр'!IW20+Ов!IW20+Зерноб!IW20+Гр!IW20+'Яч Оз'!IW20+Просо!IW20</f>
        <v>0</v>
      </c>
      <c r="IX20" s="171">
        <f>Пш!IX20+Тр!IX20+Ро!IX20+'Яч яр'!IX20+Ов!IX20+Зерноб!IX20+Гр!IX20+'Яч Оз'!IX20+Просо!IX20</f>
        <v>0</v>
      </c>
      <c r="IY20" s="169">
        <f>Пш!IY20+Тр!IY20+Ро!IY20+'Яч яр'!IY20+Ов!IY20+Зерноб!IY20+Гр!IY20+'Яч Оз'!IY20+Просо!IY20</f>
        <v>0</v>
      </c>
      <c r="IZ20" s="170">
        <f>Пш!IZ20+Тр!IZ20+Ро!IZ20+'Яч яр'!IZ20+Ов!IZ20+Зерноб!IZ20+Гр!IZ20+'Яч Оз'!IZ20+Просо!IZ20</f>
        <v>0</v>
      </c>
      <c r="JA20" s="168">
        <f>Пш!JA20+Тр!JA20+Ро!JA20+'Яч яр'!JA20+Ов!JA20+Зерноб!JA20+Гр!JA20+'Яч Оз'!JA20+Просо!JA20</f>
        <v>0</v>
      </c>
      <c r="JB20" s="169">
        <f>Пш!JB20+Тр!JB20+Ро!JB20+'Яч яр'!JB20+Ов!JB20+Зерноб!JB20+Гр!JB20+'Яч Оз'!JB20+Просо!JB20</f>
        <v>0</v>
      </c>
      <c r="JC20" s="170">
        <f>Пш!JC20+Тр!JC20+Ро!JC20+'Яч яр'!JC20+Ов!JC20+Зерноб!JC20+Гр!JC20+'Яч Оз'!JC20+Просо!JC20</f>
        <v>0</v>
      </c>
      <c r="JD20" s="171">
        <f>Пш!JD20+Тр!JD20+Ро!JD20+'Яч яр'!JD20+Ов!JD20+Зерноб!JD20+Гр!JD20+'Яч Оз'!JD20+Просо!JD20</f>
        <v>0</v>
      </c>
      <c r="JE20" s="169">
        <f>Пш!JE20+Тр!JE20+Ро!JE20+'Яч яр'!JE20+Ов!JE20+Зерноб!JE20+Гр!JE20+'Яч Оз'!JE20+Просо!JE20</f>
        <v>0</v>
      </c>
      <c r="JF20" s="170">
        <f>Пш!JF20+Тр!JF20+Ро!JF20+'Яч яр'!JF20+Ов!JF20+Зерноб!JF20+Гр!JF20+'Яч Оз'!JF20+Просо!JF20</f>
        <v>0</v>
      </c>
      <c r="JG20" s="168">
        <f>Пш!JG20+Тр!JG20+Ро!JG20+'Яч яр'!JG20+Ов!JG20+Зерноб!JG20+Гр!JG20+'Яч Оз'!JG20+Просо!JG20</f>
        <v>0</v>
      </c>
      <c r="JH20" s="169">
        <f>Пш!JH20+Тр!JH20+Ро!JH20+'Яч яр'!JH20+Ов!JH20+Зерноб!JH20+Гр!JH20+'Яч Оз'!JH20+Просо!JH20</f>
        <v>0</v>
      </c>
      <c r="JI20" s="170">
        <f>Пш!JI20+Тр!JI20+Ро!JI20+'Яч яр'!JI20+Ов!JI20+Зерноб!JI20+Гр!JI20+'Яч Оз'!JI20+Просо!JI20</f>
        <v>0</v>
      </c>
      <c r="JJ20" s="171">
        <f>Пш!JJ20+Тр!JJ20+Ро!JJ20+'Яч яр'!JJ20+Ов!JJ20+Зерноб!JJ20+Гр!JJ20+'Яч Оз'!JJ20+Просо!JJ20</f>
        <v>0</v>
      </c>
      <c r="JK20" s="169">
        <f>Пш!JK20+Тр!JK20+Ро!JK20+'Яч яр'!JK20+Ов!JK20+Зерноб!JK20+Гр!JK20+'Яч Оз'!JK20+Просо!JK20</f>
        <v>0</v>
      </c>
      <c r="JL20" s="170">
        <f>Пш!JL20+Тр!JL20+Ро!JL20+'Яч яр'!JL20+Ов!JL20+Зерноб!JL20+Гр!JL20+'Яч Оз'!JL20+Просо!JL20</f>
        <v>0</v>
      </c>
      <c r="JM20" s="168">
        <f>Пш!JM20+Тр!JM20+Ро!JM20+'Яч яр'!JM20+Ов!JM20+Зерноб!JM20+Гр!JM20+'Яч Оз'!JM20+Просо!JM20</f>
        <v>0</v>
      </c>
      <c r="JN20" s="169">
        <f>Пш!JN20+Тр!JN20+Ро!JN20+'Яч яр'!JN20+Ов!JN20+Зерноб!JN20+Гр!JN20+'Яч Оз'!JN20+Просо!JN20</f>
        <v>0</v>
      </c>
      <c r="JO20" s="170">
        <f>Пш!JO20+Тр!JO20+Ро!JO20+'Яч яр'!JO20+Ов!JO20+Зерноб!JO20+Гр!JO20+'Яч Оз'!JO20+Просо!JO20</f>
        <v>0</v>
      </c>
      <c r="JP20" s="171">
        <f>Пш!JP20+Тр!JP20+Ро!JP20+'Яч яр'!JP20+Ов!JP20+Зерноб!JP20+Гр!JP20+'Яч Оз'!JP20+Просо!JP20</f>
        <v>0</v>
      </c>
      <c r="JQ20" s="169">
        <f>Пш!JQ20+Тр!JQ20+Ро!JQ20+'Яч яр'!JQ20+Ов!JQ20+Зерноб!JQ20+Гр!JQ20+'Яч Оз'!JQ20+Просо!JQ20</f>
        <v>0</v>
      </c>
      <c r="JR20" s="170">
        <f>Пш!JR20+Тр!JR20+Ро!JR20+'Яч яр'!JR20+Ов!JR20+Зерноб!JR20+Гр!JR20+'Яч Оз'!JR20+Просо!JR20</f>
        <v>0</v>
      </c>
      <c r="JS20" s="168">
        <f>Пш!JS20+Тр!JS20+Ро!JS20+'Яч яр'!JS20+Ов!JS20+Зерноб!JS20+Гр!JS20+'Яч Оз'!JS20+Просо!JS20</f>
        <v>0</v>
      </c>
      <c r="JT20" s="169">
        <f>Пш!JT20+Тр!JT20+Ро!JT20+'Яч яр'!JT20+Ов!JT20+Зерноб!JT20+Гр!JT20+'Яч Оз'!JT20+Просо!JT20</f>
        <v>0</v>
      </c>
      <c r="JU20" s="170">
        <f>Пш!JU20+Тр!JU20+Ро!JU20+'Яч яр'!JU20+Ов!JU20+Зерноб!JU20+Гр!JU20+'Яч Оз'!JU20+Просо!JU20</f>
        <v>0</v>
      </c>
      <c r="JV20" s="171">
        <f>Пш!JV20+Тр!JV20+Ро!JV20+'Яч яр'!JV20+Ов!JV20+Зерноб!JV20+Гр!JV20+'Яч Оз'!JV20+Просо!JV20</f>
        <v>0</v>
      </c>
      <c r="JW20" s="169">
        <f>Пш!JW20+Тр!JW20+Ро!JW20+'Яч яр'!JW20+Ов!JW20+Зерноб!JW20+Гр!JW20+'Яч Оз'!JW20+Просо!JW20</f>
        <v>0</v>
      </c>
      <c r="JX20" s="170">
        <f>Пш!JX20+Тр!JX20+Ро!JX20+'Яч яр'!JX20+Ов!JX20+Зерноб!JX20+Гр!JX20+'Яч Оз'!JX20+Просо!JX20</f>
        <v>0</v>
      </c>
    </row>
    <row r="21" spans="1:284" ht="15.75" customHeight="1" thickBot="1" x14ac:dyDescent="0.3">
      <c r="A21" s="1017"/>
      <c r="B21" s="1013"/>
      <c r="C21" s="1015"/>
      <c r="D21" s="50" t="s">
        <v>39</v>
      </c>
      <c r="E21" s="123">
        <f t="shared" si="0"/>
        <v>0</v>
      </c>
      <c r="F21" s="172">
        <f>Пш!F21+Тр!F21+Ро!F21+'Яч яр'!F21+Ов!F21+Зерноб!F21+Гр!F21+'Яч Оз'!F21+Просо!F21</f>
        <v>0</v>
      </c>
      <c r="G21" s="173">
        <f>Пш!G21+Тр!G21+Ро!G21+'Яч яр'!G21+Ов!G21+Зерноб!G21+Гр!G21+'Яч Оз'!G21+Просо!G21</f>
        <v>0</v>
      </c>
      <c r="H21" s="174">
        <f>Пш!H21+Тр!H21+Ро!H21+'Яч яр'!H21+Ов!H21+Зерноб!H21+Гр!H21+'Яч Оз'!H21+Просо!H21</f>
        <v>0</v>
      </c>
      <c r="I21" s="175">
        <f>Пш!I21+Тр!I21+Ро!I21+'Яч яр'!I21+Ов!I21+Зерноб!I21+Гр!I21+'Яч Оз'!I21+Просо!I21</f>
        <v>0</v>
      </c>
      <c r="J21" s="176">
        <f>Пш!J21+Тр!J21+Ро!J21+'Яч яр'!J21+Ов!J21+Зерноб!J21+Гр!J21+'Яч Оз'!J21+Просо!J21</f>
        <v>0</v>
      </c>
      <c r="K21" s="177">
        <f>Пш!K21+Тр!K21+Ро!K21+'Яч яр'!K21+Ов!K21+Зерноб!K21+Гр!K21+'Яч Оз'!K21+Просо!K21</f>
        <v>0</v>
      </c>
      <c r="L21" s="178">
        <f>Пш!L21+Тр!L21+Ро!L21+'Яч яр'!L21+Ов!L21+Зерноб!L21+Гр!L21+'Яч Оз'!L21+Просо!L21</f>
        <v>0</v>
      </c>
      <c r="M21" s="176">
        <f>Пш!M21+Тр!M21+Ро!M21+'Яч яр'!M21+Ов!M21+Зерноб!M21+Гр!M21+'Яч Оз'!M21+Просо!M21</f>
        <v>0</v>
      </c>
      <c r="N21" s="177">
        <f>Пш!N21+Тр!N21+Ро!N21+'Яч яр'!N21+Ов!N21+Зерноб!N21+Гр!N21+'Яч Оз'!N21+Просо!N21</f>
        <v>0</v>
      </c>
      <c r="O21" s="175">
        <f>Пш!O21+Тр!O21+Ро!O21+'Яч яр'!O21+Ов!O21+Зерноб!O21+Гр!O21+'Яч Оз'!O21+Просо!O21</f>
        <v>0</v>
      </c>
      <c r="P21" s="176">
        <f>Пш!P21+Тр!P21+Ро!P21+'Яч яр'!P21+Ов!P21+Зерноб!P21+Гр!P21+'Яч Оз'!P21+Просо!P21</f>
        <v>0</v>
      </c>
      <c r="Q21" s="177">
        <f>Пш!Q21+Тр!Q21+Ро!Q21+'Яч яр'!Q21+Ов!Q21+Зерноб!Q21+Гр!Q21+'Яч Оз'!Q21+Просо!Q21</f>
        <v>0</v>
      </c>
      <c r="R21" s="178">
        <f>Пш!R21+Тр!R21+Ро!R21+'Яч яр'!R21+Ов!R21+Зерноб!R21+Гр!R21+'Яч Оз'!R21+Просо!R21</f>
        <v>0</v>
      </c>
      <c r="S21" s="176">
        <f>Пш!S21+Тр!S21+Ро!S21+'Яч яр'!S21+Ов!S21+Зерноб!S21+Гр!S21+'Яч Оз'!S21+Просо!S21</f>
        <v>0</v>
      </c>
      <c r="T21" s="177">
        <f>Пш!T21+Тр!T21+Ро!T21+'Яч яр'!T21+Ов!T21+Зерноб!T21+Гр!T21+'Яч Оз'!T21+Просо!T21</f>
        <v>0</v>
      </c>
      <c r="U21" s="175">
        <f>Пш!U21+Тр!U21+Ро!U21+'Яч яр'!U21+Ов!U21+Зерноб!U21+Гр!U21+'Яч Оз'!U21+Просо!U21</f>
        <v>0</v>
      </c>
      <c r="V21" s="176">
        <f>Пш!V21+Тр!V21+Ро!V21+'Яч яр'!V21+Ов!V21+Зерноб!V21+Гр!V21+'Яч Оз'!V21+Просо!V21</f>
        <v>0</v>
      </c>
      <c r="W21" s="177">
        <f>Пш!W21+Тр!W21+Ро!W21+'Яч яр'!W21+Ов!W21+Зерноб!W21+Гр!W21+'Яч Оз'!W21+Просо!W21</f>
        <v>0</v>
      </c>
      <c r="X21" s="178">
        <f>Пш!X21+Тр!X21+Ро!X21+'Яч яр'!X21+Ов!X21+Зерноб!X21+Гр!X21+'Яч Оз'!X21+Просо!X21</f>
        <v>0</v>
      </c>
      <c r="Y21" s="176">
        <f>Пш!Y21+Тр!Y21+Ро!Y21+'Яч яр'!Y21+Ов!Y21+Зерноб!Y21+Гр!Y21+'Яч Оз'!Y21+Просо!Y21</f>
        <v>0</v>
      </c>
      <c r="Z21" s="177">
        <f>Пш!Z21+Тр!Z21+Ро!Z21+'Яч яр'!Z21+Ов!Z21+Зерноб!Z21+Гр!Z21+'Яч Оз'!Z21+Просо!Z21</f>
        <v>0</v>
      </c>
      <c r="AA21" s="175">
        <f>Пш!AA21+Тр!AA21+Ро!AA21+'Яч яр'!AA21+Ов!AA21+Зерноб!AA21+Гр!AA21+'Яч Оз'!AA21+Просо!AA21</f>
        <v>0</v>
      </c>
      <c r="AB21" s="176">
        <f>Пш!AB21+Тр!AB21+Ро!AB21+'Яч яр'!AB21+Ов!AB21+Зерноб!AB21+Гр!AB21+'Яч Оз'!AB21+Просо!AB21</f>
        <v>0</v>
      </c>
      <c r="AC21" s="177">
        <f>Пш!AC21+Тр!AC21+Ро!AC21+'Яч яр'!AC21+Ов!AC21+Зерноб!AC21+Гр!AC21+'Яч Оз'!AC21+Просо!AC21</f>
        <v>0</v>
      </c>
      <c r="AD21" s="178">
        <f>Пш!AD21+Тр!AD21+Ро!AD21+'Яч яр'!AD21+Ов!AD21+Зерноб!AD21+Гр!AD21+'Яч Оз'!AD21+Просо!AD21</f>
        <v>0</v>
      </c>
      <c r="AE21" s="176">
        <f>Пш!AE21+Тр!AE21+Ро!AE21+'Яч яр'!AE21+Ов!AE21+Зерноб!AE21+Гр!AE21+'Яч Оз'!AE21+Просо!AE21</f>
        <v>0</v>
      </c>
      <c r="AF21" s="177">
        <f>Пш!AF21+Тр!AF21+Ро!AF21+'Яч яр'!AF21+Ов!AF21+Зерноб!AF21+Гр!AF21+'Яч Оз'!AF21+Просо!AF21</f>
        <v>0</v>
      </c>
      <c r="AG21" s="175">
        <f>Пш!AG21+Тр!AG21+Ро!AG21+'Яч яр'!AG21+Ов!AG21+Зерноб!AG21+Гр!AG21+'Яч Оз'!AG21+Просо!AG21</f>
        <v>0</v>
      </c>
      <c r="AH21" s="176">
        <f>Пш!AH21+Тр!AH21+Ро!AH21+'Яч яр'!AH21+Ов!AH21+Зерноб!AH21+Гр!AH21+'Яч Оз'!AH21+Просо!AH21</f>
        <v>0</v>
      </c>
      <c r="AI21" s="177">
        <f>Пш!AI21+Тр!AI21+Ро!AI21+'Яч яр'!AI21+Ов!AI21+Зерноб!AI21+Гр!AI21+'Яч Оз'!AI21+Просо!AI21</f>
        <v>0</v>
      </c>
      <c r="AJ21" s="178">
        <f>Пш!AJ21+Тр!AJ21+Ро!AJ21+'Яч яр'!AJ21+Ов!AJ21+Зерноб!AJ21+Гр!AJ21+'Яч Оз'!AJ21+Просо!AJ21</f>
        <v>0</v>
      </c>
      <c r="AK21" s="176">
        <f>Пш!AK21+Тр!AK21+Ро!AK21+'Яч яр'!AK21+Ов!AK21+Зерноб!AK21+Гр!AK21+'Яч Оз'!AK21+Просо!AK21</f>
        <v>0</v>
      </c>
      <c r="AL21" s="177">
        <f>Пш!AL21+Тр!AL21+Ро!AL21+'Яч яр'!AL21+Ов!AL21+Зерноб!AL21+Гр!AL21+'Яч Оз'!AL21+Просо!AL21</f>
        <v>0</v>
      </c>
      <c r="AM21" s="175">
        <f>Пш!AM21+Тр!AM21+Ро!AM21+'Яч яр'!AM21+Ов!AM21+Зерноб!AM21+Гр!AM21+'Яч Оз'!AM21+Просо!AM21</f>
        <v>0</v>
      </c>
      <c r="AN21" s="176">
        <f>Пш!AN21+Тр!AN21+Ро!AN21+'Яч яр'!AN21+Ов!AN21+Зерноб!AN21+Гр!AN21+'Яч Оз'!AN21+Просо!AN21</f>
        <v>0</v>
      </c>
      <c r="AO21" s="177">
        <f>Пш!AO21+Тр!AO21+Ро!AO21+'Яч яр'!AO21+Ов!AO21+Зерноб!AO21+Гр!AO21+'Яч Оз'!AO21+Просо!AO21</f>
        <v>0</v>
      </c>
      <c r="AP21" s="178">
        <f>Пш!AP21+Тр!AP21+Ро!AP21+'Яч яр'!AP21+Ов!AP21+Зерноб!AP21+Гр!AP21+'Яч Оз'!AP21+Просо!AP21</f>
        <v>0</v>
      </c>
      <c r="AQ21" s="176">
        <f>Пш!AQ21+Тр!AQ21+Ро!AQ21+'Яч яр'!AQ21+Ов!AQ21+Зерноб!AQ21+Гр!AQ21+'Яч Оз'!AQ21+Просо!AQ21</f>
        <v>0</v>
      </c>
      <c r="AR21" s="177">
        <f>Пш!AR21+Тр!AR21+Ро!AR21+'Яч яр'!AR21+Ов!AR21+Зерноб!AR21+Гр!AR21+'Яч Оз'!AR21+Просо!AR21</f>
        <v>0</v>
      </c>
      <c r="AS21" s="175">
        <f>Пш!AS21+Тр!AS21+Ро!AS21+'Яч яр'!AS21+Ов!AS21+Зерноб!AS21+Гр!AS21+'Яч Оз'!AS21+Просо!AS21</f>
        <v>0</v>
      </c>
      <c r="AT21" s="176">
        <f>Пш!AT21+Тр!AT21+Ро!AT21+'Яч яр'!AT21+Ов!AT21+Зерноб!AT21+Гр!AT21+'Яч Оз'!AT21+Просо!AT21</f>
        <v>0</v>
      </c>
      <c r="AU21" s="177">
        <f>Пш!AU21+Тр!AU21+Ро!AU21+'Яч яр'!AU21+Ов!AU21+Зерноб!AU21+Гр!AU21+'Яч Оз'!AU21+Просо!AU21</f>
        <v>0</v>
      </c>
      <c r="AV21" s="178">
        <f>Пш!AV21+Тр!AV21+Ро!AV21+'Яч яр'!AV21+Ов!AV21+Зерноб!AV21+Гр!AV21+'Яч Оз'!AV21+Просо!AV21</f>
        <v>0</v>
      </c>
      <c r="AW21" s="176">
        <f>Пш!AW21+Тр!AW21+Ро!AW21+'Яч яр'!AW21+Ов!AW21+Зерноб!AW21+Гр!AW21+'Яч Оз'!AW21+Просо!AW21</f>
        <v>0</v>
      </c>
      <c r="AX21" s="177">
        <f>Пш!AX21+Тр!AX21+Ро!AX21+'Яч яр'!AX21+Ов!AX21+Зерноб!AX21+Гр!AX21+'Яч Оз'!AX21+Просо!AX21</f>
        <v>0</v>
      </c>
      <c r="AY21" s="175">
        <f>Пш!AY21+Тр!AY21+Ро!AY21+'Яч яр'!AY21+Ов!AY21+Зерноб!AY21+Гр!AY21+'Яч Оз'!AY21+Просо!AY21</f>
        <v>0</v>
      </c>
      <c r="AZ21" s="176">
        <f>Пш!AZ21+Тр!AZ21+Ро!AZ21+'Яч яр'!AZ21+Ов!AZ21+Зерноб!AZ21+Гр!AZ21+'Яч Оз'!AZ21+Просо!AZ21</f>
        <v>0</v>
      </c>
      <c r="BA21" s="177">
        <f>Пш!BA21+Тр!BA21+Ро!BA21+'Яч яр'!BA21+Ов!BA21+Зерноб!BA21+Гр!BA21+'Яч Оз'!BA21+Просо!BA21</f>
        <v>0</v>
      </c>
      <c r="BB21" s="178">
        <f>Пш!BB21+Тр!BB21+Ро!BB21+'Яч яр'!BB21+Ов!BB21+Зерноб!BB21+Гр!BB21+'Яч Оз'!BB21+Просо!BB21</f>
        <v>0</v>
      </c>
      <c r="BC21" s="176">
        <f>Пш!BC21+Тр!BC21+Ро!BC21+'Яч яр'!BC21+Ов!BC21+Зерноб!BC21+Гр!BC21+'Яч Оз'!BC21+Просо!BC21</f>
        <v>0</v>
      </c>
      <c r="BD21" s="177">
        <f>Пш!BD21+Тр!BD21+Ро!BD21+'Яч яр'!BD21+Ов!BD21+Зерноб!BD21+Гр!BD21+'Яч Оз'!BD21+Просо!BD21</f>
        <v>0</v>
      </c>
      <c r="BE21" s="175">
        <f>Пш!BE21+Тр!BE21+Ро!BE21+'Яч яр'!BE21+Ов!BE21+Зерноб!BE21+Гр!BE21+'Яч Оз'!BE21+Просо!BE21</f>
        <v>0</v>
      </c>
      <c r="BF21" s="176">
        <f>Пш!BF21+Тр!BF21+Ро!BF21+'Яч яр'!BF21+Ов!BF21+Зерноб!BF21+Гр!BF21+'Яч Оз'!BF21+Просо!BF21</f>
        <v>0</v>
      </c>
      <c r="BG21" s="177">
        <f>Пш!BG21+Тр!BG21+Ро!BG21+'Яч яр'!BG21+Ов!BG21+Зерноб!BG21+Гр!BG21+'Яч Оз'!BG21+Просо!BG21</f>
        <v>0</v>
      </c>
      <c r="BH21" s="178">
        <f>Пш!BH21+Тр!BH21+Ро!BH21+'Яч яр'!BH21+Ов!BH21+Зерноб!BH21+Гр!BH21+'Яч Оз'!BH21+Просо!BH21</f>
        <v>0</v>
      </c>
      <c r="BI21" s="176">
        <f>Пш!BI21+Тр!BI21+Ро!BI21+'Яч яр'!BI21+Ов!BI21+Зерноб!BI21+Гр!BI21+'Яч Оз'!BI21+Просо!BI21</f>
        <v>0</v>
      </c>
      <c r="BJ21" s="177">
        <f>Пш!BJ21+Тр!BJ21+Ро!BJ21+'Яч яр'!BJ21+Ов!BJ21+Зерноб!BJ21+Гр!BJ21+'Яч Оз'!BJ21+Просо!BJ21</f>
        <v>0</v>
      </c>
      <c r="BK21" s="175">
        <f>Пш!BK21+Тр!BK21+Ро!BK21+'Яч яр'!BK21+Ов!BK21+Зерноб!BK21+Гр!BK21+'Яч Оз'!BK21+Просо!BK21</f>
        <v>0</v>
      </c>
      <c r="BL21" s="176">
        <f>Пш!BL21+Тр!BL21+Ро!BL21+'Яч яр'!BL21+Ов!BL21+Зерноб!BL21+Гр!BL21+'Яч Оз'!BL21+Просо!BL21</f>
        <v>0</v>
      </c>
      <c r="BM21" s="177">
        <f>Пш!BM21+Тр!BM21+Ро!BM21+'Яч яр'!BM21+Ов!BM21+Зерноб!BM21+Гр!BM21+'Яч Оз'!BM21+Просо!BM21</f>
        <v>0</v>
      </c>
      <c r="BN21" s="178">
        <f>Пш!BN21+Тр!BN21+Ро!BN21+'Яч яр'!BN21+Ов!BN21+Зерноб!BN21+Гр!BN21+'Яч Оз'!BN21+Просо!BN21</f>
        <v>0</v>
      </c>
      <c r="BO21" s="176">
        <f>Пш!BO21+Тр!BO21+Ро!BO21+'Яч яр'!BO21+Ов!BO21+Зерноб!BO21+Гр!BO21+'Яч Оз'!BO21+Просо!BO21</f>
        <v>0</v>
      </c>
      <c r="BP21" s="177">
        <f>Пш!BP21+Тр!BP21+Ро!BP21+'Яч яр'!BP21+Ов!BP21+Зерноб!BP21+Гр!BP21+'Яч Оз'!BP21+Просо!BP21</f>
        <v>0</v>
      </c>
      <c r="BQ21" s="175">
        <f>Пш!BQ21+Тр!BQ21+Ро!BQ21+'Яч яр'!BQ21+Ов!BQ21+Зерноб!BQ21+Гр!BQ21+'Яч Оз'!BQ21+Просо!BQ21</f>
        <v>0</v>
      </c>
      <c r="BR21" s="176">
        <f>Пш!BR21+Тр!BR21+Ро!BR21+'Яч яр'!BR21+Ов!BR21+Зерноб!BR21+Гр!BR21+'Яч Оз'!BR21+Просо!BR21</f>
        <v>0</v>
      </c>
      <c r="BS21" s="177">
        <f>Пш!BS21+Тр!BS21+Ро!BS21+'Яч яр'!BS21+Ов!BS21+Зерноб!BS21+Гр!BS21+'Яч Оз'!BS21+Просо!BS21</f>
        <v>0</v>
      </c>
      <c r="BT21" s="178">
        <f>Пш!BT21+Тр!BT21+Ро!BT21+'Яч яр'!BT21+Ов!BT21+Зерноб!BT21+Гр!BT21+'Яч Оз'!BT21+Просо!BT21</f>
        <v>0</v>
      </c>
      <c r="BU21" s="176">
        <f>Пш!BU21+Тр!BU21+Ро!BU21+'Яч яр'!BU21+Ов!BU21+Зерноб!BU21+Гр!BU21+'Яч Оз'!BU21+Просо!BU21</f>
        <v>0</v>
      </c>
      <c r="BV21" s="177">
        <f>Пш!BV21+Тр!BV21+Ро!BV21+'Яч яр'!BV21+Ов!BV21+Зерноб!BV21+Гр!BV21+'Яч Оз'!BV21+Просо!BV21</f>
        <v>0</v>
      </c>
      <c r="BW21" s="175">
        <f>Пш!BW21+Тр!BW21+Ро!BW21+'Яч яр'!BW21+Ов!BW21+Зерноб!BW21+Гр!BW21+'Яч Оз'!BW21+Просо!BW21</f>
        <v>0</v>
      </c>
      <c r="BX21" s="176">
        <f>Пш!BX21+Тр!BX21+Ро!BX21+'Яч яр'!BX21+Ов!BX21+Зерноб!BX21+Гр!BX21+'Яч Оз'!BX21+Просо!BX21</f>
        <v>0</v>
      </c>
      <c r="BY21" s="177">
        <f>Пш!BY21+Тр!BY21+Ро!BY21+'Яч яр'!BY21+Ов!BY21+Зерноб!BY21+Гр!BY21+'Яч Оз'!BY21+Просо!BY21</f>
        <v>0</v>
      </c>
      <c r="BZ21" s="178">
        <f>Пш!BZ21+Тр!BZ21+Ро!BZ21+'Яч яр'!BZ21+Ов!BZ21+Зерноб!BZ21+Гр!BZ21+'Яч Оз'!BZ21+Просо!BZ21</f>
        <v>0</v>
      </c>
      <c r="CA21" s="176">
        <f>Пш!CA21+Тр!CA21+Ро!CA21+'Яч яр'!CA21+Ов!CA21+Зерноб!CA21+Гр!CA21+'Яч Оз'!CA21+Просо!CA21</f>
        <v>0</v>
      </c>
      <c r="CB21" s="177">
        <f>Пш!CB21+Тр!CB21+Ро!CB21+'Яч яр'!CB21+Ов!CB21+Зерноб!CB21+Гр!CB21+'Яч Оз'!CB21+Просо!CB21</f>
        <v>0</v>
      </c>
      <c r="CC21" s="175">
        <f>Пш!CC21+Тр!CC21+Ро!CC21+'Яч яр'!CC21+Ов!CC21+Зерноб!CC21+Гр!CC21+'Яч Оз'!CC21+Просо!CC21</f>
        <v>0</v>
      </c>
      <c r="CD21" s="176">
        <f>Пш!CD21+Тр!CD21+Ро!CD21+'Яч яр'!CD21+Ов!CD21+Зерноб!CD21+Гр!CD21+'Яч Оз'!CD21+Просо!CD21</f>
        <v>0</v>
      </c>
      <c r="CE21" s="177">
        <f>Пш!CE21+Тр!CE21+Ро!CE21+'Яч яр'!CE21+Ов!CE21+Зерноб!CE21+Гр!CE21+'Яч Оз'!CE21+Просо!CE21</f>
        <v>0</v>
      </c>
      <c r="CF21" s="178">
        <f>Пш!CF21+Тр!CF21+Ро!CF21+'Яч яр'!CF21+Ов!CF21+Зерноб!CF21+Гр!CF21+'Яч Оз'!CF21+Просо!CF21</f>
        <v>0</v>
      </c>
      <c r="CG21" s="176">
        <f>Пш!CG21+Тр!CG21+Ро!CG21+'Яч яр'!CG21+Ов!CG21+Зерноб!CG21+Гр!CG21+'Яч Оз'!CG21+Просо!CG21</f>
        <v>0</v>
      </c>
      <c r="CH21" s="177">
        <f>Пш!CH21+Тр!CH21+Ро!CH21+'Яч яр'!CH21+Ов!CH21+Зерноб!CH21+Гр!CH21+'Яч Оз'!CH21+Просо!CH21</f>
        <v>0</v>
      </c>
      <c r="CI21" s="175">
        <f>Пш!CI21+Тр!CI21+Ро!CI21+'Яч яр'!CI21+Ов!CI21+Зерноб!CI21+Гр!CI21+'Яч Оз'!CI21+Просо!CI21</f>
        <v>0</v>
      </c>
      <c r="CJ21" s="176">
        <f>Пш!CJ21+Тр!CJ21+Ро!CJ21+'Яч яр'!CJ21+Ов!CJ21+Зерноб!CJ21+Гр!CJ21+'Яч Оз'!CJ21+Просо!CJ21</f>
        <v>0</v>
      </c>
      <c r="CK21" s="177">
        <f>Пш!CK21+Тр!CK21+Ро!CK21+'Яч яр'!CK21+Ов!CK21+Зерноб!CK21+Гр!CK21+'Яч Оз'!CK21+Просо!CK21</f>
        <v>0</v>
      </c>
      <c r="CL21" s="178">
        <f>Пш!CL21+Тр!CL21+Ро!CL21+'Яч яр'!CL21+Ов!CL21+Зерноб!CL21+Гр!CL21+'Яч Оз'!CL21+Просо!CL21</f>
        <v>0</v>
      </c>
      <c r="CM21" s="176">
        <f>Пш!CM21+Тр!CM21+Ро!CM21+'Яч яр'!CM21+Ов!CM21+Зерноб!CM21+Гр!CM21+'Яч Оз'!CM21+Просо!CM21</f>
        <v>0</v>
      </c>
      <c r="CN21" s="177">
        <f>Пш!CN21+Тр!CN21+Ро!CN21+'Яч яр'!CN21+Ов!CN21+Зерноб!CN21+Гр!CN21+'Яч Оз'!CN21+Просо!CN21</f>
        <v>0</v>
      </c>
      <c r="CO21" s="175">
        <f>Пш!CO21+Тр!CO21+Ро!CO21+'Яч яр'!CO21+Ов!CO21+Зерноб!CO21+Гр!CO21+'Яч Оз'!CO21+Просо!CO21</f>
        <v>0</v>
      </c>
      <c r="CP21" s="176">
        <f>Пш!CP21+Тр!CP21+Ро!CP21+'Яч яр'!CP21+Ов!CP21+Зерноб!CP21+Гр!CP21+'Яч Оз'!CP21+Просо!CP21</f>
        <v>0</v>
      </c>
      <c r="CQ21" s="177">
        <f>Пш!CQ21+Тр!CQ21+Ро!CQ21+'Яч яр'!CQ21+Ов!CQ21+Зерноб!CQ21+Гр!CQ21+'Яч Оз'!CQ21+Просо!CQ21</f>
        <v>0</v>
      </c>
      <c r="CR21" s="178">
        <f>Пш!CR21+Тр!CR21+Ро!CR21+'Яч яр'!CR21+Ов!CR21+Зерноб!CR21+Гр!CR21+'Яч Оз'!CR21+Просо!CR21</f>
        <v>0</v>
      </c>
      <c r="CS21" s="176">
        <f>Пш!CS21+Тр!CS21+Ро!CS21+'Яч яр'!CS21+Ов!CS21+Зерноб!CS21+Гр!CS21+'Яч Оз'!CS21+Просо!CS21</f>
        <v>0</v>
      </c>
      <c r="CT21" s="177">
        <f>Пш!CT21+Тр!CT21+Ро!CT21+'Яч яр'!CT21+Ов!CT21+Зерноб!CT21+Гр!CT21+'Яч Оз'!CT21+Просо!CT21</f>
        <v>0</v>
      </c>
      <c r="CU21" s="175">
        <f>Пш!CU21+Тр!CU21+Ро!CU21+'Яч яр'!CU21+Ов!CU21+Зерноб!CU21+Гр!CU21+'Яч Оз'!CU21+Просо!CU21</f>
        <v>0</v>
      </c>
      <c r="CV21" s="176">
        <f>Пш!CV21+Тр!CV21+Ро!CV21+'Яч яр'!CV21+Ов!CV21+Зерноб!CV21+Гр!CV21+'Яч Оз'!CV21+Просо!CV21</f>
        <v>0</v>
      </c>
      <c r="CW21" s="177">
        <f>Пш!CW21+Тр!CW21+Ро!CW21+'Яч яр'!CW21+Ов!CW21+Зерноб!CW21+Гр!CW21+'Яч Оз'!CW21+Просо!CW21</f>
        <v>0</v>
      </c>
      <c r="CX21" s="178">
        <f>Пш!CX21+Тр!CX21+Ро!CX21+'Яч яр'!CX21+Ов!CX21+Зерноб!CX21+Гр!CX21+'Яч Оз'!CX21+Просо!CX21</f>
        <v>0</v>
      </c>
      <c r="CY21" s="176">
        <f>Пш!CY21+Тр!CY21+Ро!CY21+'Яч яр'!CY21+Ов!CY21+Зерноб!CY21+Гр!CY21+'Яч Оз'!CY21+Просо!CY21</f>
        <v>0</v>
      </c>
      <c r="CZ21" s="177">
        <f>Пш!CZ21+Тр!CZ21+Ро!CZ21+'Яч яр'!CZ21+Ов!CZ21+Зерноб!CZ21+Гр!CZ21+'Яч Оз'!CZ21+Просо!CZ21</f>
        <v>0</v>
      </c>
      <c r="DA21" s="175">
        <f>Пш!DA21+Тр!DA21+Ро!DA21+'Яч яр'!DA21+Ов!DA21+Зерноб!DA21+Гр!DA21+'Яч Оз'!DA21+Просо!DA21</f>
        <v>0</v>
      </c>
      <c r="DB21" s="176">
        <f>Пш!DB21+Тр!DB21+Ро!DB21+'Яч яр'!DB21+Ов!DB21+Зерноб!DB21+Гр!DB21+'Яч Оз'!DB21+Просо!DB21</f>
        <v>0</v>
      </c>
      <c r="DC21" s="177">
        <f>Пш!DC21+Тр!DC21+Ро!DC21+'Яч яр'!DC21+Ов!DC21+Зерноб!DC21+Гр!DC21+'Яч Оз'!DC21+Просо!DC21</f>
        <v>0</v>
      </c>
      <c r="DD21" s="178">
        <f>Пш!DD21+Тр!DD21+Ро!DD21+'Яч яр'!DD21+Ов!DD21+Зерноб!DD21+Гр!DD21+'Яч Оз'!DD21+Просо!DD21</f>
        <v>0</v>
      </c>
      <c r="DE21" s="176">
        <f>Пш!DE21+Тр!DE21+Ро!DE21+'Яч яр'!DE21+Ов!DE21+Зерноб!DE21+Гр!DE21+'Яч Оз'!DE21+Просо!DE21</f>
        <v>0</v>
      </c>
      <c r="DF21" s="177">
        <f>Пш!DF21+Тр!DF21+Ро!DF21+'Яч яр'!DF21+Ов!DF21+Зерноб!DF21+Гр!DF21+'Яч Оз'!DF21+Просо!DF21</f>
        <v>0</v>
      </c>
      <c r="DG21" s="175">
        <f>Пш!DG21+Тр!DG21+Ро!DG21+'Яч яр'!DG21+Ов!DG21+Зерноб!DG21+Гр!DG21+'Яч Оз'!DG21+Просо!DG21</f>
        <v>0</v>
      </c>
      <c r="DH21" s="176">
        <f>Пш!DH21+Тр!DH21+Ро!DH21+'Яч яр'!DH21+Ов!DH21+Зерноб!DH21+Гр!DH21+'Яч Оз'!DH21+Просо!DH21</f>
        <v>0</v>
      </c>
      <c r="DI21" s="177">
        <f>Пш!DI21+Тр!DI21+Ро!DI21+'Яч яр'!DI21+Ов!DI21+Зерноб!DI21+Гр!DI21+'Яч Оз'!DI21+Просо!DI21</f>
        <v>0</v>
      </c>
      <c r="DJ21" s="178">
        <f>Пш!DJ21+Тр!DJ21+Ро!DJ21+'Яч яр'!DJ21+Ов!DJ21+Зерноб!DJ21+Гр!DJ21+'Яч Оз'!DJ21+Просо!DJ21</f>
        <v>0</v>
      </c>
      <c r="DK21" s="176">
        <f>Пш!DK21+Тр!DK21+Ро!DK21+'Яч яр'!DK21+Ов!DK21+Зерноб!DK21+Гр!DK21+'Яч Оз'!DK21+Просо!DK21</f>
        <v>0</v>
      </c>
      <c r="DL21" s="177">
        <f>Пш!DL21+Тр!DL21+Ро!DL21+'Яч яр'!DL21+Ов!DL21+Зерноб!DL21+Гр!DL21+'Яч Оз'!DL21+Просо!DL21</f>
        <v>0</v>
      </c>
      <c r="DM21" s="175">
        <f>Пш!DM21+Тр!DM21+Ро!DM21+'Яч яр'!DM21+Ов!DM21+Зерноб!DM21+Гр!DM21+'Яч Оз'!DM21+Просо!DM21</f>
        <v>0</v>
      </c>
      <c r="DN21" s="176">
        <f>Пш!DN21+Тр!DN21+Ро!DN21+'Яч яр'!DN21+Ов!DN21+Зерноб!DN21+Гр!DN21+'Яч Оз'!DN21+Просо!DN21</f>
        <v>0</v>
      </c>
      <c r="DO21" s="177">
        <f>Пш!DO21+Тр!DO21+Ро!DO21+'Яч яр'!DO21+Ов!DO21+Зерноб!DO21+Гр!DO21+'Яч Оз'!DO21+Просо!DO21</f>
        <v>0</v>
      </c>
      <c r="DP21" s="178">
        <f>Пш!DP21+Тр!DP21+Ро!DP21+'Яч яр'!DP21+Ов!DP21+Зерноб!DP21+Гр!DP21+'Яч Оз'!DP21+Просо!DP21</f>
        <v>0</v>
      </c>
      <c r="DQ21" s="176">
        <f>Пш!DQ21+Тр!DQ21+Ро!DQ21+'Яч яр'!DQ21+Ов!DQ21+Зерноб!DQ21+Гр!DQ21+'Яч Оз'!DQ21+Просо!DQ21</f>
        <v>0</v>
      </c>
      <c r="DR21" s="177">
        <f>Пш!DR21+Тр!DR21+Ро!DR21+'Яч яр'!DR21+Ов!DR21+Зерноб!DR21+Гр!DR21+'Яч Оз'!DR21+Просо!DR21</f>
        <v>0</v>
      </c>
      <c r="DS21" s="175">
        <f>Пш!DS21+Тр!DS21+Ро!DS21+'Яч яр'!DS21+Ов!DS21+Зерноб!DS21+Гр!DS21+'Яч Оз'!DS21+Просо!DS21</f>
        <v>0</v>
      </c>
      <c r="DT21" s="176">
        <f>Пш!DT21+Тр!DT21+Ро!DT21+'Яч яр'!DT21+Ов!DT21+Зерноб!DT21+Гр!DT21+'Яч Оз'!DT21+Просо!DT21</f>
        <v>0</v>
      </c>
      <c r="DU21" s="177">
        <f>Пш!DU21+Тр!DU21+Ро!DU21+'Яч яр'!DU21+Ов!DU21+Зерноб!DU21+Гр!DU21+'Яч Оз'!DU21+Просо!DU21</f>
        <v>0</v>
      </c>
      <c r="DV21" s="178">
        <f>Пш!DV21+Тр!DV21+Ро!DV21+'Яч яр'!DV21+Ов!DV21+Зерноб!DV21+Гр!DV21+'Яч Оз'!DV21+Просо!DV21</f>
        <v>0</v>
      </c>
      <c r="DW21" s="176">
        <f>Пш!DW21+Тр!DW21+Ро!DW21+'Яч яр'!DW21+Ов!DW21+Зерноб!DW21+Гр!DW21+'Яч Оз'!DW21+Просо!DW21</f>
        <v>0</v>
      </c>
      <c r="DX21" s="177">
        <f>Пш!DX21+Тр!DX21+Ро!DX21+'Яч яр'!DX21+Ов!DX21+Зерноб!DX21+Гр!DX21+'Яч Оз'!DX21+Просо!DX21</f>
        <v>0</v>
      </c>
      <c r="DY21" s="175">
        <f>Пш!DY21+Тр!DY21+Ро!DY21+'Яч яр'!DY21+Ов!DY21+Зерноб!DY21+Гр!DY21+'Яч Оз'!DY21+Просо!DY21</f>
        <v>0</v>
      </c>
      <c r="DZ21" s="176">
        <f>Пш!DZ21+Тр!DZ21+Ро!DZ21+'Яч яр'!DZ21+Ов!DZ21+Зерноб!DZ21+Гр!DZ21+'Яч Оз'!DZ21+Просо!DZ21</f>
        <v>0</v>
      </c>
      <c r="EA21" s="177">
        <f>Пш!EA21+Тр!EA21+Ро!EA21+'Яч яр'!EA21+Ов!EA21+Зерноб!EA21+Гр!EA21+'Яч Оз'!EA21+Просо!EA21</f>
        <v>0</v>
      </c>
      <c r="EB21" s="178">
        <f>Пш!EB21+Тр!EB21+Ро!EB21+'Яч яр'!EB21+Ов!EB21+Зерноб!EB21+Гр!EB21+'Яч Оз'!EB21+Просо!EB21</f>
        <v>0</v>
      </c>
      <c r="EC21" s="176">
        <f>Пш!EC21+Тр!EC21+Ро!EC21+'Яч яр'!EC21+Ов!EC21+Зерноб!EC21+Гр!EC21+'Яч Оз'!EC21+Просо!EC21</f>
        <v>0</v>
      </c>
      <c r="ED21" s="177">
        <f>Пш!ED21+Тр!ED21+Ро!ED21+'Яч яр'!ED21+Ов!ED21+Зерноб!ED21+Гр!ED21+'Яч Оз'!ED21+Просо!ED21</f>
        <v>0</v>
      </c>
      <c r="EE21" s="175">
        <f>Пш!EE21+Тр!EE21+Ро!EE21+'Яч яр'!EE21+Ов!EE21+Зерноб!EE21+Гр!EE21+'Яч Оз'!EE21+Просо!EE21</f>
        <v>0</v>
      </c>
      <c r="EF21" s="176">
        <f>Пш!EF21+Тр!EF21+Ро!EF21+'Яч яр'!EF21+Ов!EF21+Зерноб!EF21+Гр!EF21+'Яч Оз'!EF21+Просо!EF21</f>
        <v>0</v>
      </c>
      <c r="EG21" s="177">
        <f>Пш!EG21+Тр!EG21+Ро!EG21+'Яч яр'!EG21+Ов!EG21+Зерноб!EG21+Гр!EG21+'Яч Оз'!EG21+Просо!EG21</f>
        <v>0</v>
      </c>
      <c r="EH21" s="178">
        <f>Пш!EH21+Тр!EH21+Ро!EH21+'Яч яр'!EH21+Ов!EH21+Зерноб!EH21+Гр!EH21+'Яч Оз'!EH21+Просо!EH21</f>
        <v>0</v>
      </c>
      <c r="EI21" s="176">
        <f>Пш!EI21+Тр!EI21+Ро!EI21+'Яч яр'!EI21+Ов!EI21+Зерноб!EI21+Гр!EI21+'Яч Оз'!EI21+Просо!EI21</f>
        <v>0</v>
      </c>
      <c r="EJ21" s="177">
        <f>Пш!EJ21+Тр!EJ21+Ро!EJ21+'Яч яр'!EJ21+Ов!EJ21+Зерноб!EJ21+Гр!EJ21+'Яч Оз'!EJ21+Просо!EJ21</f>
        <v>0</v>
      </c>
      <c r="EK21" s="175">
        <f>Пш!EK21+Тр!EK21+Ро!EK21+'Яч яр'!EK21+Ов!EK21+Зерноб!EK21+Гр!EK21+'Яч Оз'!EK21+Просо!EK21</f>
        <v>0</v>
      </c>
      <c r="EL21" s="176">
        <f>Пш!EL21+Тр!EL21+Ро!EL21+'Яч яр'!EL21+Ов!EL21+Зерноб!EL21+Гр!EL21+'Яч Оз'!EL21+Просо!EL21</f>
        <v>0</v>
      </c>
      <c r="EM21" s="177">
        <f>Пш!EM21+Тр!EM21+Ро!EM21+'Яч яр'!EM21+Ов!EM21+Зерноб!EM21+Гр!EM21+'Яч Оз'!EM21+Просо!EM21</f>
        <v>0</v>
      </c>
      <c r="EN21" s="178">
        <f>Пш!EN21+Тр!EN21+Ро!EN21+'Яч яр'!EN21+Ов!EN21+Зерноб!EN21+Гр!EN21+'Яч Оз'!EN21+Просо!EN21</f>
        <v>0</v>
      </c>
      <c r="EO21" s="176">
        <f>Пш!EO21+Тр!EO21+Ро!EO21+'Яч яр'!EO21+Ов!EO21+Зерноб!EO21+Гр!EO21+'Яч Оз'!EO21+Просо!EO21</f>
        <v>0</v>
      </c>
      <c r="EP21" s="177">
        <f>Пш!EP21+Тр!EP21+Ро!EP21+'Яч яр'!EP21+Ов!EP21+Зерноб!EP21+Гр!EP21+'Яч Оз'!EP21+Просо!EP21</f>
        <v>0</v>
      </c>
      <c r="EQ21" s="175">
        <f>Пш!EQ21+Тр!EQ21+Ро!EQ21+'Яч яр'!EQ21+Ов!EQ21+Зерноб!EQ21+Гр!EQ21+'Яч Оз'!EQ21+Просо!EQ21</f>
        <v>0</v>
      </c>
      <c r="ER21" s="176">
        <f>Пш!ER21+Тр!ER21+Ро!ER21+'Яч яр'!ER21+Ов!ER21+Зерноб!ER21+Гр!ER21+'Яч Оз'!ER21+Просо!ER21</f>
        <v>0</v>
      </c>
      <c r="ES21" s="177">
        <f>Пш!ES21+Тр!ES21+Ро!ES21+'Яч яр'!ES21+Ов!ES21+Зерноб!ES21+Гр!ES21+'Яч Оз'!ES21+Просо!ES21</f>
        <v>0</v>
      </c>
      <c r="ET21" s="178">
        <f>Пш!ET21+Тр!ET21+Ро!ET21+'Яч яр'!ET21+Ов!ET21+Зерноб!ET21+Гр!ET21+'Яч Оз'!ET21+Просо!ET21</f>
        <v>0</v>
      </c>
      <c r="EU21" s="176">
        <f>Пш!EU21+Тр!EU21+Ро!EU21+'Яч яр'!EU21+Ов!EU21+Зерноб!EU21+Гр!EU21+'Яч Оз'!EU21+Просо!EU21</f>
        <v>0</v>
      </c>
      <c r="EV21" s="177">
        <f>Пш!EV21+Тр!EV21+Ро!EV21+'Яч яр'!EV21+Ов!EV21+Зерноб!EV21+Гр!EV21+'Яч Оз'!EV21+Просо!EV21</f>
        <v>0</v>
      </c>
      <c r="EW21" s="175">
        <f>Пш!EW21+Тр!EW21+Ро!EW21+'Яч яр'!EW21+Ов!EW21+Зерноб!EW21+Гр!EW21+'Яч Оз'!EW21+Просо!EW21</f>
        <v>0</v>
      </c>
      <c r="EX21" s="176">
        <f>Пш!EX21+Тр!EX21+Ро!EX21+'Яч яр'!EX21+Ов!EX21+Зерноб!EX21+Гр!EX21+'Яч Оз'!EX21+Просо!EX21</f>
        <v>0</v>
      </c>
      <c r="EY21" s="177">
        <f>Пш!EY21+Тр!EY21+Ро!EY21+'Яч яр'!EY21+Ов!EY21+Зерноб!EY21+Гр!EY21+'Яч Оз'!EY21+Просо!EY21</f>
        <v>0</v>
      </c>
      <c r="EZ21" s="178">
        <f>Пш!EZ21+Тр!EZ21+Ро!EZ21+'Яч яр'!EZ21+Ов!EZ21+Зерноб!EZ21+Гр!EZ21+'Яч Оз'!EZ21+Просо!EZ21</f>
        <v>0</v>
      </c>
      <c r="FA21" s="176">
        <f>Пш!FA21+Тр!FA21+Ро!FA21+'Яч яр'!FA21+Ов!FA21+Зерноб!FA21+Гр!FA21+'Яч Оз'!FA21+Просо!FA21</f>
        <v>0</v>
      </c>
      <c r="FB21" s="177">
        <f>Пш!FB21+Тр!FB21+Ро!FB21+'Яч яр'!FB21+Ов!FB21+Зерноб!FB21+Гр!FB21+'Яч Оз'!FB21+Просо!FB21</f>
        <v>0</v>
      </c>
      <c r="FC21" s="175">
        <f>Пш!FC21+Тр!FC21+Ро!FC21+'Яч яр'!FC21+Ов!FC21+Зерноб!FC21+Гр!FC21+'Яч Оз'!FC21+Просо!FC21</f>
        <v>0</v>
      </c>
      <c r="FD21" s="176">
        <f>Пш!FD21+Тр!FD21+Ро!FD21+'Яч яр'!FD21+Ов!FD21+Зерноб!FD21+Гр!FD21+'Яч Оз'!FD21+Просо!FD21</f>
        <v>0</v>
      </c>
      <c r="FE21" s="177">
        <f>Пш!FE21+Тр!FE21+Ро!FE21+'Яч яр'!FE21+Ов!FE21+Зерноб!FE21+Гр!FE21+'Яч Оз'!FE21+Просо!FE21</f>
        <v>0</v>
      </c>
      <c r="FF21" s="178">
        <f>Пш!FF21+Тр!FF21+Ро!FF21+'Яч яр'!FF21+Ов!FF21+Зерноб!FF21+Гр!FF21+'Яч Оз'!FF21+Просо!FF21</f>
        <v>0</v>
      </c>
      <c r="FG21" s="176">
        <f>Пш!FG21+Тр!FG21+Ро!FG21+'Яч яр'!FG21+Ов!FG21+Зерноб!FG21+Гр!FG21+'Яч Оз'!FG21+Просо!FG21</f>
        <v>0</v>
      </c>
      <c r="FH21" s="177">
        <f>Пш!FH21+Тр!FH21+Ро!FH21+'Яч яр'!FH21+Ов!FH21+Зерноб!FH21+Гр!FH21+'Яч Оз'!FH21+Просо!FH21</f>
        <v>0</v>
      </c>
      <c r="FI21" s="175">
        <f>Пш!FI21+Тр!FI21+Ро!FI21+'Яч яр'!FI21+Ов!FI21+Зерноб!FI21+Гр!FI21+'Яч Оз'!FI21+Просо!FI21</f>
        <v>0</v>
      </c>
      <c r="FJ21" s="176">
        <f>Пш!FJ21+Тр!FJ21+Ро!FJ21+'Яч яр'!FJ21+Ов!FJ21+Зерноб!FJ21+Гр!FJ21+'Яч Оз'!FJ21+Просо!FJ21</f>
        <v>0</v>
      </c>
      <c r="FK21" s="177">
        <f>Пш!FK21+Тр!FK21+Ро!FK21+'Яч яр'!FK21+Ов!FK21+Зерноб!FK21+Гр!FK21+'Яч Оз'!FK21+Просо!FK21</f>
        <v>0</v>
      </c>
      <c r="FL21" s="178">
        <f>Пш!FL21+Тр!FL21+Ро!FL21+'Яч яр'!FL21+Ов!FL21+Зерноб!FL21+Гр!FL21+'Яч Оз'!FL21+Просо!FL21</f>
        <v>0</v>
      </c>
      <c r="FM21" s="176">
        <f>Пш!FM21+Тр!FM21+Ро!FM21+'Яч яр'!FM21+Ов!FM21+Зерноб!FM21+Гр!FM21+'Яч Оз'!FM21+Просо!FM21</f>
        <v>0</v>
      </c>
      <c r="FN21" s="177">
        <f>Пш!FN21+Тр!FN21+Ро!FN21+'Яч яр'!FN21+Ов!FN21+Зерноб!FN21+Гр!FN21+'Яч Оз'!FN21+Просо!FN21</f>
        <v>0</v>
      </c>
      <c r="FO21" s="175">
        <f>Пш!FO21+Тр!FO21+Ро!FO21+'Яч яр'!FO21+Ов!FO21+Зерноб!FO21+Гр!FO21+'Яч Оз'!FO21+Просо!FO21</f>
        <v>0</v>
      </c>
      <c r="FP21" s="176">
        <f>Пш!FP21+Тр!FP21+Ро!FP21+'Яч яр'!FP21+Ов!FP21+Зерноб!FP21+Гр!FP21+'Яч Оз'!FP21+Просо!FP21</f>
        <v>0</v>
      </c>
      <c r="FQ21" s="177">
        <f>Пш!FQ21+Тр!FQ21+Ро!FQ21+'Яч яр'!FQ21+Ов!FQ21+Зерноб!FQ21+Гр!FQ21+'Яч Оз'!FQ21+Просо!FQ21</f>
        <v>0</v>
      </c>
      <c r="FR21" s="178">
        <f>Пш!FR21+Тр!FR21+Ро!FR21+'Яч яр'!FR21+Ов!FR21+Зерноб!FR21+Гр!FR21+'Яч Оз'!FR21+Просо!FR21</f>
        <v>0</v>
      </c>
      <c r="FS21" s="176">
        <f>Пш!FS21+Тр!FS21+Ро!FS21+'Яч яр'!FS21+Ов!FS21+Зерноб!FS21+Гр!FS21+'Яч Оз'!FS21+Просо!FS21</f>
        <v>0</v>
      </c>
      <c r="FT21" s="177">
        <f>Пш!FT21+Тр!FT21+Ро!FT21+'Яч яр'!FT21+Ов!FT21+Зерноб!FT21+Гр!FT21+'Яч Оз'!FT21+Просо!FT21</f>
        <v>0</v>
      </c>
      <c r="FU21" s="175">
        <f>Пш!FU21+Тр!FU21+Ро!FU21+'Яч яр'!FU21+Ов!FU21+Зерноб!FU21+Гр!FU21+'Яч Оз'!FU21+Просо!FU21</f>
        <v>0</v>
      </c>
      <c r="FV21" s="176">
        <f>Пш!FV21+Тр!FV21+Ро!FV21+'Яч яр'!FV21+Ов!FV21+Зерноб!FV21+Гр!FV21+'Яч Оз'!FV21+Просо!FV21</f>
        <v>0</v>
      </c>
      <c r="FW21" s="177">
        <f>Пш!FW21+Тр!FW21+Ро!FW21+'Яч яр'!FW21+Ов!FW21+Зерноб!FW21+Гр!FW21+'Яч Оз'!FW21+Просо!FW21</f>
        <v>0</v>
      </c>
      <c r="FX21" s="178">
        <f>Пш!FX21+Тр!FX21+Ро!FX21+'Яч яр'!FX21+Ов!FX21+Зерноб!FX21+Гр!FX21+'Яч Оз'!FX21+Просо!FX21</f>
        <v>0</v>
      </c>
      <c r="FY21" s="176">
        <f>Пш!FY21+Тр!FY21+Ро!FY21+'Яч яр'!FY21+Ов!FY21+Зерноб!FY21+Гр!FY21+'Яч Оз'!FY21+Просо!FY21</f>
        <v>0</v>
      </c>
      <c r="FZ21" s="177">
        <f>Пш!FZ21+Тр!FZ21+Ро!FZ21+'Яч яр'!FZ21+Ов!FZ21+Зерноб!FZ21+Гр!FZ21+'Яч Оз'!FZ21+Просо!FZ21</f>
        <v>0</v>
      </c>
      <c r="GA21" s="175">
        <f>Пш!GA21+Тр!GA21+Ро!GA21+'Яч яр'!GA21+Ов!GA21+Зерноб!GA21+Гр!GA21+'Яч Оз'!GA21+Просо!GA21</f>
        <v>0</v>
      </c>
      <c r="GB21" s="176">
        <f>Пш!GB21+Тр!GB21+Ро!GB21+'Яч яр'!GB21+Ов!GB21+Зерноб!GB21+Гр!GB21+'Яч Оз'!GB21+Просо!GB21</f>
        <v>0</v>
      </c>
      <c r="GC21" s="177">
        <f>Пш!GC21+Тр!GC21+Ро!GC21+'Яч яр'!GC21+Ов!GC21+Зерноб!GC21+Гр!GC21+'Яч Оз'!GC21+Просо!GC21</f>
        <v>0</v>
      </c>
      <c r="GD21" s="178">
        <f>Пш!GD21+Тр!GD21+Ро!GD21+'Яч яр'!GD21+Ов!GD21+Зерноб!GD21+Гр!GD21+'Яч Оз'!GD21+Просо!GD21</f>
        <v>0</v>
      </c>
      <c r="GE21" s="176">
        <f>Пш!GE21+Тр!GE21+Ро!GE21+'Яч яр'!GE21+Ов!GE21+Зерноб!GE21+Гр!GE21+'Яч Оз'!GE21+Просо!GE21</f>
        <v>0</v>
      </c>
      <c r="GF21" s="177">
        <f>Пш!GF21+Тр!GF21+Ро!GF21+'Яч яр'!GF21+Ов!GF21+Зерноб!GF21+Гр!GF21+'Яч Оз'!GF21+Просо!GF21</f>
        <v>0</v>
      </c>
      <c r="GG21" s="175">
        <f>Пш!GG21+Тр!GG21+Ро!GG21+'Яч яр'!GG21+Ов!GG21+Зерноб!GG21+Гр!GG21+'Яч Оз'!GG21+Просо!GG21</f>
        <v>0</v>
      </c>
      <c r="GH21" s="176">
        <f>Пш!GH21+Тр!GH21+Ро!GH21+'Яч яр'!GH21+Ов!GH21+Зерноб!GH21+Гр!GH21+'Яч Оз'!GH21+Просо!GH21</f>
        <v>0</v>
      </c>
      <c r="GI21" s="177">
        <f>Пш!GI21+Тр!GI21+Ро!GI21+'Яч яр'!GI21+Ов!GI21+Зерноб!GI21+Гр!GI21+'Яч Оз'!GI21+Просо!GI21</f>
        <v>0</v>
      </c>
      <c r="GJ21" s="178">
        <f>Пш!GJ21+Тр!GJ21+Ро!GJ21+'Яч яр'!GJ21+Ов!GJ21+Зерноб!GJ21+Гр!GJ21+'Яч Оз'!GJ21+Просо!GJ21</f>
        <v>0</v>
      </c>
      <c r="GK21" s="176">
        <f>Пш!GK21+Тр!GK21+Ро!GK21+'Яч яр'!GK21+Ов!GK21+Зерноб!GK21+Гр!GK21+'Яч Оз'!GK21+Просо!GK21</f>
        <v>0</v>
      </c>
      <c r="GL21" s="177">
        <f>Пш!GL21+Тр!GL21+Ро!GL21+'Яч яр'!GL21+Ов!GL21+Зерноб!GL21+Гр!GL21+'Яч Оз'!GL21+Просо!GL21</f>
        <v>0</v>
      </c>
      <c r="GM21" s="175">
        <f>Пш!GM21+Тр!GM21+Ро!GM21+'Яч яр'!GM21+Ов!GM21+Зерноб!GM21+Гр!GM21+'Яч Оз'!GM21+Просо!GM21</f>
        <v>0</v>
      </c>
      <c r="GN21" s="176">
        <f>Пш!GN21+Тр!GN21+Ро!GN21+'Яч яр'!GN21+Ов!GN21+Зерноб!GN21+Гр!GN21+'Яч Оз'!GN21+Просо!GN21</f>
        <v>0</v>
      </c>
      <c r="GO21" s="177">
        <f>Пш!GO21+Тр!GO21+Ро!GO21+'Яч яр'!GO21+Ов!GO21+Зерноб!GO21+Гр!GO21+'Яч Оз'!GO21+Просо!GO21</f>
        <v>0</v>
      </c>
      <c r="GP21" s="178">
        <f>Пш!GP21+Тр!GP21+Ро!GP21+'Яч яр'!GP21+Ов!GP21+Зерноб!GP21+Гр!GP21+'Яч Оз'!GP21+Просо!GP21</f>
        <v>0</v>
      </c>
      <c r="GQ21" s="176">
        <f>Пш!GQ21+Тр!GQ21+Ро!GQ21+'Яч яр'!GQ21+Ов!GQ21+Зерноб!GQ21+Гр!GQ21+'Яч Оз'!GQ21+Просо!GQ21</f>
        <v>0</v>
      </c>
      <c r="GR21" s="177">
        <f>Пш!GR21+Тр!GR21+Ро!GR21+'Яч яр'!GR21+Ов!GR21+Зерноб!GR21+Гр!GR21+'Яч Оз'!GR21+Просо!GR21</f>
        <v>0</v>
      </c>
      <c r="GS21" s="175">
        <f>Пш!GS21+Тр!GS21+Ро!GS21+'Яч яр'!GS21+Ов!GS21+Зерноб!GS21+Гр!GS21+'Яч Оз'!GS21+Просо!GS21</f>
        <v>0</v>
      </c>
      <c r="GT21" s="176">
        <f>Пш!GT21+Тр!GT21+Ро!GT21+'Яч яр'!GT21+Ов!GT21+Зерноб!GT21+Гр!GT21+'Яч Оз'!GT21+Просо!GT21</f>
        <v>0</v>
      </c>
      <c r="GU21" s="177">
        <f>Пш!GU21+Тр!GU21+Ро!GU21+'Яч яр'!GU21+Ов!GU21+Зерноб!GU21+Гр!GU21+'Яч Оз'!GU21+Просо!GU21</f>
        <v>0</v>
      </c>
      <c r="GV21" s="178">
        <f>Пш!GV21+Тр!GV21+Ро!GV21+'Яч яр'!GV21+Ов!GV21+Зерноб!GV21+Гр!GV21+'Яч Оз'!GV21+Просо!GV21</f>
        <v>0</v>
      </c>
      <c r="GW21" s="176">
        <f>Пш!GW21+Тр!GW21+Ро!GW21+'Яч яр'!GW21+Ов!GW21+Зерноб!GW21+Гр!GW21+'Яч Оз'!GW21+Просо!GW21</f>
        <v>0</v>
      </c>
      <c r="GX21" s="177">
        <f>Пш!GX21+Тр!GX21+Ро!GX21+'Яч яр'!GX21+Ов!GX21+Зерноб!GX21+Гр!GX21+'Яч Оз'!GX21+Просо!GX21</f>
        <v>0</v>
      </c>
      <c r="GY21" s="175">
        <f>Пш!GY21+Тр!GY21+Ро!GY21+'Яч яр'!GY21+Ов!GY21+Зерноб!GY21+Гр!GY21+'Яч Оз'!GY21+Просо!GY21</f>
        <v>0</v>
      </c>
      <c r="GZ21" s="176">
        <f>Пш!GZ21+Тр!GZ21+Ро!GZ21+'Яч яр'!GZ21+Ов!GZ21+Зерноб!GZ21+Гр!GZ21+'Яч Оз'!GZ21+Просо!GZ21</f>
        <v>0</v>
      </c>
      <c r="HA21" s="177">
        <f>Пш!HA21+Тр!HA21+Ро!HA21+'Яч яр'!HA21+Ов!HA21+Зерноб!HA21+Гр!HA21+'Яч Оз'!HA21+Просо!HA21</f>
        <v>0</v>
      </c>
      <c r="HB21" s="178">
        <f>Пш!HB21+Тр!HB21+Ро!HB21+'Яч яр'!HB21+Ов!HB21+Зерноб!HB21+Гр!HB21+'Яч Оз'!HB21+Просо!HB21</f>
        <v>0</v>
      </c>
      <c r="HC21" s="176">
        <f>Пш!HC21+Тр!HC21+Ро!HC21+'Яч яр'!HC21+Ов!HC21+Зерноб!HC21+Гр!HC21+'Яч Оз'!HC21+Просо!HC21</f>
        <v>0</v>
      </c>
      <c r="HD21" s="177">
        <f>Пш!HD21+Тр!HD21+Ро!HD21+'Яч яр'!HD21+Ов!HD21+Зерноб!HD21+Гр!HD21+'Яч Оз'!HD21+Просо!HD21</f>
        <v>0</v>
      </c>
      <c r="HE21" s="175">
        <f>Пш!HE21+Тр!HE21+Ро!HE21+'Яч яр'!HE21+Ов!HE21+Зерноб!HE21+Гр!HE21+'Яч Оз'!HE21+Просо!HE21</f>
        <v>0</v>
      </c>
      <c r="HF21" s="176">
        <f>Пш!HF21+Тр!HF21+Ро!HF21+'Яч яр'!HF21+Ов!HF21+Зерноб!HF21+Гр!HF21+'Яч Оз'!HF21+Просо!HF21</f>
        <v>0</v>
      </c>
      <c r="HG21" s="177">
        <f>Пш!HG21+Тр!HG21+Ро!HG21+'Яч яр'!HG21+Ов!HG21+Зерноб!HG21+Гр!HG21+'Яч Оз'!HG21+Просо!HG21</f>
        <v>0</v>
      </c>
      <c r="HH21" s="178">
        <f>Пш!HH21+Тр!HH21+Ро!HH21+'Яч яр'!HH21+Ов!HH21+Зерноб!HH21+Гр!HH21+'Яч Оз'!HH21+Просо!HH21</f>
        <v>0</v>
      </c>
      <c r="HI21" s="176">
        <f>Пш!HI21+Тр!HI21+Ро!HI21+'Яч яр'!HI21+Ов!HI21+Зерноб!HI21+Гр!HI21+'Яч Оз'!HI21+Просо!HI21</f>
        <v>0</v>
      </c>
      <c r="HJ21" s="177">
        <f>Пш!HJ21+Тр!HJ21+Ро!HJ21+'Яч яр'!HJ21+Ов!HJ21+Зерноб!HJ21+Гр!HJ21+'Яч Оз'!HJ21+Просо!HJ21</f>
        <v>0</v>
      </c>
      <c r="HK21" s="175">
        <f>Пш!HK21+Тр!HK21+Ро!HK21+'Яч яр'!HK21+Ов!HK21+Зерноб!HK21+Гр!HK21+'Яч Оз'!HK21+Просо!HK21</f>
        <v>0</v>
      </c>
      <c r="HL21" s="176">
        <f>Пш!HL21+Тр!HL21+Ро!HL21+'Яч яр'!HL21+Ов!HL21+Зерноб!HL21+Гр!HL21+'Яч Оз'!HL21+Просо!HL21</f>
        <v>0</v>
      </c>
      <c r="HM21" s="177">
        <f>Пш!HM21+Тр!HM21+Ро!HM21+'Яч яр'!HM21+Ов!HM21+Зерноб!HM21+Гр!HM21+'Яч Оз'!HM21+Просо!HM21</f>
        <v>0</v>
      </c>
      <c r="HN21" s="178">
        <f>Пш!HN21+Тр!HN21+Ро!HN21+'Яч яр'!HN21+Ов!HN21+Зерноб!HN21+Гр!HN21+'Яч Оз'!HN21+Просо!HN21</f>
        <v>0</v>
      </c>
      <c r="HO21" s="176">
        <f>Пш!HO21+Тр!HO21+Ро!HO21+'Яч яр'!HO21+Ов!HO21+Зерноб!HO21+Гр!HO21+'Яч Оз'!HO21+Просо!HO21</f>
        <v>0</v>
      </c>
      <c r="HP21" s="177">
        <f>Пш!HP21+Тр!HP21+Ро!HP21+'Яч яр'!HP21+Ов!HP21+Зерноб!HP21+Гр!HP21+'Яч Оз'!HP21+Просо!HP21</f>
        <v>0</v>
      </c>
      <c r="HQ21" s="175">
        <f>Пш!HQ21+Тр!HQ21+Ро!HQ21+'Яч яр'!HQ21+Ов!HQ21+Зерноб!HQ21+Гр!HQ21+'Яч Оз'!HQ21+Просо!HQ21</f>
        <v>0</v>
      </c>
      <c r="HR21" s="176">
        <f>Пш!HR21+Тр!HR21+Ро!HR21+'Яч яр'!HR21+Ов!HR21+Зерноб!HR21+Гр!HR21+'Яч Оз'!HR21+Просо!HR21</f>
        <v>0</v>
      </c>
      <c r="HS21" s="177">
        <f>Пш!HS21+Тр!HS21+Ро!HS21+'Яч яр'!HS21+Ов!HS21+Зерноб!HS21+Гр!HS21+'Яч Оз'!HS21+Просо!HS21</f>
        <v>0</v>
      </c>
      <c r="HT21" s="178">
        <f>Пш!HT21+Тр!HT21+Ро!HT21+'Яч яр'!HT21+Ов!HT21+Зерноб!HT21+Гр!HT21+'Яч Оз'!HT21+Просо!HT21</f>
        <v>0</v>
      </c>
      <c r="HU21" s="176">
        <f>Пш!HU21+Тр!HU21+Ро!HU21+'Яч яр'!HU21+Ов!HU21+Зерноб!HU21+Гр!HU21+'Яч Оз'!HU21+Просо!HU21</f>
        <v>0</v>
      </c>
      <c r="HV21" s="177">
        <f>Пш!HV21+Тр!HV21+Ро!HV21+'Яч яр'!HV21+Ов!HV21+Зерноб!HV21+Гр!HV21+'Яч Оз'!HV21+Просо!HV21</f>
        <v>0</v>
      </c>
      <c r="HW21" s="175">
        <f>Пш!HW21+Тр!HW21+Ро!HW21+'Яч яр'!HW21+Ов!HW21+Зерноб!HW21+Гр!HW21+'Яч Оз'!HW21+Просо!HW21</f>
        <v>0</v>
      </c>
      <c r="HX21" s="176">
        <f>Пш!HX21+Тр!HX21+Ро!HX21+'Яч яр'!HX21+Ов!HX21+Зерноб!HX21+Гр!HX21+'Яч Оз'!HX21+Просо!HX21</f>
        <v>0</v>
      </c>
      <c r="HY21" s="177">
        <f>Пш!HY21+Тр!HY21+Ро!HY21+'Яч яр'!HY21+Ов!HY21+Зерноб!HY21+Гр!HY21+'Яч Оз'!HY21+Просо!HY21</f>
        <v>0</v>
      </c>
      <c r="HZ21" s="178">
        <f>Пш!HZ21+Тр!HZ21+Ро!HZ21+'Яч яр'!HZ21+Ов!HZ21+Зерноб!HZ21+Гр!HZ21+'Яч Оз'!HZ21+Просо!HZ21</f>
        <v>0</v>
      </c>
      <c r="IA21" s="176">
        <f>Пш!IA21+Тр!IA21+Ро!IA21+'Яч яр'!IA21+Ов!IA21+Зерноб!IA21+Гр!IA21+'Яч Оз'!IA21+Просо!IA21</f>
        <v>0</v>
      </c>
      <c r="IB21" s="177">
        <f>Пш!IB21+Тр!IB21+Ро!IB21+'Яч яр'!IB21+Ов!IB21+Зерноб!IB21+Гр!IB21+'Яч Оз'!IB21+Просо!IB21</f>
        <v>0</v>
      </c>
      <c r="IC21" s="175">
        <f>Пш!IC21+Тр!IC21+Ро!IC21+'Яч яр'!IC21+Ов!IC21+Зерноб!IC21+Гр!IC21+'Яч Оз'!IC21+Просо!IC21</f>
        <v>0</v>
      </c>
      <c r="ID21" s="176">
        <f>Пш!ID21+Тр!ID21+Ро!ID21+'Яч яр'!ID21+Ов!ID21+Зерноб!ID21+Гр!ID21+'Яч Оз'!ID21+Просо!ID21</f>
        <v>0</v>
      </c>
      <c r="IE21" s="177">
        <f>Пш!IE21+Тр!IE21+Ро!IE21+'Яч яр'!IE21+Ов!IE21+Зерноб!IE21+Гр!IE21+'Яч Оз'!IE21+Просо!IE21</f>
        <v>0</v>
      </c>
      <c r="IF21" s="178">
        <f>Пш!IF21+Тр!IF21+Ро!IF21+'Яч яр'!IF21+Ов!IF21+Зерноб!IF21+Гр!IF21+'Яч Оз'!IF21+Просо!IF21</f>
        <v>0</v>
      </c>
      <c r="IG21" s="176">
        <f>Пш!IG21+Тр!IG21+Ро!IG21+'Яч яр'!IG21+Ов!IG21+Зерноб!IG21+Гр!IG21+'Яч Оз'!IG21+Просо!IG21</f>
        <v>0</v>
      </c>
      <c r="IH21" s="177">
        <f>Пш!IH21+Тр!IH21+Ро!IH21+'Яч яр'!IH21+Ов!IH21+Зерноб!IH21+Гр!IH21+'Яч Оз'!IH21+Просо!IH21</f>
        <v>0</v>
      </c>
      <c r="II21" s="175">
        <f>Пш!II21+Тр!II21+Ро!II21+'Яч яр'!II21+Ов!II21+Зерноб!II21+Гр!II21+'Яч Оз'!II21+Просо!II21</f>
        <v>0</v>
      </c>
      <c r="IJ21" s="176">
        <f>Пш!IJ21+Тр!IJ21+Ро!IJ21+'Яч яр'!IJ21+Ов!IJ21+Зерноб!IJ21+Гр!IJ21+'Яч Оз'!IJ21+Просо!IJ21</f>
        <v>0</v>
      </c>
      <c r="IK21" s="177">
        <f>Пш!IK21+Тр!IK21+Ро!IK21+'Яч яр'!IK21+Ов!IK21+Зерноб!IK21+Гр!IK21+'Яч Оз'!IK21+Просо!IK21</f>
        <v>0</v>
      </c>
      <c r="IL21" s="178">
        <f>Пш!IL21+Тр!IL21+Ро!IL21+'Яч яр'!IL21+Ов!IL21+Зерноб!IL21+Гр!IL21+'Яч Оз'!IL21+Просо!IL21</f>
        <v>0</v>
      </c>
      <c r="IM21" s="176">
        <f>Пш!IM21+Тр!IM21+Ро!IM21+'Яч яр'!IM21+Ов!IM21+Зерноб!IM21+Гр!IM21+'Яч Оз'!IM21+Просо!IM21</f>
        <v>0</v>
      </c>
      <c r="IN21" s="177">
        <f>Пш!IN21+Тр!IN21+Ро!IN21+'Яч яр'!IN21+Ов!IN21+Зерноб!IN21+Гр!IN21+'Яч Оз'!IN21+Просо!IN21</f>
        <v>0</v>
      </c>
      <c r="IO21" s="175">
        <f>Пш!IO21+Тр!IO21+Ро!IO21+'Яч яр'!IO21+Ов!IO21+Зерноб!IO21+Гр!IO21+'Яч Оз'!IO21+Просо!IO21</f>
        <v>0</v>
      </c>
      <c r="IP21" s="176">
        <f>Пш!IP21+Тр!IP21+Ро!IP21+'Яч яр'!IP21+Ов!IP21+Зерноб!IP21+Гр!IP21+'Яч Оз'!IP21+Просо!IP21</f>
        <v>0</v>
      </c>
      <c r="IQ21" s="177">
        <f>Пш!IQ21+Тр!IQ21+Ро!IQ21+'Яч яр'!IQ21+Ов!IQ21+Зерноб!IQ21+Гр!IQ21+'Яч Оз'!IQ21+Просо!IQ21</f>
        <v>0</v>
      </c>
      <c r="IR21" s="178">
        <f>Пш!IR21+Тр!IR21+Ро!IR21+'Яч яр'!IR21+Ов!IR21+Зерноб!IR21+Гр!IR21+'Яч Оз'!IR21+Просо!IR21</f>
        <v>0</v>
      </c>
      <c r="IS21" s="176">
        <f>Пш!IS21+Тр!IS21+Ро!IS21+'Яч яр'!IS21+Ов!IS21+Зерноб!IS21+Гр!IS21+'Яч Оз'!IS21+Просо!IS21</f>
        <v>0</v>
      </c>
      <c r="IT21" s="177">
        <f>Пш!IT21+Тр!IT21+Ро!IT21+'Яч яр'!IT21+Ов!IT21+Зерноб!IT21+Гр!IT21+'Яч Оз'!IT21+Просо!IT21</f>
        <v>0</v>
      </c>
      <c r="IU21" s="175">
        <f>Пш!IU21+Тр!IU21+Ро!IU21+'Яч яр'!IU21+Ов!IU21+Зерноб!IU21+Гр!IU21+'Яч Оз'!IU21+Просо!IU21</f>
        <v>0</v>
      </c>
      <c r="IV21" s="176">
        <f>Пш!IV21+Тр!IV21+Ро!IV21+'Яч яр'!IV21+Ов!IV21+Зерноб!IV21+Гр!IV21+'Яч Оз'!IV21+Просо!IV21</f>
        <v>0</v>
      </c>
      <c r="IW21" s="177">
        <f>Пш!IW21+Тр!IW21+Ро!IW21+'Яч яр'!IW21+Ов!IW21+Зерноб!IW21+Гр!IW21+'Яч Оз'!IW21+Просо!IW21</f>
        <v>0</v>
      </c>
      <c r="IX21" s="178">
        <f>Пш!IX21+Тр!IX21+Ро!IX21+'Яч яр'!IX21+Ов!IX21+Зерноб!IX21+Гр!IX21+'Яч Оз'!IX21+Просо!IX21</f>
        <v>0</v>
      </c>
      <c r="IY21" s="176">
        <f>Пш!IY21+Тр!IY21+Ро!IY21+'Яч яр'!IY21+Ов!IY21+Зерноб!IY21+Гр!IY21+'Яч Оз'!IY21+Просо!IY21</f>
        <v>0</v>
      </c>
      <c r="IZ21" s="177">
        <f>Пш!IZ21+Тр!IZ21+Ро!IZ21+'Яч яр'!IZ21+Ов!IZ21+Зерноб!IZ21+Гр!IZ21+'Яч Оз'!IZ21+Просо!IZ21</f>
        <v>0</v>
      </c>
      <c r="JA21" s="175">
        <f>Пш!JA21+Тр!JA21+Ро!JA21+'Яч яр'!JA21+Ов!JA21+Зерноб!JA21+Гр!JA21+'Яч Оз'!JA21+Просо!JA21</f>
        <v>0</v>
      </c>
      <c r="JB21" s="176">
        <f>Пш!JB21+Тр!JB21+Ро!JB21+'Яч яр'!JB21+Ов!JB21+Зерноб!JB21+Гр!JB21+'Яч Оз'!JB21+Просо!JB21</f>
        <v>0</v>
      </c>
      <c r="JC21" s="177">
        <f>Пш!JC21+Тр!JC21+Ро!JC21+'Яч яр'!JC21+Ов!JC21+Зерноб!JC21+Гр!JC21+'Яч Оз'!JC21+Просо!JC21</f>
        <v>0</v>
      </c>
      <c r="JD21" s="178">
        <f>Пш!JD21+Тр!JD21+Ро!JD21+'Яч яр'!JD21+Ов!JD21+Зерноб!JD21+Гр!JD21+'Яч Оз'!JD21+Просо!JD21</f>
        <v>0</v>
      </c>
      <c r="JE21" s="176">
        <f>Пш!JE21+Тр!JE21+Ро!JE21+'Яч яр'!JE21+Ов!JE21+Зерноб!JE21+Гр!JE21+'Яч Оз'!JE21+Просо!JE21</f>
        <v>0</v>
      </c>
      <c r="JF21" s="177">
        <f>Пш!JF21+Тр!JF21+Ро!JF21+'Яч яр'!JF21+Ов!JF21+Зерноб!JF21+Гр!JF21+'Яч Оз'!JF21+Просо!JF21</f>
        <v>0</v>
      </c>
      <c r="JG21" s="175">
        <f>Пш!JG21+Тр!JG21+Ро!JG21+'Яч яр'!JG21+Ов!JG21+Зерноб!JG21+Гр!JG21+'Яч Оз'!JG21+Просо!JG21</f>
        <v>0</v>
      </c>
      <c r="JH21" s="176">
        <f>Пш!JH21+Тр!JH21+Ро!JH21+'Яч яр'!JH21+Ов!JH21+Зерноб!JH21+Гр!JH21+'Яч Оз'!JH21+Просо!JH21</f>
        <v>0</v>
      </c>
      <c r="JI21" s="177">
        <f>Пш!JI21+Тр!JI21+Ро!JI21+'Яч яр'!JI21+Ов!JI21+Зерноб!JI21+Гр!JI21+'Яч Оз'!JI21+Просо!JI21</f>
        <v>0</v>
      </c>
      <c r="JJ21" s="178">
        <f>Пш!JJ21+Тр!JJ21+Ро!JJ21+'Яч яр'!JJ21+Ов!JJ21+Зерноб!JJ21+Гр!JJ21+'Яч Оз'!JJ21+Просо!JJ21</f>
        <v>0</v>
      </c>
      <c r="JK21" s="176">
        <f>Пш!JK21+Тр!JK21+Ро!JK21+'Яч яр'!JK21+Ов!JK21+Зерноб!JK21+Гр!JK21+'Яч Оз'!JK21+Просо!JK21</f>
        <v>0</v>
      </c>
      <c r="JL21" s="177">
        <f>Пш!JL21+Тр!JL21+Ро!JL21+'Яч яр'!JL21+Ов!JL21+Зерноб!JL21+Гр!JL21+'Яч Оз'!JL21+Просо!JL21</f>
        <v>0</v>
      </c>
      <c r="JM21" s="175">
        <f>Пш!JM21+Тр!JM21+Ро!JM21+'Яч яр'!JM21+Ов!JM21+Зерноб!JM21+Гр!JM21+'Яч Оз'!JM21+Просо!JM21</f>
        <v>0</v>
      </c>
      <c r="JN21" s="176">
        <f>Пш!JN21+Тр!JN21+Ро!JN21+'Яч яр'!JN21+Ов!JN21+Зерноб!JN21+Гр!JN21+'Яч Оз'!JN21+Просо!JN21</f>
        <v>0</v>
      </c>
      <c r="JO21" s="177">
        <f>Пш!JO21+Тр!JO21+Ро!JO21+'Яч яр'!JO21+Ов!JO21+Зерноб!JO21+Гр!JO21+'Яч Оз'!JO21+Просо!JO21</f>
        <v>0</v>
      </c>
      <c r="JP21" s="178">
        <f>Пш!JP21+Тр!JP21+Ро!JP21+'Яч яр'!JP21+Ов!JP21+Зерноб!JP21+Гр!JP21+'Яч Оз'!JP21+Просо!JP21</f>
        <v>0</v>
      </c>
      <c r="JQ21" s="176">
        <f>Пш!JQ21+Тр!JQ21+Ро!JQ21+'Яч яр'!JQ21+Ов!JQ21+Зерноб!JQ21+Гр!JQ21+'Яч Оз'!JQ21+Просо!JQ21</f>
        <v>0</v>
      </c>
      <c r="JR21" s="177">
        <f>Пш!JR21+Тр!JR21+Ро!JR21+'Яч яр'!JR21+Ов!JR21+Зерноб!JR21+Гр!JR21+'Яч Оз'!JR21+Просо!JR21</f>
        <v>0</v>
      </c>
      <c r="JS21" s="175">
        <f>Пш!JS21+Тр!JS21+Ро!JS21+'Яч яр'!JS21+Ов!JS21+Зерноб!JS21+Гр!JS21+'Яч Оз'!JS21+Просо!JS21</f>
        <v>0</v>
      </c>
      <c r="JT21" s="176">
        <f>Пш!JT21+Тр!JT21+Ро!JT21+'Яч яр'!JT21+Ов!JT21+Зерноб!JT21+Гр!JT21+'Яч Оз'!JT21+Просо!JT21</f>
        <v>0</v>
      </c>
      <c r="JU21" s="177">
        <f>Пш!JU21+Тр!JU21+Ро!JU21+'Яч яр'!JU21+Ов!JU21+Зерноб!JU21+Гр!JU21+'Яч Оз'!JU21+Просо!JU21</f>
        <v>0</v>
      </c>
      <c r="JV21" s="178">
        <f>Пш!JV21+Тр!JV21+Ро!JV21+'Яч яр'!JV21+Ов!JV21+Зерноб!JV21+Гр!JV21+'Яч Оз'!JV21+Просо!JV21</f>
        <v>0</v>
      </c>
      <c r="JW21" s="176">
        <f>Пш!JW21+Тр!JW21+Ро!JW21+'Яч яр'!JW21+Ов!JW21+Зерноб!JW21+Гр!JW21+'Яч Оз'!JW21+Просо!JW21</f>
        <v>0</v>
      </c>
      <c r="JX21" s="177">
        <f>Пш!JX21+Тр!JX21+Ро!JX21+'Яч яр'!JX21+Ов!JX21+Зерноб!JX21+Гр!JX21+'Яч Оз'!JX21+Просо!JX21</f>
        <v>0</v>
      </c>
    </row>
    <row r="22" spans="1:284" s="138" customFormat="1" ht="15.75" customHeight="1" x14ac:dyDescent="0.2">
      <c r="A22" s="1018"/>
      <c r="B22" s="1020" t="s">
        <v>15</v>
      </c>
      <c r="C22" s="163" t="s">
        <v>178</v>
      </c>
      <c r="D22" s="130" t="s">
        <v>45</v>
      </c>
      <c r="E22" s="131">
        <f>E4+E6+E8+E10+E12+E14+E16+E18+E20</f>
        <v>6140.9600000000009</v>
      </c>
      <c r="F22" s="132">
        <f t="shared" ref="F22:AO23" si="1">F4+F6+F8+F10+F12+F14+F16+F18+F20</f>
        <v>720.4</v>
      </c>
      <c r="G22" s="131">
        <f t="shared" si="1"/>
        <v>0</v>
      </c>
      <c r="H22" s="133">
        <f t="shared" si="1"/>
        <v>0</v>
      </c>
      <c r="I22" s="134">
        <f t="shared" si="1"/>
        <v>0</v>
      </c>
      <c r="J22" s="135">
        <f t="shared" si="1"/>
        <v>0</v>
      </c>
      <c r="K22" s="136">
        <f t="shared" si="1"/>
        <v>0</v>
      </c>
      <c r="L22" s="137">
        <f t="shared" si="1"/>
        <v>0</v>
      </c>
      <c r="M22" s="135">
        <f t="shared" si="1"/>
        <v>0</v>
      </c>
      <c r="N22" s="136">
        <f t="shared" si="1"/>
        <v>0</v>
      </c>
      <c r="O22" s="134">
        <f t="shared" si="1"/>
        <v>0</v>
      </c>
      <c r="P22" s="135">
        <f t="shared" si="1"/>
        <v>0</v>
      </c>
      <c r="Q22" s="136">
        <f t="shared" si="1"/>
        <v>0</v>
      </c>
      <c r="R22" s="137">
        <f t="shared" si="1"/>
        <v>0</v>
      </c>
      <c r="S22" s="135">
        <f t="shared" si="1"/>
        <v>0</v>
      </c>
      <c r="T22" s="136">
        <f t="shared" si="1"/>
        <v>0</v>
      </c>
      <c r="U22" s="134">
        <f t="shared" si="1"/>
        <v>0</v>
      </c>
      <c r="V22" s="135">
        <f t="shared" si="1"/>
        <v>0</v>
      </c>
      <c r="W22" s="136">
        <f t="shared" si="1"/>
        <v>0</v>
      </c>
      <c r="X22" s="137">
        <f t="shared" si="1"/>
        <v>0</v>
      </c>
      <c r="Y22" s="135">
        <f t="shared" si="1"/>
        <v>0</v>
      </c>
      <c r="Z22" s="136">
        <f t="shared" si="1"/>
        <v>0</v>
      </c>
      <c r="AA22" s="134">
        <f t="shared" si="1"/>
        <v>0</v>
      </c>
      <c r="AB22" s="135">
        <f t="shared" si="1"/>
        <v>0</v>
      </c>
      <c r="AC22" s="136">
        <f t="shared" si="1"/>
        <v>0</v>
      </c>
      <c r="AD22" s="137">
        <f t="shared" si="1"/>
        <v>1.8</v>
      </c>
      <c r="AE22" s="135">
        <f t="shared" si="1"/>
        <v>0</v>
      </c>
      <c r="AF22" s="136">
        <f t="shared" si="1"/>
        <v>0</v>
      </c>
      <c r="AG22" s="134">
        <f t="shared" si="1"/>
        <v>0</v>
      </c>
      <c r="AH22" s="135">
        <f t="shared" si="1"/>
        <v>0</v>
      </c>
      <c r="AI22" s="136">
        <f t="shared" si="1"/>
        <v>0</v>
      </c>
      <c r="AJ22" s="137">
        <f t="shared" si="1"/>
        <v>0</v>
      </c>
      <c r="AK22" s="135">
        <f t="shared" si="1"/>
        <v>0</v>
      </c>
      <c r="AL22" s="136">
        <f t="shared" si="1"/>
        <v>0</v>
      </c>
      <c r="AM22" s="134">
        <f t="shared" si="1"/>
        <v>111.2</v>
      </c>
      <c r="AN22" s="135">
        <f t="shared" si="1"/>
        <v>0</v>
      </c>
      <c r="AO22" s="136">
        <f t="shared" si="1"/>
        <v>0</v>
      </c>
      <c r="AP22" s="137">
        <f>AP4+AP6+AP8+AP10+AP12+AP14+AP16+AP18+AP20</f>
        <v>163.80000000000001</v>
      </c>
      <c r="AQ22" s="135">
        <f t="shared" ref="AQ22:DB23" si="2">AQ4+AQ6+AQ8+AQ10+AQ12+AQ14+AQ16+AQ18+AQ20</f>
        <v>0</v>
      </c>
      <c r="AR22" s="136">
        <f t="shared" si="2"/>
        <v>0</v>
      </c>
      <c r="AS22" s="134">
        <f t="shared" si="2"/>
        <v>130.6</v>
      </c>
      <c r="AT22" s="135">
        <f t="shared" si="2"/>
        <v>0</v>
      </c>
      <c r="AU22" s="136">
        <f t="shared" si="2"/>
        <v>0</v>
      </c>
      <c r="AV22" s="137">
        <f t="shared" si="2"/>
        <v>225</v>
      </c>
      <c r="AW22" s="135">
        <f t="shared" si="2"/>
        <v>42.8</v>
      </c>
      <c r="AX22" s="136">
        <f t="shared" si="2"/>
        <v>0</v>
      </c>
      <c r="AY22" s="134">
        <f t="shared" si="2"/>
        <v>79.7</v>
      </c>
      <c r="AZ22" s="135">
        <f t="shared" si="2"/>
        <v>0</v>
      </c>
      <c r="BA22" s="136">
        <f t="shared" si="2"/>
        <v>0</v>
      </c>
      <c r="BB22" s="137">
        <f>BB4+BB6+BB8+BB10+BB12+BB14+BB16+BB18+BB20</f>
        <v>233.2</v>
      </c>
      <c r="BC22" s="135">
        <f t="shared" si="2"/>
        <v>25</v>
      </c>
      <c r="BD22" s="136">
        <f t="shared" si="2"/>
        <v>107.9</v>
      </c>
      <c r="BE22" s="134">
        <f t="shared" si="2"/>
        <v>118</v>
      </c>
      <c r="BF22" s="135">
        <f t="shared" si="2"/>
        <v>53.9</v>
      </c>
      <c r="BG22" s="136">
        <f t="shared" si="2"/>
        <v>0</v>
      </c>
      <c r="BH22" s="137">
        <f t="shared" si="2"/>
        <v>40.299999999999997</v>
      </c>
      <c r="BI22" s="135">
        <f t="shared" si="2"/>
        <v>0</v>
      </c>
      <c r="BJ22" s="136">
        <f t="shared" si="2"/>
        <v>0</v>
      </c>
      <c r="BK22" s="134">
        <f t="shared" si="2"/>
        <v>77.099999999999994</v>
      </c>
      <c r="BL22" s="135">
        <f t="shared" si="2"/>
        <v>0</v>
      </c>
      <c r="BM22" s="136">
        <f t="shared" si="2"/>
        <v>0</v>
      </c>
      <c r="BN22" s="137">
        <f t="shared" si="2"/>
        <v>177.60000000000002</v>
      </c>
      <c r="BO22" s="135">
        <f t="shared" si="2"/>
        <v>93.4</v>
      </c>
      <c r="BP22" s="136">
        <f t="shared" si="2"/>
        <v>0</v>
      </c>
      <c r="BQ22" s="134">
        <f t="shared" si="2"/>
        <v>213.40000000000003</v>
      </c>
      <c r="BR22" s="135">
        <f t="shared" si="2"/>
        <v>31.3</v>
      </c>
      <c r="BS22" s="136">
        <f t="shared" si="2"/>
        <v>63.900000000000006</v>
      </c>
      <c r="BT22" s="137">
        <f t="shared" si="2"/>
        <v>0</v>
      </c>
      <c r="BU22" s="135">
        <f t="shared" si="2"/>
        <v>92.56</v>
      </c>
      <c r="BV22" s="136">
        <f t="shared" si="2"/>
        <v>21.2</v>
      </c>
      <c r="BW22" s="134">
        <f t="shared" si="2"/>
        <v>73.100000000000009</v>
      </c>
      <c r="BX22" s="135">
        <f t="shared" si="2"/>
        <v>143.6</v>
      </c>
      <c r="BY22" s="136">
        <f t="shared" si="2"/>
        <v>18.7</v>
      </c>
      <c r="BZ22" s="137">
        <f t="shared" si="2"/>
        <v>257.29999999999995</v>
      </c>
      <c r="CA22" s="135">
        <f t="shared" si="2"/>
        <v>0</v>
      </c>
      <c r="CB22" s="136">
        <f t="shared" si="2"/>
        <v>0</v>
      </c>
      <c r="CC22" s="134">
        <f t="shared" si="2"/>
        <v>192.7</v>
      </c>
      <c r="CD22" s="135">
        <f t="shared" si="2"/>
        <v>43.5</v>
      </c>
      <c r="CE22" s="136">
        <f t="shared" si="2"/>
        <v>18.5</v>
      </c>
      <c r="CF22" s="137">
        <f t="shared" si="2"/>
        <v>116</v>
      </c>
      <c r="CG22" s="135">
        <f t="shared" si="2"/>
        <v>109.4</v>
      </c>
      <c r="CH22" s="136">
        <f t="shared" si="2"/>
        <v>74.199999999999989</v>
      </c>
      <c r="CI22" s="134">
        <f t="shared" si="2"/>
        <v>78</v>
      </c>
      <c r="CJ22" s="135">
        <f t="shared" si="2"/>
        <v>124.80000000000001</v>
      </c>
      <c r="CK22" s="136">
        <f t="shared" si="2"/>
        <v>17.7</v>
      </c>
      <c r="CL22" s="137">
        <f t="shared" si="2"/>
        <v>186.1</v>
      </c>
      <c r="CM22" s="135">
        <f t="shared" si="2"/>
        <v>86</v>
      </c>
      <c r="CN22" s="136">
        <f t="shared" si="2"/>
        <v>39.1</v>
      </c>
      <c r="CO22" s="134">
        <f t="shared" si="2"/>
        <v>0</v>
      </c>
      <c r="CP22" s="135">
        <f t="shared" si="2"/>
        <v>0</v>
      </c>
      <c r="CQ22" s="136">
        <f t="shared" si="2"/>
        <v>0</v>
      </c>
      <c r="CR22" s="137">
        <f t="shared" si="2"/>
        <v>1.2</v>
      </c>
      <c r="CS22" s="135">
        <f t="shared" si="2"/>
        <v>0</v>
      </c>
      <c r="CT22" s="136">
        <f t="shared" si="2"/>
        <v>0</v>
      </c>
      <c r="CU22" s="134">
        <f t="shared" si="2"/>
        <v>2.2000000000000002</v>
      </c>
      <c r="CV22" s="135">
        <f t="shared" si="2"/>
        <v>0</v>
      </c>
      <c r="CW22" s="136">
        <f t="shared" si="2"/>
        <v>0</v>
      </c>
      <c r="CX22" s="137">
        <f t="shared" si="2"/>
        <v>203.8</v>
      </c>
      <c r="CY22" s="135">
        <f t="shared" si="2"/>
        <v>0</v>
      </c>
      <c r="CZ22" s="136">
        <f t="shared" si="2"/>
        <v>0</v>
      </c>
      <c r="DA22" s="134">
        <f t="shared" si="2"/>
        <v>159.89999999999998</v>
      </c>
      <c r="DB22" s="135">
        <f t="shared" si="2"/>
        <v>0</v>
      </c>
      <c r="DC22" s="136">
        <f t="shared" ref="DC22:FN23" si="3">DC4+DC6+DC8+DC10+DC12+DC14+DC16+DC18+DC20</f>
        <v>0</v>
      </c>
      <c r="DD22" s="137">
        <f t="shared" si="3"/>
        <v>67.7</v>
      </c>
      <c r="DE22" s="135">
        <f t="shared" si="3"/>
        <v>0</v>
      </c>
      <c r="DF22" s="136">
        <f t="shared" si="3"/>
        <v>0</v>
      </c>
      <c r="DG22" s="134">
        <f t="shared" si="3"/>
        <v>110.80000000000001</v>
      </c>
      <c r="DH22" s="135">
        <f t="shared" si="3"/>
        <v>0</v>
      </c>
      <c r="DI22" s="136">
        <f t="shared" si="3"/>
        <v>0</v>
      </c>
      <c r="DJ22" s="137">
        <f t="shared" si="3"/>
        <v>176.3</v>
      </c>
      <c r="DK22" s="135">
        <f t="shared" si="3"/>
        <v>0</v>
      </c>
      <c r="DL22" s="136">
        <f t="shared" si="3"/>
        <v>0</v>
      </c>
      <c r="DM22" s="134">
        <f t="shared" si="3"/>
        <v>130.30000000000001</v>
      </c>
      <c r="DN22" s="135">
        <f t="shared" si="3"/>
        <v>0</v>
      </c>
      <c r="DO22" s="136">
        <f t="shared" si="3"/>
        <v>0</v>
      </c>
      <c r="DP22" s="137">
        <f t="shared" si="3"/>
        <v>0</v>
      </c>
      <c r="DQ22" s="135">
        <f t="shared" si="3"/>
        <v>0</v>
      </c>
      <c r="DR22" s="136">
        <f t="shared" si="3"/>
        <v>0</v>
      </c>
      <c r="DS22" s="134">
        <f t="shared" si="3"/>
        <v>138.60000000000002</v>
      </c>
      <c r="DT22" s="135">
        <f t="shared" si="3"/>
        <v>30.8</v>
      </c>
      <c r="DU22" s="136">
        <f t="shared" si="3"/>
        <v>0</v>
      </c>
      <c r="DV22" s="137">
        <f t="shared" si="3"/>
        <v>191.50000000000003</v>
      </c>
      <c r="DW22" s="135">
        <f t="shared" si="3"/>
        <v>36.6</v>
      </c>
      <c r="DX22" s="136">
        <f t="shared" si="3"/>
        <v>0</v>
      </c>
      <c r="DY22" s="134">
        <f t="shared" si="3"/>
        <v>104.3</v>
      </c>
      <c r="DZ22" s="135">
        <f t="shared" si="3"/>
        <v>0</v>
      </c>
      <c r="EA22" s="136">
        <f t="shared" si="3"/>
        <v>0</v>
      </c>
      <c r="EB22" s="137">
        <f t="shared" si="3"/>
        <v>103.5</v>
      </c>
      <c r="EC22" s="135">
        <f t="shared" si="3"/>
        <v>8.1999999999999993</v>
      </c>
      <c r="ED22" s="136">
        <f t="shared" si="3"/>
        <v>0</v>
      </c>
      <c r="EE22" s="134">
        <f t="shared" si="3"/>
        <v>105.29999999999998</v>
      </c>
      <c r="EF22" s="135">
        <f t="shared" si="3"/>
        <v>0</v>
      </c>
      <c r="EG22" s="136">
        <f t="shared" si="3"/>
        <v>0</v>
      </c>
      <c r="EH22" s="137">
        <f t="shared" si="3"/>
        <v>100.3</v>
      </c>
      <c r="EI22" s="135">
        <f t="shared" si="3"/>
        <v>0</v>
      </c>
      <c r="EJ22" s="136">
        <f t="shared" si="3"/>
        <v>0</v>
      </c>
      <c r="EK22" s="134">
        <f t="shared" si="3"/>
        <v>0</v>
      </c>
      <c r="EL22" s="135">
        <f t="shared" si="3"/>
        <v>0</v>
      </c>
      <c r="EM22" s="136">
        <f t="shared" si="3"/>
        <v>0</v>
      </c>
      <c r="EN22" s="137">
        <f t="shared" si="3"/>
        <v>0</v>
      </c>
      <c r="EO22" s="135">
        <f t="shared" si="3"/>
        <v>0</v>
      </c>
      <c r="EP22" s="136">
        <f t="shared" si="3"/>
        <v>0</v>
      </c>
      <c r="EQ22" s="134">
        <f t="shared" si="3"/>
        <v>0</v>
      </c>
      <c r="ER22" s="135">
        <f t="shared" si="3"/>
        <v>0</v>
      </c>
      <c r="ES22" s="136">
        <f t="shared" si="3"/>
        <v>0</v>
      </c>
      <c r="ET22" s="137">
        <f t="shared" si="3"/>
        <v>0</v>
      </c>
      <c r="EU22" s="135">
        <f t="shared" si="3"/>
        <v>0</v>
      </c>
      <c r="EV22" s="136">
        <f t="shared" si="3"/>
        <v>0</v>
      </c>
      <c r="EW22" s="134">
        <f t="shared" si="3"/>
        <v>0</v>
      </c>
      <c r="EX22" s="135">
        <f t="shared" si="3"/>
        <v>0</v>
      </c>
      <c r="EY22" s="136">
        <f t="shared" si="3"/>
        <v>0</v>
      </c>
      <c r="EZ22" s="137">
        <f t="shared" si="3"/>
        <v>0</v>
      </c>
      <c r="FA22" s="135">
        <f t="shared" si="3"/>
        <v>0</v>
      </c>
      <c r="FB22" s="136">
        <f t="shared" si="3"/>
        <v>0</v>
      </c>
      <c r="FC22" s="134">
        <f t="shared" si="3"/>
        <v>20.399999999999999</v>
      </c>
      <c r="FD22" s="135">
        <f t="shared" si="3"/>
        <v>0</v>
      </c>
      <c r="FE22" s="136">
        <f t="shared" si="3"/>
        <v>0</v>
      </c>
      <c r="FF22" s="137">
        <f t="shared" si="3"/>
        <v>36</v>
      </c>
      <c r="FG22" s="135">
        <f t="shared" si="3"/>
        <v>0</v>
      </c>
      <c r="FH22" s="136">
        <f t="shared" si="3"/>
        <v>0</v>
      </c>
      <c r="FI22" s="134">
        <f t="shared" si="3"/>
        <v>10.5</v>
      </c>
      <c r="FJ22" s="135">
        <f t="shared" si="3"/>
        <v>0</v>
      </c>
      <c r="FK22" s="136">
        <f t="shared" si="3"/>
        <v>0</v>
      </c>
      <c r="FL22" s="137">
        <f t="shared" si="3"/>
        <v>0</v>
      </c>
      <c r="FM22" s="135">
        <f t="shared" si="3"/>
        <v>0</v>
      </c>
      <c r="FN22" s="136">
        <f t="shared" si="3"/>
        <v>0</v>
      </c>
      <c r="FO22" s="134">
        <f t="shared" ref="FO22:HZ23" si="4">FO4+FO6+FO8+FO10+FO12+FO14+FO16+FO18+FO20</f>
        <v>0</v>
      </c>
      <c r="FP22" s="135">
        <f t="shared" si="4"/>
        <v>0</v>
      </c>
      <c r="FQ22" s="136">
        <f t="shared" si="4"/>
        <v>0</v>
      </c>
      <c r="FR22" s="137">
        <f t="shared" si="4"/>
        <v>0</v>
      </c>
      <c r="FS22" s="135">
        <f t="shared" si="4"/>
        <v>0</v>
      </c>
      <c r="FT22" s="136">
        <f t="shared" si="4"/>
        <v>0</v>
      </c>
      <c r="FU22" s="134">
        <f t="shared" si="4"/>
        <v>0</v>
      </c>
      <c r="FV22" s="135">
        <f t="shared" si="4"/>
        <v>0</v>
      </c>
      <c r="FW22" s="136">
        <f t="shared" si="4"/>
        <v>0</v>
      </c>
      <c r="FX22" s="137">
        <f t="shared" si="4"/>
        <v>0</v>
      </c>
      <c r="FY22" s="135">
        <f t="shared" si="4"/>
        <v>0</v>
      </c>
      <c r="FZ22" s="136">
        <f t="shared" si="4"/>
        <v>0</v>
      </c>
      <c r="GA22" s="134">
        <f t="shared" si="4"/>
        <v>0</v>
      </c>
      <c r="GB22" s="135">
        <f t="shared" si="4"/>
        <v>0</v>
      </c>
      <c r="GC22" s="136">
        <f t="shared" si="4"/>
        <v>0</v>
      </c>
      <c r="GD22" s="137">
        <f t="shared" si="4"/>
        <v>0</v>
      </c>
      <c r="GE22" s="135">
        <f t="shared" si="4"/>
        <v>0</v>
      </c>
      <c r="GF22" s="136">
        <f t="shared" si="4"/>
        <v>0</v>
      </c>
      <c r="GG22" s="134">
        <f t="shared" si="4"/>
        <v>0</v>
      </c>
      <c r="GH22" s="135">
        <f t="shared" si="4"/>
        <v>0</v>
      </c>
      <c r="GI22" s="136">
        <f t="shared" si="4"/>
        <v>0</v>
      </c>
      <c r="GJ22" s="137">
        <f t="shared" si="4"/>
        <v>0</v>
      </c>
      <c r="GK22" s="135">
        <f t="shared" si="4"/>
        <v>0</v>
      </c>
      <c r="GL22" s="136">
        <f t="shared" si="4"/>
        <v>0</v>
      </c>
      <c r="GM22" s="134">
        <f t="shared" si="4"/>
        <v>0</v>
      </c>
      <c r="GN22" s="135">
        <f t="shared" si="4"/>
        <v>0</v>
      </c>
      <c r="GO22" s="136">
        <f t="shared" si="4"/>
        <v>0</v>
      </c>
      <c r="GP22" s="137">
        <f t="shared" si="4"/>
        <v>0</v>
      </c>
      <c r="GQ22" s="135">
        <f t="shared" si="4"/>
        <v>0</v>
      </c>
      <c r="GR22" s="136">
        <f t="shared" si="4"/>
        <v>0</v>
      </c>
      <c r="GS22" s="134">
        <f t="shared" si="4"/>
        <v>0</v>
      </c>
      <c r="GT22" s="135">
        <f t="shared" si="4"/>
        <v>0</v>
      </c>
      <c r="GU22" s="136">
        <f t="shared" si="4"/>
        <v>0</v>
      </c>
      <c r="GV22" s="137">
        <f t="shared" si="4"/>
        <v>0</v>
      </c>
      <c r="GW22" s="135">
        <f t="shared" si="4"/>
        <v>0</v>
      </c>
      <c r="GX22" s="136">
        <f t="shared" si="4"/>
        <v>0</v>
      </c>
      <c r="GY22" s="134">
        <f t="shared" si="4"/>
        <v>0</v>
      </c>
      <c r="GZ22" s="135">
        <f t="shared" si="4"/>
        <v>0</v>
      </c>
      <c r="HA22" s="136">
        <f t="shared" si="4"/>
        <v>0</v>
      </c>
      <c r="HB22" s="137">
        <f t="shared" si="4"/>
        <v>0</v>
      </c>
      <c r="HC22" s="135">
        <f t="shared" si="4"/>
        <v>0</v>
      </c>
      <c r="HD22" s="136">
        <f t="shared" si="4"/>
        <v>0</v>
      </c>
      <c r="HE22" s="134">
        <f t="shared" si="4"/>
        <v>0</v>
      </c>
      <c r="HF22" s="135">
        <f t="shared" si="4"/>
        <v>0</v>
      </c>
      <c r="HG22" s="136">
        <f t="shared" si="4"/>
        <v>0</v>
      </c>
      <c r="HH22" s="137">
        <f t="shared" si="4"/>
        <v>0</v>
      </c>
      <c r="HI22" s="135">
        <f t="shared" si="4"/>
        <v>0</v>
      </c>
      <c r="HJ22" s="136">
        <f t="shared" si="4"/>
        <v>0</v>
      </c>
      <c r="HK22" s="134">
        <f t="shared" si="4"/>
        <v>0</v>
      </c>
      <c r="HL22" s="135">
        <f t="shared" si="4"/>
        <v>0</v>
      </c>
      <c r="HM22" s="136">
        <f t="shared" si="4"/>
        <v>0</v>
      </c>
      <c r="HN22" s="137">
        <f t="shared" si="4"/>
        <v>0</v>
      </c>
      <c r="HO22" s="135">
        <f t="shared" si="4"/>
        <v>0</v>
      </c>
      <c r="HP22" s="136">
        <f t="shared" si="4"/>
        <v>0</v>
      </c>
      <c r="HQ22" s="134">
        <f t="shared" si="4"/>
        <v>0</v>
      </c>
      <c r="HR22" s="135">
        <f t="shared" si="4"/>
        <v>0</v>
      </c>
      <c r="HS22" s="136">
        <f t="shared" si="4"/>
        <v>0</v>
      </c>
      <c r="HT22" s="137">
        <f t="shared" si="4"/>
        <v>0</v>
      </c>
      <c r="HU22" s="135">
        <f t="shared" si="4"/>
        <v>0</v>
      </c>
      <c r="HV22" s="136">
        <f t="shared" si="4"/>
        <v>0</v>
      </c>
      <c r="HW22" s="134">
        <f t="shared" si="4"/>
        <v>0</v>
      </c>
      <c r="HX22" s="135">
        <f t="shared" si="4"/>
        <v>0</v>
      </c>
      <c r="HY22" s="136">
        <f t="shared" si="4"/>
        <v>0</v>
      </c>
      <c r="HZ22" s="137">
        <f t="shared" si="4"/>
        <v>0</v>
      </c>
      <c r="IA22" s="135">
        <f t="shared" ref="IA22:JX23" si="5">IA4+IA6+IA8+IA10+IA12+IA14+IA16+IA18+IA20</f>
        <v>0</v>
      </c>
      <c r="IB22" s="136">
        <f t="shared" si="5"/>
        <v>0</v>
      </c>
      <c r="IC22" s="134">
        <f t="shared" si="5"/>
        <v>0</v>
      </c>
      <c r="ID22" s="135">
        <f t="shared" si="5"/>
        <v>0</v>
      </c>
      <c r="IE22" s="136">
        <f t="shared" si="5"/>
        <v>0</v>
      </c>
      <c r="IF22" s="137">
        <f t="shared" si="5"/>
        <v>0</v>
      </c>
      <c r="IG22" s="135">
        <f t="shared" si="5"/>
        <v>0</v>
      </c>
      <c r="IH22" s="136">
        <f t="shared" si="5"/>
        <v>0</v>
      </c>
      <c r="II22" s="134">
        <f t="shared" si="5"/>
        <v>0</v>
      </c>
      <c r="IJ22" s="135">
        <f t="shared" si="5"/>
        <v>0</v>
      </c>
      <c r="IK22" s="136">
        <f t="shared" si="5"/>
        <v>0</v>
      </c>
      <c r="IL22" s="137">
        <f t="shared" si="5"/>
        <v>0</v>
      </c>
      <c r="IM22" s="135">
        <f t="shared" si="5"/>
        <v>0</v>
      </c>
      <c r="IN22" s="136">
        <f t="shared" si="5"/>
        <v>0</v>
      </c>
      <c r="IO22" s="134">
        <f t="shared" si="5"/>
        <v>0</v>
      </c>
      <c r="IP22" s="135">
        <f t="shared" si="5"/>
        <v>0</v>
      </c>
      <c r="IQ22" s="136">
        <f t="shared" si="5"/>
        <v>0</v>
      </c>
      <c r="IR22" s="137">
        <f t="shared" si="5"/>
        <v>0</v>
      </c>
      <c r="IS22" s="135">
        <f t="shared" si="5"/>
        <v>0</v>
      </c>
      <c r="IT22" s="136">
        <f t="shared" si="5"/>
        <v>0</v>
      </c>
      <c r="IU22" s="134">
        <f t="shared" si="5"/>
        <v>0</v>
      </c>
      <c r="IV22" s="135">
        <f t="shared" si="5"/>
        <v>0</v>
      </c>
      <c r="IW22" s="136">
        <f t="shared" si="5"/>
        <v>0</v>
      </c>
      <c r="IX22" s="137">
        <f t="shared" si="5"/>
        <v>0</v>
      </c>
      <c r="IY22" s="135">
        <f t="shared" si="5"/>
        <v>0</v>
      </c>
      <c r="IZ22" s="136">
        <f t="shared" si="5"/>
        <v>0</v>
      </c>
      <c r="JA22" s="134">
        <f t="shared" si="5"/>
        <v>0</v>
      </c>
      <c r="JB22" s="135">
        <f t="shared" si="5"/>
        <v>0</v>
      </c>
      <c r="JC22" s="136">
        <f t="shared" si="5"/>
        <v>0</v>
      </c>
      <c r="JD22" s="137">
        <f t="shared" si="5"/>
        <v>0</v>
      </c>
      <c r="JE22" s="135">
        <f t="shared" si="5"/>
        <v>0</v>
      </c>
      <c r="JF22" s="136">
        <f t="shared" si="5"/>
        <v>0</v>
      </c>
      <c r="JG22" s="134">
        <f t="shared" si="5"/>
        <v>0</v>
      </c>
      <c r="JH22" s="135">
        <f t="shared" si="5"/>
        <v>0</v>
      </c>
      <c r="JI22" s="136">
        <f t="shared" si="5"/>
        <v>0</v>
      </c>
      <c r="JJ22" s="137">
        <f t="shared" si="5"/>
        <v>0</v>
      </c>
      <c r="JK22" s="135">
        <f t="shared" si="5"/>
        <v>0</v>
      </c>
      <c r="JL22" s="136">
        <f t="shared" si="5"/>
        <v>0</v>
      </c>
      <c r="JM22" s="134">
        <f t="shared" si="5"/>
        <v>0</v>
      </c>
      <c r="JN22" s="135">
        <f t="shared" si="5"/>
        <v>0</v>
      </c>
      <c r="JO22" s="136">
        <f t="shared" si="5"/>
        <v>0</v>
      </c>
      <c r="JP22" s="137">
        <f t="shared" si="5"/>
        <v>0</v>
      </c>
      <c r="JQ22" s="135">
        <f t="shared" si="5"/>
        <v>0</v>
      </c>
      <c r="JR22" s="136">
        <f t="shared" si="5"/>
        <v>0</v>
      </c>
      <c r="JS22" s="134">
        <f t="shared" si="5"/>
        <v>0</v>
      </c>
      <c r="JT22" s="135">
        <f t="shared" si="5"/>
        <v>0</v>
      </c>
      <c r="JU22" s="136">
        <f t="shared" si="5"/>
        <v>0</v>
      </c>
      <c r="JV22" s="137">
        <f t="shared" si="5"/>
        <v>0</v>
      </c>
      <c r="JW22" s="135">
        <f t="shared" si="5"/>
        <v>0</v>
      </c>
      <c r="JX22" s="136">
        <f t="shared" si="5"/>
        <v>0</v>
      </c>
    </row>
    <row r="23" spans="1:284" s="121" customFormat="1" ht="15.75" customHeight="1" thickBot="1" x14ac:dyDescent="0.25">
      <c r="A23" s="1019"/>
      <c r="B23" s="1021"/>
      <c r="C23" s="164">
        <f>IF(E23&gt;0,E22/E23*10,0)</f>
        <v>26.154003407155031</v>
      </c>
      <c r="D23" s="122" t="s">
        <v>39</v>
      </c>
      <c r="E23" s="123">
        <f>E5+E7+E9+E11+E13+E15+E17+E19+E21</f>
        <v>2348</v>
      </c>
      <c r="F23" s="124">
        <f t="shared" si="1"/>
        <v>315</v>
      </c>
      <c r="G23" s="123">
        <f t="shared" si="1"/>
        <v>0</v>
      </c>
      <c r="H23" s="125">
        <f t="shared" si="1"/>
        <v>0</v>
      </c>
      <c r="I23" s="126">
        <f t="shared" si="1"/>
        <v>0</v>
      </c>
      <c r="J23" s="127">
        <f t="shared" si="1"/>
        <v>0</v>
      </c>
      <c r="K23" s="128">
        <f t="shared" si="1"/>
        <v>0</v>
      </c>
      <c r="L23" s="129">
        <f t="shared" si="1"/>
        <v>0</v>
      </c>
      <c r="M23" s="127">
        <f t="shared" si="1"/>
        <v>0</v>
      </c>
      <c r="N23" s="128">
        <f t="shared" si="1"/>
        <v>0</v>
      </c>
      <c r="O23" s="126">
        <f t="shared" si="1"/>
        <v>0</v>
      </c>
      <c r="P23" s="127">
        <f t="shared" si="1"/>
        <v>0</v>
      </c>
      <c r="Q23" s="128">
        <f t="shared" si="1"/>
        <v>0</v>
      </c>
      <c r="R23" s="129">
        <f t="shared" si="1"/>
        <v>0</v>
      </c>
      <c r="S23" s="127">
        <f t="shared" si="1"/>
        <v>0</v>
      </c>
      <c r="T23" s="128">
        <f t="shared" si="1"/>
        <v>0</v>
      </c>
      <c r="U23" s="126">
        <f t="shared" si="1"/>
        <v>0</v>
      </c>
      <c r="V23" s="127">
        <f t="shared" si="1"/>
        <v>0</v>
      </c>
      <c r="W23" s="128">
        <f t="shared" si="1"/>
        <v>0</v>
      </c>
      <c r="X23" s="129">
        <f t="shared" si="1"/>
        <v>0</v>
      </c>
      <c r="Y23" s="127">
        <f t="shared" si="1"/>
        <v>0</v>
      </c>
      <c r="Z23" s="128">
        <f t="shared" si="1"/>
        <v>0</v>
      </c>
      <c r="AA23" s="126">
        <f t="shared" si="1"/>
        <v>0</v>
      </c>
      <c r="AB23" s="127">
        <f t="shared" si="1"/>
        <v>0</v>
      </c>
      <c r="AC23" s="128">
        <f t="shared" si="1"/>
        <v>0</v>
      </c>
      <c r="AD23" s="129">
        <f t="shared" si="1"/>
        <v>1.8</v>
      </c>
      <c r="AE23" s="127">
        <f t="shared" si="1"/>
        <v>0</v>
      </c>
      <c r="AF23" s="128">
        <f t="shared" si="1"/>
        <v>0</v>
      </c>
      <c r="AG23" s="126">
        <f t="shared" si="1"/>
        <v>0</v>
      </c>
      <c r="AH23" s="127">
        <f t="shared" si="1"/>
        <v>0</v>
      </c>
      <c r="AI23" s="128">
        <f t="shared" si="1"/>
        <v>0</v>
      </c>
      <c r="AJ23" s="129">
        <f t="shared" si="1"/>
        <v>0</v>
      </c>
      <c r="AK23" s="127">
        <f t="shared" si="1"/>
        <v>0</v>
      </c>
      <c r="AL23" s="128">
        <f t="shared" si="1"/>
        <v>0</v>
      </c>
      <c r="AM23" s="126">
        <f t="shared" si="1"/>
        <v>24.999999999999996</v>
      </c>
      <c r="AN23" s="127">
        <f t="shared" si="1"/>
        <v>0</v>
      </c>
      <c r="AO23" s="128">
        <f t="shared" si="1"/>
        <v>0</v>
      </c>
      <c r="AP23" s="129">
        <f>AP5+AP7+AP9+AP11+AP13+AP15+AP17+AP19+AP21</f>
        <v>58</v>
      </c>
      <c r="AQ23" s="127">
        <f t="shared" si="2"/>
        <v>0</v>
      </c>
      <c r="AR23" s="128">
        <f t="shared" si="2"/>
        <v>0</v>
      </c>
      <c r="AS23" s="126">
        <f t="shared" si="2"/>
        <v>46</v>
      </c>
      <c r="AT23" s="127">
        <f t="shared" si="2"/>
        <v>0</v>
      </c>
      <c r="AU23" s="128">
        <f t="shared" si="2"/>
        <v>0</v>
      </c>
      <c r="AV23" s="129">
        <f t="shared" si="2"/>
        <v>80</v>
      </c>
      <c r="AW23" s="127">
        <f t="shared" si="2"/>
        <v>15</v>
      </c>
      <c r="AX23" s="128">
        <f t="shared" si="2"/>
        <v>0</v>
      </c>
      <c r="AY23" s="126">
        <f t="shared" si="2"/>
        <v>28</v>
      </c>
      <c r="AZ23" s="127">
        <f t="shared" si="2"/>
        <v>0</v>
      </c>
      <c r="BA23" s="128">
        <f t="shared" si="2"/>
        <v>0</v>
      </c>
      <c r="BB23" s="129">
        <f t="shared" si="2"/>
        <v>83</v>
      </c>
      <c r="BC23" s="127">
        <f t="shared" si="2"/>
        <v>9</v>
      </c>
      <c r="BD23" s="128">
        <f t="shared" si="2"/>
        <v>38</v>
      </c>
      <c r="BE23" s="126">
        <f t="shared" si="2"/>
        <v>42</v>
      </c>
      <c r="BF23" s="127">
        <f t="shared" si="2"/>
        <v>19</v>
      </c>
      <c r="BG23" s="128">
        <f t="shared" si="2"/>
        <v>0</v>
      </c>
      <c r="BH23" s="129">
        <f t="shared" si="2"/>
        <v>8.5</v>
      </c>
      <c r="BI23" s="127">
        <f t="shared" si="2"/>
        <v>0</v>
      </c>
      <c r="BJ23" s="128">
        <f t="shared" si="2"/>
        <v>0</v>
      </c>
      <c r="BK23" s="126">
        <f t="shared" si="2"/>
        <v>14.5</v>
      </c>
      <c r="BL23" s="127">
        <f t="shared" si="2"/>
        <v>0</v>
      </c>
      <c r="BM23" s="128">
        <f t="shared" si="2"/>
        <v>0</v>
      </c>
      <c r="BN23" s="129">
        <f t="shared" si="2"/>
        <v>78</v>
      </c>
      <c r="BO23" s="127">
        <f t="shared" si="2"/>
        <v>17.5</v>
      </c>
      <c r="BP23" s="128">
        <f t="shared" si="2"/>
        <v>0</v>
      </c>
      <c r="BQ23" s="126">
        <f t="shared" si="2"/>
        <v>76</v>
      </c>
      <c r="BR23" s="127">
        <f t="shared" si="2"/>
        <v>11</v>
      </c>
      <c r="BS23" s="128">
        <f t="shared" si="2"/>
        <v>23</v>
      </c>
      <c r="BT23" s="129">
        <f t="shared" si="2"/>
        <v>0</v>
      </c>
      <c r="BU23" s="127">
        <f t="shared" si="2"/>
        <v>39</v>
      </c>
      <c r="BV23" s="128">
        <f t="shared" si="2"/>
        <v>9</v>
      </c>
      <c r="BW23" s="126">
        <f t="shared" si="2"/>
        <v>30.5</v>
      </c>
      <c r="BX23" s="127">
        <f t="shared" si="2"/>
        <v>60</v>
      </c>
      <c r="BY23" s="128">
        <f t="shared" si="2"/>
        <v>8</v>
      </c>
      <c r="BZ23" s="129">
        <f t="shared" si="2"/>
        <v>106.5</v>
      </c>
      <c r="CA23" s="127">
        <f t="shared" si="2"/>
        <v>0</v>
      </c>
      <c r="CB23" s="128">
        <f t="shared" si="2"/>
        <v>0</v>
      </c>
      <c r="CC23" s="126">
        <f t="shared" si="2"/>
        <v>68.5</v>
      </c>
      <c r="CD23" s="127">
        <f t="shared" si="2"/>
        <v>15.5</v>
      </c>
      <c r="CE23" s="128">
        <f t="shared" si="2"/>
        <v>6.5</v>
      </c>
      <c r="CF23" s="129">
        <f t="shared" si="2"/>
        <v>36</v>
      </c>
      <c r="CG23" s="127">
        <f t="shared" si="2"/>
        <v>30</v>
      </c>
      <c r="CH23" s="128">
        <f t="shared" si="2"/>
        <v>19</v>
      </c>
      <c r="CI23" s="126">
        <f t="shared" si="2"/>
        <v>25.5</v>
      </c>
      <c r="CJ23" s="127">
        <f t="shared" si="2"/>
        <v>61</v>
      </c>
      <c r="CK23" s="128">
        <f t="shared" si="2"/>
        <v>8.5</v>
      </c>
      <c r="CL23" s="129">
        <f t="shared" si="2"/>
        <v>66</v>
      </c>
      <c r="CM23" s="127">
        <f t="shared" si="2"/>
        <v>30.5</v>
      </c>
      <c r="CN23" s="128">
        <f t="shared" si="2"/>
        <v>13.3</v>
      </c>
      <c r="CO23" s="126">
        <f t="shared" si="2"/>
        <v>0</v>
      </c>
      <c r="CP23" s="127">
        <f t="shared" si="2"/>
        <v>0</v>
      </c>
      <c r="CQ23" s="128">
        <f t="shared" si="2"/>
        <v>0</v>
      </c>
      <c r="CR23" s="129">
        <f t="shared" si="2"/>
        <v>0.4</v>
      </c>
      <c r="CS23" s="127">
        <f t="shared" si="2"/>
        <v>0</v>
      </c>
      <c r="CT23" s="128">
        <f t="shared" si="2"/>
        <v>0</v>
      </c>
      <c r="CU23" s="126">
        <f t="shared" si="2"/>
        <v>0.8</v>
      </c>
      <c r="CV23" s="127">
        <f t="shared" si="2"/>
        <v>0</v>
      </c>
      <c r="CW23" s="128">
        <f t="shared" si="2"/>
        <v>0</v>
      </c>
      <c r="CX23" s="129">
        <f t="shared" si="2"/>
        <v>72.5</v>
      </c>
      <c r="CY23" s="127">
        <f t="shared" si="2"/>
        <v>0</v>
      </c>
      <c r="CZ23" s="128">
        <f t="shared" si="2"/>
        <v>0</v>
      </c>
      <c r="DA23" s="126">
        <f t="shared" si="2"/>
        <v>60</v>
      </c>
      <c r="DB23" s="127">
        <f t="shared" si="2"/>
        <v>0</v>
      </c>
      <c r="DC23" s="128">
        <f t="shared" si="3"/>
        <v>0</v>
      </c>
      <c r="DD23" s="129">
        <f t="shared" si="3"/>
        <v>28</v>
      </c>
      <c r="DE23" s="127">
        <f t="shared" si="3"/>
        <v>0</v>
      </c>
      <c r="DF23" s="128">
        <f t="shared" si="3"/>
        <v>0</v>
      </c>
      <c r="DG23" s="126">
        <f t="shared" si="3"/>
        <v>41.5</v>
      </c>
      <c r="DH23" s="127">
        <f t="shared" si="3"/>
        <v>0</v>
      </c>
      <c r="DI23" s="128">
        <f t="shared" si="3"/>
        <v>0</v>
      </c>
      <c r="DJ23" s="129">
        <f t="shared" si="3"/>
        <v>63</v>
      </c>
      <c r="DK23" s="127">
        <f t="shared" si="3"/>
        <v>0</v>
      </c>
      <c r="DL23" s="128">
        <f t="shared" si="3"/>
        <v>0</v>
      </c>
      <c r="DM23" s="126">
        <f t="shared" si="3"/>
        <v>50</v>
      </c>
      <c r="DN23" s="127">
        <f t="shared" si="3"/>
        <v>0</v>
      </c>
      <c r="DO23" s="128">
        <f t="shared" si="3"/>
        <v>0</v>
      </c>
      <c r="DP23" s="129">
        <f t="shared" si="3"/>
        <v>0</v>
      </c>
      <c r="DQ23" s="127">
        <f t="shared" si="3"/>
        <v>0</v>
      </c>
      <c r="DR23" s="128">
        <f t="shared" si="3"/>
        <v>0</v>
      </c>
      <c r="DS23" s="126">
        <f t="shared" si="3"/>
        <v>69</v>
      </c>
      <c r="DT23" s="127">
        <f t="shared" si="3"/>
        <v>15.5</v>
      </c>
      <c r="DU23" s="128">
        <f t="shared" si="3"/>
        <v>0</v>
      </c>
      <c r="DV23" s="129">
        <f t="shared" si="3"/>
        <v>97.7</v>
      </c>
      <c r="DW23" s="127">
        <f t="shared" si="3"/>
        <v>19</v>
      </c>
      <c r="DX23" s="128">
        <f t="shared" si="3"/>
        <v>0</v>
      </c>
      <c r="DY23" s="126">
        <f t="shared" si="3"/>
        <v>46</v>
      </c>
      <c r="DZ23" s="127">
        <f t="shared" si="3"/>
        <v>0</v>
      </c>
      <c r="EA23" s="128">
        <f t="shared" si="3"/>
        <v>0</v>
      </c>
      <c r="EB23" s="129">
        <f t="shared" si="3"/>
        <v>21</v>
      </c>
      <c r="EC23" s="127">
        <f t="shared" si="3"/>
        <v>4</v>
      </c>
      <c r="ED23" s="128">
        <f t="shared" si="3"/>
        <v>0</v>
      </c>
      <c r="EE23" s="126">
        <f t="shared" si="3"/>
        <v>51</v>
      </c>
      <c r="EF23" s="127">
        <f t="shared" si="3"/>
        <v>0</v>
      </c>
      <c r="EG23" s="128">
        <f t="shared" si="3"/>
        <v>0</v>
      </c>
      <c r="EH23" s="129">
        <f t="shared" si="3"/>
        <v>30</v>
      </c>
      <c r="EI23" s="127">
        <f t="shared" si="3"/>
        <v>0</v>
      </c>
      <c r="EJ23" s="128">
        <f t="shared" si="3"/>
        <v>0</v>
      </c>
      <c r="EK23" s="126">
        <f t="shared" si="3"/>
        <v>0</v>
      </c>
      <c r="EL23" s="127">
        <f t="shared" si="3"/>
        <v>0</v>
      </c>
      <c r="EM23" s="128">
        <f t="shared" si="3"/>
        <v>0</v>
      </c>
      <c r="EN23" s="129">
        <f t="shared" si="3"/>
        <v>0</v>
      </c>
      <c r="EO23" s="127">
        <f t="shared" si="3"/>
        <v>0</v>
      </c>
      <c r="EP23" s="128">
        <f t="shared" si="3"/>
        <v>0</v>
      </c>
      <c r="EQ23" s="126">
        <f t="shared" si="3"/>
        <v>0</v>
      </c>
      <c r="ER23" s="127">
        <f t="shared" si="3"/>
        <v>0</v>
      </c>
      <c r="ES23" s="128">
        <f t="shared" si="3"/>
        <v>0</v>
      </c>
      <c r="ET23" s="129">
        <f t="shared" si="3"/>
        <v>0</v>
      </c>
      <c r="EU23" s="127">
        <f t="shared" si="3"/>
        <v>0</v>
      </c>
      <c r="EV23" s="128">
        <f t="shared" si="3"/>
        <v>0</v>
      </c>
      <c r="EW23" s="126">
        <f t="shared" si="3"/>
        <v>0</v>
      </c>
      <c r="EX23" s="127">
        <f t="shared" si="3"/>
        <v>0</v>
      </c>
      <c r="EY23" s="128">
        <f t="shared" si="3"/>
        <v>0</v>
      </c>
      <c r="EZ23" s="129">
        <f t="shared" si="3"/>
        <v>0</v>
      </c>
      <c r="FA23" s="127">
        <f t="shared" si="3"/>
        <v>0</v>
      </c>
      <c r="FB23" s="128">
        <f t="shared" si="3"/>
        <v>0</v>
      </c>
      <c r="FC23" s="126">
        <f t="shared" si="3"/>
        <v>30</v>
      </c>
      <c r="FD23" s="127">
        <f t="shared" si="3"/>
        <v>0</v>
      </c>
      <c r="FE23" s="128">
        <f t="shared" si="3"/>
        <v>0</v>
      </c>
      <c r="FF23" s="129">
        <f t="shared" si="3"/>
        <v>20</v>
      </c>
      <c r="FG23" s="127">
        <f t="shared" si="3"/>
        <v>0</v>
      </c>
      <c r="FH23" s="128">
        <f t="shared" si="3"/>
        <v>0</v>
      </c>
      <c r="FI23" s="126">
        <f t="shared" si="3"/>
        <v>7</v>
      </c>
      <c r="FJ23" s="127">
        <f t="shared" si="3"/>
        <v>0</v>
      </c>
      <c r="FK23" s="128">
        <f t="shared" si="3"/>
        <v>0</v>
      </c>
      <c r="FL23" s="129">
        <f t="shared" si="3"/>
        <v>0</v>
      </c>
      <c r="FM23" s="127">
        <f t="shared" si="3"/>
        <v>0</v>
      </c>
      <c r="FN23" s="128">
        <f t="shared" si="3"/>
        <v>0</v>
      </c>
      <c r="FO23" s="126">
        <f t="shared" si="4"/>
        <v>0</v>
      </c>
      <c r="FP23" s="127">
        <f t="shared" si="4"/>
        <v>0</v>
      </c>
      <c r="FQ23" s="128">
        <f t="shared" si="4"/>
        <v>0</v>
      </c>
      <c r="FR23" s="129">
        <f t="shared" si="4"/>
        <v>0</v>
      </c>
      <c r="FS23" s="127">
        <f t="shared" si="4"/>
        <v>0</v>
      </c>
      <c r="FT23" s="128">
        <f t="shared" si="4"/>
        <v>0</v>
      </c>
      <c r="FU23" s="126">
        <f t="shared" si="4"/>
        <v>0</v>
      </c>
      <c r="FV23" s="127">
        <f t="shared" si="4"/>
        <v>0</v>
      </c>
      <c r="FW23" s="128">
        <f t="shared" si="4"/>
        <v>0</v>
      </c>
      <c r="FX23" s="129">
        <f t="shared" si="4"/>
        <v>0</v>
      </c>
      <c r="FY23" s="127">
        <f t="shared" si="4"/>
        <v>0</v>
      </c>
      <c r="FZ23" s="128">
        <f t="shared" si="4"/>
        <v>0</v>
      </c>
      <c r="GA23" s="126">
        <f t="shared" si="4"/>
        <v>0</v>
      </c>
      <c r="GB23" s="127">
        <f t="shared" si="4"/>
        <v>0</v>
      </c>
      <c r="GC23" s="128">
        <f t="shared" si="4"/>
        <v>0</v>
      </c>
      <c r="GD23" s="129">
        <f t="shared" si="4"/>
        <v>0</v>
      </c>
      <c r="GE23" s="127">
        <f t="shared" si="4"/>
        <v>0</v>
      </c>
      <c r="GF23" s="128">
        <f t="shared" si="4"/>
        <v>0</v>
      </c>
      <c r="GG23" s="126">
        <f t="shared" si="4"/>
        <v>0</v>
      </c>
      <c r="GH23" s="127">
        <f t="shared" si="4"/>
        <v>0</v>
      </c>
      <c r="GI23" s="128">
        <f t="shared" si="4"/>
        <v>0</v>
      </c>
      <c r="GJ23" s="129">
        <f t="shared" si="4"/>
        <v>0</v>
      </c>
      <c r="GK23" s="127">
        <f t="shared" si="4"/>
        <v>0</v>
      </c>
      <c r="GL23" s="128">
        <f t="shared" si="4"/>
        <v>0</v>
      </c>
      <c r="GM23" s="126">
        <f t="shared" si="4"/>
        <v>0</v>
      </c>
      <c r="GN23" s="127">
        <f t="shared" si="4"/>
        <v>0</v>
      </c>
      <c r="GO23" s="128">
        <f t="shared" si="4"/>
        <v>0</v>
      </c>
      <c r="GP23" s="129">
        <f t="shared" si="4"/>
        <v>0</v>
      </c>
      <c r="GQ23" s="127">
        <f t="shared" si="4"/>
        <v>0</v>
      </c>
      <c r="GR23" s="128">
        <f t="shared" si="4"/>
        <v>0</v>
      </c>
      <c r="GS23" s="126">
        <f t="shared" si="4"/>
        <v>0</v>
      </c>
      <c r="GT23" s="127">
        <f t="shared" si="4"/>
        <v>0</v>
      </c>
      <c r="GU23" s="128">
        <f t="shared" si="4"/>
        <v>0</v>
      </c>
      <c r="GV23" s="129">
        <f t="shared" si="4"/>
        <v>0</v>
      </c>
      <c r="GW23" s="127">
        <f t="shared" si="4"/>
        <v>0</v>
      </c>
      <c r="GX23" s="128">
        <f t="shared" si="4"/>
        <v>0</v>
      </c>
      <c r="GY23" s="126">
        <f t="shared" si="4"/>
        <v>0</v>
      </c>
      <c r="GZ23" s="127">
        <f t="shared" si="4"/>
        <v>0</v>
      </c>
      <c r="HA23" s="128">
        <f t="shared" si="4"/>
        <v>0</v>
      </c>
      <c r="HB23" s="129">
        <f t="shared" si="4"/>
        <v>0</v>
      </c>
      <c r="HC23" s="127">
        <f t="shared" si="4"/>
        <v>0</v>
      </c>
      <c r="HD23" s="128">
        <f t="shared" si="4"/>
        <v>0</v>
      </c>
      <c r="HE23" s="126">
        <f t="shared" si="4"/>
        <v>0</v>
      </c>
      <c r="HF23" s="127">
        <f t="shared" si="4"/>
        <v>0</v>
      </c>
      <c r="HG23" s="128">
        <f t="shared" si="4"/>
        <v>0</v>
      </c>
      <c r="HH23" s="129">
        <f t="shared" si="4"/>
        <v>0</v>
      </c>
      <c r="HI23" s="127">
        <f t="shared" si="4"/>
        <v>0</v>
      </c>
      <c r="HJ23" s="128">
        <f t="shared" si="4"/>
        <v>0</v>
      </c>
      <c r="HK23" s="126">
        <f t="shared" si="4"/>
        <v>0</v>
      </c>
      <c r="HL23" s="127">
        <f t="shared" si="4"/>
        <v>0</v>
      </c>
      <c r="HM23" s="128">
        <f t="shared" si="4"/>
        <v>0</v>
      </c>
      <c r="HN23" s="129">
        <f t="shared" si="4"/>
        <v>0</v>
      </c>
      <c r="HO23" s="127">
        <f t="shared" si="4"/>
        <v>0</v>
      </c>
      <c r="HP23" s="128">
        <f t="shared" si="4"/>
        <v>0</v>
      </c>
      <c r="HQ23" s="126">
        <f t="shared" si="4"/>
        <v>0</v>
      </c>
      <c r="HR23" s="127">
        <f t="shared" si="4"/>
        <v>0</v>
      </c>
      <c r="HS23" s="128">
        <f t="shared" si="4"/>
        <v>0</v>
      </c>
      <c r="HT23" s="129">
        <f t="shared" si="4"/>
        <v>0</v>
      </c>
      <c r="HU23" s="127">
        <f t="shared" si="4"/>
        <v>0</v>
      </c>
      <c r="HV23" s="128">
        <f t="shared" si="4"/>
        <v>0</v>
      </c>
      <c r="HW23" s="126">
        <f t="shared" si="4"/>
        <v>0</v>
      </c>
      <c r="HX23" s="127">
        <f t="shared" si="4"/>
        <v>0</v>
      </c>
      <c r="HY23" s="128">
        <f t="shared" si="4"/>
        <v>0</v>
      </c>
      <c r="HZ23" s="129">
        <f t="shared" si="4"/>
        <v>0</v>
      </c>
      <c r="IA23" s="127">
        <f t="shared" si="5"/>
        <v>0</v>
      </c>
      <c r="IB23" s="128">
        <f t="shared" si="5"/>
        <v>0</v>
      </c>
      <c r="IC23" s="126">
        <f t="shared" si="5"/>
        <v>0</v>
      </c>
      <c r="ID23" s="127">
        <f t="shared" si="5"/>
        <v>0</v>
      </c>
      <c r="IE23" s="128">
        <f t="shared" si="5"/>
        <v>0</v>
      </c>
      <c r="IF23" s="129">
        <f t="shared" si="5"/>
        <v>0</v>
      </c>
      <c r="IG23" s="127">
        <f t="shared" si="5"/>
        <v>0</v>
      </c>
      <c r="IH23" s="128">
        <f t="shared" si="5"/>
        <v>0</v>
      </c>
      <c r="II23" s="126">
        <f t="shared" si="5"/>
        <v>0</v>
      </c>
      <c r="IJ23" s="127">
        <f t="shared" si="5"/>
        <v>0</v>
      </c>
      <c r="IK23" s="128">
        <f t="shared" si="5"/>
        <v>0</v>
      </c>
      <c r="IL23" s="129">
        <f t="shared" si="5"/>
        <v>0</v>
      </c>
      <c r="IM23" s="127">
        <f t="shared" si="5"/>
        <v>0</v>
      </c>
      <c r="IN23" s="128">
        <f t="shared" si="5"/>
        <v>0</v>
      </c>
      <c r="IO23" s="126">
        <f t="shared" si="5"/>
        <v>0</v>
      </c>
      <c r="IP23" s="127">
        <f t="shared" si="5"/>
        <v>0</v>
      </c>
      <c r="IQ23" s="128">
        <f t="shared" si="5"/>
        <v>0</v>
      </c>
      <c r="IR23" s="129">
        <f t="shared" si="5"/>
        <v>0</v>
      </c>
      <c r="IS23" s="127">
        <f t="shared" si="5"/>
        <v>0</v>
      </c>
      <c r="IT23" s="128">
        <f t="shared" si="5"/>
        <v>0</v>
      </c>
      <c r="IU23" s="126">
        <f t="shared" si="5"/>
        <v>0</v>
      </c>
      <c r="IV23" s="127">
        <f t="shared" si="5"/>
        <v>0</v>
      </c>
      <c r="IW23" s="128">
        <f t="shared" si="5"/>
        <v>0</v>
      </c>
      <c r="IX23" s="129">
        <f t="shared" si="5"/>
        <v>0</v>
      </c>
      <c r="IY23" s="127">
        <f t="shared" si="5"/>
        <v>0</v>
      </c>
      <c r="IZ23" s="128">
        <f t="shared" si="5"/>
        <v>0</v>
      </c>
      <c r="JA23" s="126">
        <f t="shared" si="5"/>
        <v>0</v>
      </c>
      <c r="JB23" s="127">
        <f t="shared" si="5"/>
        <v>0</v>
      </c>
      <c r="JC23" s="128">
        <f t="shared" si="5"/>
        <v>0</v>
      </c>
      <c r="JD23" s="129">
        <f t="shared" si="5"/>
        <v>0</v>
      </c>
      <c r="JE23" s="127">
        <f t="shared" si="5"/>
        <v>0</v>
      </c>
      <c r="JF23" s="128">
        <f t="shared" si="5"/>
        <v>0</v>
      </c>
      <c r="JG23" s="126">
        <f t="shared" si="5"/>
        <v>0</v>
      </c>
      <c r="JH23" s="127">
        <f t="shared" si="5"/>
        <v>0</v>
      </c>
      <c r="JI23" s="128">
        <f t="shared" si="5"/>
        <v>0</v>
      </c>
      <c r="JJ23" s="129">
        <f t="shared" si="5"/>
        <v>0</v>
      </c>
      <c r="JK23" s="127">
        <f t="shared" si="5"/>
        <v>0</v>
      </c>
      <c r="JL23" s="128">
        <f t="shared" si="5"/>
        <v>0</v>
      </c>
      <c r="JM23" s="126">
        <f t="shared" si="5"/>
        <v>0</v>
      </c>
      <c r="JN23" s="127">
        <f t="shared" si="5"/>
        <v>0</v>
      </c>
      <c r="JO23" s="128">
        <f t="shared" si="5"/>
        <v>0</v>
      </c>
      <c r="JP23" s="129">
        <f t="shared" si="5"/>
        <v>0</v>
      </c>
      <c r="JQ23" s="127">
        <f t="shared" si="5"/>
        <v>0</v>
      </c>
      <c r="JR23" s="128">
        <f t="shared" si="5"/>
        <v>0</v>
      </c>
      <c r="JS23" s="126">
        <f t="shared" si="5"/>
        <v>0</v>
      </c>
      <c r="JT23" s="127">
        <f t="shared" si="5"/>
        <v>0</v>
      </c>
      <c r="JU23" s="128">
        <f t="shared" si="5"/>
        <v>0</v>
      </c>
      <c r="JV23" s="129">
        <f t="shared" si="5"/>
        <v>0</v>
      </c>
      <c r="JW23" s="127">
        <f t="shared" si="5"/>
        <v>0</v>
      </c>
      <c r="JX23" s="128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28.096385542168672</v>
      </c>
      <c r="BC24" s="161">
        <f t="shared" ref="BC24:DN24" si="6">IF(BC23&gt;0,BC22/BC23*10,0)</f>
        <v>27.777777777777779</v>
      </c>
      <c r="BD24" s="161">
        <f t="shared" si="6"/>
        <v>28.394736842105264</v>
      </c>
      <c r="BE24" s="161">
        <f t="shared" si="6"/>
        <v>28.095238095238095</v>
      </c>
      <c r="BF24" s="161">
        <f t="shared" si="6"/>
        <v>28.368421052631575</v>
      </c>
      <c r="BG24" s="161">
        <f t="shared" si="6"/>
        <v>0</v>
      </c>
      <c r="BH24" s="161">
        <f t="shared" si="6"/>
        <v>47.411764705882355</v>
      </c>
      <c r="BI24" s="161">
        <f t="shared" si="6"/>
        <v>0</v>
      </c>
      <c r="BJ24" s="161">
        <f t="shared" si="6"/>
        <v>0</v>
      </c>
      <c r="BK24" s="161">
        <f t="shared" si="6"/>
        <v>53.172413793103445</v>
      </c>
      <c r="BL24" s="161">
        <f t="shared" si="6"/>
        <v>0</v>
      </c>
      <c r="BM24" s="161">
        <f t="shared" si="6"/>
        <v>0</v>
      </c>
      <c r="BN24" s="161">
        <f t="shared" si="6"/>
        <v>22.769230769230774</v>
      </c>
      <c r="BO24" s="161">
        <f t="shared" si="6"/>
        <v>53.371428571428574</v>
      </c>
      <c r="BP24" s="161">
        <f t="shared" si="6"/>
        <v>0</v>
      </c>
      <c r="BQ24" s="161">
        <f t="shared" si="6"/>
        <v>28.078947368421055</v>
      </c>
      <c r="BR24" s="161">
        <f t="shared" si="6"/>
        <v>28.454545454545457</v>
      </c>
      <c r="BS24" s="161">
        <f t="shared" si="6"/>
        <v>27.782608695652176</v>
      </c>
      <c r="BT24" s="161">
        <f t="shared" si="6"/>
        <v>0</v>
      </c>
      <c r="BU24" s="161">
        <f t="shared" si="6"/>
        <v>23.733333333333334</v>
      </c>
      <c r="BV24" s="161">
        <f t="shared" si="6"/>
        <v>23.555555555555557</v>
      </c>
      <c r="BW24" s="161">
        <f t="shared" si="6"/>
        <v>23.967213114754102</v>
      </c>
      <c r="BX24" s="161">
        <f t="shared" si="6"/>
        <v>23.93333333333333</v>
      </c>
      <c r="BY24" s="161">
        <f t="shared" si="6"/>
        <v>23.375</v>
      </c>
      <c r="BZ24" s="161">
        <f t="shared" si="6"/>
        <v>24.159624413145536</v>
      </c>
      <c r="CA24" s="161">
        <f t="shared" si="6"/>
        <v>0</v>
      </c>
      <c r="CB24" s="161">
        <f t="shared" si="6"/>
        <v>0</v>
      </c>
      <c r="CC24" s="161">
        <f t="shared" si="6"/>
        <v>28.131386861313867</v>
      </c>
      <c r="CD24" s="161">
        <f t="shared" si="6"/>
        <v>28.06451612903226</v>
      </c>
      <c r="CE24" s="161">
        <f t="shared" si="6"/>
        <v>28.461538461538463</v>
      </c>
      <c r="CF24" s="161">
        <f t="shared" si="6"/>
        <v>32.222222222222221</v>
      </c>
      <c r="CG24" s="161">
        <f t="shared" si="6"/>
        <v>36.466666666666669</v>
      </c>
      <c r="CH24" s="161">
        <f t="shared" si="6"/>
        <v>39.052631578947363</v>
      </c>
      <c r="CI24" s="161">
        <f t="shared" si="6"/>
        <v>30.588235294117645</v>
      </c>
      <c r="CJ24" s="161">
        <f t="shared" si="6"/>
        <v>20.459016393442624</v>
      </c>
      <c r="CK24" s="161">
        <f t="shared" si="6"/>
        <v>20.823529411764703</v>
      </c>
      <c r="CL24" s="161">
        <f t="shared" si="6"/>
        <v>28.196969696969699</v>
      </c>
      <c r="CM24" s="161">
        <f t="shared" si="6"/>
        <v>28.196721311475411</v>
      </c>
      <c r="CN24" s="161">
        <f t="shared" si="6"/>
        <v>29.398496240601503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29.999999999999996</v>
      </c>
      <c r="CS24" s="161">
        <f t="shared" si="6"/>
        <v>0</v>
      </c>
      <c r="CT24" s="161">
        <f t="shared" si="6"/>
        <v>0</v>
      </c>
      <c r="CU24" s="161">
        <f t="shared" si="6"/>
        <v>27.5</v>
      </c>
      <c r="CV24" s="161">
        <f t="shared" si="6"/>
        <v>0</v>
      </c>
      <c r="CW24" s="161">
        <f t="shared" si="6"/>
        <v>0</v>
      </c>
      <c r="CX24" s="161">
        <f t="shared" si="6"/>
        <v>28.110344827586211</v>
      </c>
      <c r="CY24" s="161">
        <f t="shared" si="6"/>
        <v>0</v>
      </c>
      <c r="CZ24" s="161">
        <f t="shared" si="6"/>
        <v>0</v>
      </c>
      <c r="DA24" s="161">
        <f t="shared" si="6"/>
        <v>26.649999999999995</v>
      </c>
      <c r="DB24" s="161">
        <f t="shared" si="6"/>
        <v>0</v>
      </c>
      <c r="DC24" s="161">
        <f t="shared" si="6"/>
        <v>0</v>
      </c>
      <c r="DD24" s="161">
        <f t="shared" si="6"/>
        <v>24.178571428571431</v>
      </c>
      <c r="DE24" s="161">
        <f t="shared" si="6"/>
        <v>0</v>
      </c>
      <c r="DF24" s="161">
        <f t="shared" si="6"/>
        <v>0</v>
      </c>
      <c r="DG24" s="161">
        <f t="shared" si="6"/>
        <v>26.698795180722893</v>
      </c>
      <c r="DH24" s="161">
        <f t="shared" si="6"/>
        <v>0</v>
      </c>
      <c r="DI24" s="161">
        <f t="shared" si="6"/>
        <v>0</v>
      </c>
      <c r="DJ24" s="161">
        <f t="shared" si="6"/>
        <v>27.984126984126988</v>
      </c>
      <c r="DK24" s="161">
        <f t="shared" si="6"/>
        <v>0</v>
      </c>
      <c r="DL24" s="161">
        <f t="shared" si="6"/>
        <v>0</v>
      </c>
      <c r="DM24" s="161">
        <f t="shared" si="6"/>
        <v>26.060000000000002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20.086956521739133</v>
      </c>
      <c r="DT24" s="161">
        <f t="shared" si="7"/>
        <v>19.870967741935484</v>
      </c>
      <c r="DU24" s="161">
        <f t="shared" si="7"/>
        <v>0</v>
      </c>
      <c r="DV24" s="161">
        <f t="shared" si="7"/>
        <v>19.600818833162744</v>
      </c>
      <c r="DW24" s="161">
        <f t="shared" si="7"/>
        <v>19.263157894736842</v>
      </c>
      <c r="DX24" s="161">
        <f t="shared" si="7"/>
        <v>0</v>
      </c>
      <c r="DY24" s="161">
        <f t="shared" si="7"/>
        <v>22.673913043478258</v>
      </c>
      <c r="DZ24" s="161">
        <f t="shared" si="7"/>
        <v>0</v>
      </c>
      <c r="EA24" s="161">
        <f t="shared" si="7"/>
        <v>0</v>
      </c>
      <c r="EB24" s="161">
        <f t="shared" si="7"/>
        <v>49.285714285714292</v>
      </c>
      <c r="EC24" s="161">
        <f t="shared" si="7"/>
        <v>20.5</v>
      </c>
      <c r="ED24" s="161">
        <f t="shared" si="7"/>
        <v>0</v>
      </c>
      <c r="EE24" s="161">
        <f t="shared" si="7"/>
        <v>20.647058823529409</v>
      </c>
      <c r="EF24" s="161">
        <f t="shared" si="7"/>
        <v>0</v>
      </c>
      <c r="EG24" s="161">
        <f t="shared" si="7"/>
        <v>0</v>
      </c>
      <c r="EH24" s="161">
        <f t="shared" si="7"/>
        <v>33.43333333333333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6.7999999999999989</v>
      </c>
      <c r="FD24" s="161">
        <f t="shared" si="7"/>
        <v>0</v>
      </c>
      <c r="FE24" s="161">
        <f t="shared" si="7"/>
        <v>0</v>
      </c>
      <c r="FF24" s="161">
        <f t="shared" si="7"/>
        <v>18</v>
      </c>
      <c r="FG24" s="161">
        <f t="shared" si="7"/>
        <v>0</v>
      </c>
      <c r="FH24" s="161">
        <f t="shared" si="7"/>
        <v>0</v>
      </c>
      <c r="FI24" s="161">
        <f t="shared" si="7"/>
        <v>15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ht="17.25" customHeight="1" x14ac:dyDescent="0.25">
      <c r="A27" s="99">
        <v>1</v>
      </c>
      <c r="B27" s="16" t="s">
        <v>21</v>
      </c>
      <c r="C27" s="3" t="s">
        <v>12</v>
      </c>
      <c r="D27" s="1" t="s">
        <v>45</v>
      </c>
      <c r="E27" s="606">
        <f t="shared" ref="E27:E38" si="10">SUM(F27:JX27)</f>
        <v>1418.4999999999998</v>
      </c>
      <c r="F27" s="179">
        <f>Пш!F27+Тр!F27+Ро!F27+'Яч яр'!F27+Ов!F27+Зерноб!F27+Гр!F27+'Яч Оз'!F27+Просо!F27</f>
        <v>5.7</v>
      </c>
      <c r="G27" s="180">
        <f>Пш!G27+Тр!G27+Ро!G27+'Яч яр'!G27+Ов!G27+Зерноб!G27+Гр!G27+'Яч Оз'!G27+Просо!G27</f>
        <v>0</v>
      </c>
      <c r="H27" s="181">
        <f>Пш!H27+Тр!H27+Ро!H27+'Яч яр'!H27+Ов!H27+Зерноб!H27+Гр!H27+'Яч Оз'!H27+Просо!H27</f>
        <v>0</v>
      </c>
      <c r="I27" s="182">
        <f>Пш!I27+Тр!I27+Ро!I27+'Яч яр'!I27+Ов!I27+Зерноб!I27+Гр!I27+'Яч Оз'!I27+Просо!I27</f>
        <v>0</v>
      </c>
      <c r="J27" s="183">
        <f>Пш!J27+Тр!J27+Ро!J27+'Яч яр'!J27+Ов!J27+Зерноб!J27+Гр!J27+'Яч Оз'!J27+Просо!J27</f>
        <v>0</v>
      </c>
      <c r="K27" s="184">
        <f>Пш!K27+Тр!K27+Ро!K27+'Яч яр'!K27+Ов!K27+Зерноб!K27+Гр!K27+'Яч Оз'!K27+Просо!K27</f>
        <v>0</v>
      </c>
      <c r="L27" s="185">
        <f>Пш!L27+Тр!L27+Ро!L27+'Яч яр'!L27+Ов!L27+Зерноб!L27+Гр!L27+'Яч Оз'!L27+Просо!L27</f>
        <v>0</v>
      </c>
      <c r="M27" s="183">
        <f>Пш!M27+Тр!M27+Ро!M27+'Яч яр'!M27+Ов!M27+Зерноб!M27+Гр!M27+'Яч Оз'!M27+Просо!M27</f>
        <v>0</v>
      </c>
      <c r="N27" s="184">
        <f>Пш!N27+Тр!N27+Ро!N27+'Яч яр'!N27+Ов!N27+Зерноб!N27+Гр!N27+'Яч Оз'!N27+Просо!N27</f>
        <v>0</v>
      </c>
      <c r="O27" s="182">
        <f>Пш!O27+Тр!O27+Ро!O27+'Яч яр'!O27+Ов!O27+Зерноб!O27+Гр!O27+'Яч Оз'!O27+Просо!O27</f>
        <v>0</v>
      </c>
      <c r="P27" s="183">
        <f>Пш!P27+Тр!P27+Ро!P27+'Яч яр'!P27+Ов!P27+Зерноб!P27+Гр!P27+'Яч Оз'!P27+Просо!P27</f>
        <v>0</v>
      </c>
      <c r="Q27" s="184">
        <f>Пш!Q27+Тр!Q27+Ро!Q27+'Яч яр'!Q27+Ов!Q27+Зерноб!Q27+Гр!Q27+'Яч Оз'!Q27+Просо!Q27</f>
        <v>0</v>
      </c>
      <c r="R27" s="185">
        <f>Пш!R27+Тр!R27+Ро!R27+'Яч яр'!R27+Ов!R27+Зерноб!R27+Гр!R27+'Яч Оз'!R27+Просо!R27</f>
        <v>0</v>
      </c>
      <c r="S27" s="183">
        <f>Пш!S27+Тр!S27+Ро!S27+'Яч яр'!S27+Ов!S27+Зерноб!S27+Гр!S27+'Яч Оз'!S27+Просо!S27</f>
        <v>0</v>
      </c>
      <c r="T27" s="184">
        <f>Пш!T27+Тр!T27+Ро!T27+'Яч яр'!T27+Ов!T27+Зерноб!T27+Гр!T27+'Яч Оз'!T27+Просо!T27</f>
        <v>0</v>
      </c>
      <c r="U27" s="182">
        <f>Пш!U27+Тр!U27+Ро!U27+'Яч яр'!U27+Ов!U27+Зерноб!U27+Гр!U27+'Яч Оз'!U27+Просо!U27</f>
        <v>0</v>
      </c>
      <c r="V27" s="183">
        <f>Пш!V27+Тр!V27+Ро!V27+'Яч яр'!V27+Ов!V27+Зерноб!V27+Гр!V27+'Яч Оз'!V27+Просо!V27</f>
        <v>0</v>
      </c>
      <c r="W27" s="184">
        <f>Пш!W27+Тр!W27+Ро!W27+'Яч яр'!W27+Ов!W27+Зерноб!W27+Гр!W27+'Яч Оз'!W27+Просо!W27</f>
        <v>0</v>
      </c>
      <c r="X27" s="185">
        <f>Пш!X27+Тр!X27+Ро!X27+'Яч яр'!X27+Ов!X27+Зерноб!X27+Гр!X27+'Яч Оз'!X27+Просо!X27</f>
        <v>0</v>
      </c>
      <c r="Y27" s="183">
        <f>Пш!Y27+Тр!Y27+Ро!Y27+'Яч яр'!Y27+Ов!Y27+Зерноб!Y27+Гр!Y27+'Яч Оз'!Y27+Просо!Y27</f>
        <v>0</v>
      </c>
      <c r="Z27" s="184">
        <f>Пш!Z27+Тр!Z27+Ро!Z27+'Яч яр'!Z27+Ов!Z27+Зерноб!Z27+Гр!Z27+'Яч Оз'!Z27+Просо!Z27</f>
        <v>0</v>
      </c>
      <c r="AA27" s="182">
        <f>Пш!AA27+Тр!AA27+Ро!AA27+'Яч яр'!AA27+Ов!AA27+Зерноб!AA27+Гр!AA27+'Яч Оз'!AA27+Просо!AA27</f>
        <v>0</v>
      </c>
      <c r="AB27" s="183">
        <f>Пш!AB27+Тр!AB27+Ро!AB27+'Яч яр'!AB27+Ов!AB27+Зерноб!AB27+Гр!AB27+'Яч Оз'!AB27+Просо!AB27</f>
        <v>0</v>
      </c>
      <c r="AC27" s="184">
        <f>Пш!AC27+Тр!AC27+Ро!AC27+'Яч яр'!AC27+Ов!AC27+Зерноб!AC27+Гр!AC27+'Яч Оз'!AC27+Просо!AC27</f>
        <v>0</v>
      </c>
      <c r="AD27" s="185">
        <f>Пш!AD27+Тр!AD27+Ро!AD27+'Яч яр'!AD27+Ов!AD27+Зерноб!AD27+Гр!AD27+'Яч Оз'!AD27+Просо!AD27</f>
        <v>0</v>
      </c>
      <c r="AE27" s="183">
        <f>Пш!AE27+Тр!AE27+Ро!AE27+'Яч яр'!AE27+Ов!AE27+Зерноб!AE27+Гр!AE27+'Яч Оз'!AE27+Просо!AE27</f>
        <v>0</v>
      </c>
      <c r="AF27" s="184">
        <f>Пш!AF27+Тр!AF27+Ро!AF27+'Яч яр'!AF27+Ов!AF27+Зерноб!AF27+Гр!AF27+'Яч Оз'!AF27+Просо!AF27</f>
        <v>0</v>
      </c>
      <c r="AG27" s="182">
        <f>Пш!AG27+Тр!AG27+Ро!AG27+'Яч яр'!AG27+Ов!AG27+Зерноб!AG27+Гр!AG27+'Яч Оз'!AG27+Просо!AG27</f>
        <v>0</v>
      </c>
      <c r="AH27" s="183">
        <f>Пш!AH27+Тр!AH27+Ро!AH27+'Яч яр'!AH27+Ов!AH27+Зерноб!AH27+Гр!AH27+'Яч Оз'!AH27+Просо!AH27</f>
        <v>0</v>
      </c>
      <c r="AI27" s="184">
        <f>Пш!AI27+Тр!AI27+Ро!AI27+'Яч яр'!AI27+Ов!AI27+Зерноб!AI27+Гр!AI27+'Яч Оз'!AI27+Просо!AI27</f>
        <v>0</v>
      </c>
      <c r="AJ27" s="185">
        <f>Пш!AJ27+Тр!AJ27+Ро!AJ27+'Яч яр'!AJ27+Ов!AJ27+Зерноб!AJ27+Гр!AJ27+'Яч Оз'!AJ27+Просо!AJ27</f>
        <v>0</v>
      </c>
      <c r="AK27" s="183">
        <f>Пш!AK27+Тр!AK27+Ро!AK27+'Яч яр'!AK27+Ов!AK27+Зерноб!AK27+Гр!AK27+'Яч Оз'!AK27+Просо!AK27</f>
        <v>0</v>
      </c>
      <c r="AL27" s="184">
        <f>Пш!AL27+Тр!AL27+Ро!AL27+'Яч яр'!AL27+Ов!AL27+Зерноб!AL27+Гр!AL27+'Яч Оз'!AL27+Просо!AL27</f>
        <v>0</v>
      </c>
      <c r="AM27" s="182">
        <f>Пш!AM27+Тр!AM27+Ро!AM27+'Яч яр'!AM27+Ов!AM27+Зерноб!AM27+Гр!AM27+'Яч Оз'!AM27+Просо!AM27</f>
        <v>33.9</v>
      </c>
      <c r="AN27" s="183">
        <f>Пш!AN27+Тр!AN27+Ро!AN27+'Яч яр'!AN27+Ов!AN27+Зерноб!AN27+Гр!AN27+'Яч Оз'!AN27+Просо!AN27</f>
        <v>0</v>
      </c>
      <c r="AO27" s="184">
        <f>Пш!AO27+Тр!AO27+Ро!AO27+'Яч яр'!AO27+Ов!AO27+Зерноб!AO27+Гр!AO27+'Яч Оз'!AO27+Просо!AO27</f>
        <v>0</v>
      </c>
      <c r="AP27" s="185">
        <f>Пш!AP27+Тр!AP27+Ро!AP27+'Яч яр'!AP27+Ов!AP27+Зерноб!AP27+Гр!AP27+'Яч Оз'!AP27+Просо!AP27</f>
        <v>0</v>
      </c>
      <c r="AQ27" s="183">
        <f>Пш!AQ27+Тр!AQ27+Ро!AQ27+'Яч яр'!AQ27+Ов!AQ27+Зерноб!AQ27+Гр!AQ27+'Яч Оз'!AQ27+Просо!AQ27</f>
        <v>0</v>
      </c>
      <c r="AR27" s="184">
        <f>Пш!AR27+Тр!AR27+Ро!AR27+'Яч яр'!AR27+Ов!AR27+Зерноб!AR27+Гр!AR27+'Яч Оз'!AR27+Просо!AR27</f>
        <v>0</v>
      </c>
      <c r="AS27" s="182">
        <f>Пш!AS27+Тр!AS27+Ро!AS27+'Яч яр'!AS27+Ов!AS27+Зерноб!AS27+Гр!AS27+'Яч Оз'!AS27+Просо!AS27</f>
        <v>27.9</v>
      </c>
      <c r="AT27" s="183">
        <f>Пш!AT27+Тр!AT27+Ро!AT27+'Яч яр'!AT27+Ов!AT27+Зерноб!AT27+Гр!AT27+'Яч Оз'!AT27+Просо!AT27</f>
        <v>0</v>
      </c>
      <c r="AU27" s="184">
        <f>Пш!AU27+Тр!AU27+Ро!AU27+'Яч яр'!AU27+Ов!AU27+Зерноб!AU27+Гр!AU27+'Яч Оз'!AU27+Просо!AU27</f>
        <v>0</v>
      </c>
      <c r="AV27" s="185">
        <f>Пш!AV27+Тр!AV27+Ро!AV27+'Яч яр'!AV27+Ов!AV27+Зерноб!AV27+Гр!AV27+'Яч Оз'!AV27+Просо!AV27</f>
        <v>57.7</v>
      </c>
      <c r="AW27" s="183">
        <f>Пш!AW27+Тр!AW27+Ро!AW27+'Яч яр'!AW27+Ов!AW27+Зерноб!AW27+Гр!AW27+'Яч Оз'!AW27+Просо!AW27</f>
        <v>14.3</v>
      </c>
      <c r="AX27" s="184">
        <f>Пш!AX27+Тр!AX27+Ро!AX27+'Яч яр'!AX27+Ов!AX27+Зерноб!AX27+Гр!AX27+'Яч Оз'!AX27+Просо!AX27</f>
        <v>0</v>
      </c>
      <c r="AY27" s="182">
        <f>Пш!AY27+Тр!AY27+Ро!AY27+'Яч яр'!AY27+Ов!AY27+Зерноб!AY27+Гр!AY27+'Яч Оз'!AY27+Просо!AY27</f>
        <v>31.700000000000003</v>
      </c>
      <c r="AZ27" s="183">
        <f>Пш!AZ27+Тр!AZ27+Ро!AZ27+'Яч яр'!AZ27+Ов!AZ27+Зерноб!AZ27+Гр!AZ27+'Яч Оз'!AZ27+Просо!AZ27</f>
        <v>0</v>
      </c>
      <c r="BA27" s="184">
        <f>Пш!BA27+Тр!BA27+Ро!BA27+'Яч яр'!BA27+Ов!BA27+Зерноб!BA27+Гр!BA27+'Яч Оз'!BA27+Просо!BA27</f>
        <v>0</v>
      </c>
      <c r="BB27" s="185">
        <f>Пш!BB27+Тр!BB27+Ро!BB27+'Яч яр'!BB27+Ов!BB27+Зерноб!BB27+Гр!BB27+'Яч Оз'!BB27+Просо!BB27</f>
        <v>71.7</v>
      </c>
      <c r="BC27" s="183">
        <f>Пш!BC27+Тр!BC27+Ро!BC27+'Яч яр'!BC27+Ов!BC27+Зерноб!BC27+Гр!BC27+'Яч Оз'!BC27+Просо!BC27</f>
        <v>6.5</v>
      </c>
      <c r="BD27" s="184">
        <f>Пш!BD27+Тр!BD27+Ро!BD27+'Яч яр'!BD27+Ов!BD27+Зерноб!BD27+Гр!BD27+'Яч Оз'!BD27+Просо!BD27</f>
        <v>27.5</v>
      </c>
      <c r="BE27" s="182">
        <f>Пш!BE27+Тр!BE27+Ро!BE27+'Яч яр'!BE27+Ов!BE27+Зерноб!BE27+Гр!BE27+'Яч Оз'!BE27+Просо!BE27</f>
        <v>27.8</v>
      </c>
      <c r="BF27" s="183">
        <f>Пш!BF27+Тр!BF27+Ро!BF27+'Яч яр'!BF27+Ов!BF27+Зерноб!BF27+Гр!BF27+'Яч Оз'!BF27+Просо!BF27</f>
        <v>14.1</v>
      </c>
      <c r="BG27" s="184">
        <f>Пш!BG27+Тр!BG27+Ро!BG27+'Яч яр'!BG27+Ов!BG27+Зерноб!BG27+Гр!BG27+'Яч Оз'!BG27+Просо!BG27</f>
        <v>0</v>
      </c>
      <c r="BH27" s="185">
        <f>Пш!BH27+Тр!BH27+Ро!BH27+'Яч яр'!BH27+Ов!BH27+Зерноб!BH27+Гр!BH27+'Яч Оз'!BH27+Просо!BH27</f>
        <v>13.9</v>
      </c>
      <c r="BI27" s="183">
        <f>Пш!BI27+Тр!BI27+Ро!BI27+'Яч яр'!BI27+Ов!BI27+Зерноб!BI27+Гр!BI27+'Яч Оз'!BI27+Просо!BI27</f>
        <v>0</v>
      </c>
      <c r="BJ27" s="184">
        <f>Пш!BJ27+Тр!BJ27+Ро!BJ27+'Яч яр'!BJ27+Ов!BJ27+Зерноб!BJ27+Гр!BJ27+'Яч Оз'!BJ27+Просо!BJ27</f>
        <v>0</v>
      </c>
      <c r="BK27" s="182">
        <f>Пш!BK27+Тр!BK27+Ро!BK27+'Яч яр'!BK27+Ов!BK27+Зерноб!BK27+Гр!BK27+'Яч Оз'!BK27+Просо!BK27</f>
        <v>29.9</v>
      </c>
      <c r="BL27" s="183">
        <f>Пш!BL27+Тр!BL27+Ро!BL27+'Яч яр'!BL27+Ов!BL27+Зерноб!BL27+Гр!BL27+'Яч Оз'!BL27+Просо!BL27</f>
        <v>0</v>
      </c>
      <c r="BM27" s="184">
        <f>Пш!BM27+Тр!BM27+Ро!BM27+'Яч яр'!BM27+Ов!BM27+Зерноб!BM27+Гр!BM27+'Яч Оз'!BM27+Просо!BM27</f>
        <v>0</v>
      </c>
      <c r="BN27" s="185">
        <f>Пш!BN27+Тр!BN27+Ро!BN27+'Яч яр'!BN27+Ов!BN27+Зерноб!BN27+Гр!BN27+'Яч Оз'!BN27+Просо!BN27</f>
        <v>53.5</v>
      </c>
      <c r="BO27" s="183">
        <f>Пш!BO27+Тр!BO27+Ро!BO27+'Яч яр'!BO27+Ов!BO27+Зерноб!BO27+Гр!BO27+'Яч Оз'!BO27+Просо!BO27</f>
        <v>26.5</v>
      </c>
      <c r="BP27" s="184">
        <f>Пш!BP27+Тр!BP27+Ро!BP27+'Яч яр'!BP27+Ов!BP27+Зерноб!BP27+Гр!BP27+'Яч Оз'!BP27+Просо!BP27</f>
        <v>0</v>
      </c>
      <c r="BQ27" s="611">
        <f>Пш!BQ27+Тр!BQ27+Ро!BQ27+'Яч яр'!BQ27+Ов!BQ27+Зерноб!BQ27+Гр!BQ27+'Яч Оз'!BQ27+Просо!BQ27</f>
        <v>65.099999999999994</v>
      </c>
      <c r="BR27" s="612">
        <f>Пш!BR27+Тр!BR27+Ро!BR27+'Яч яр'!BR27+Ов!BR27+Зерноб!BR27+Гр!BR27+'Яч Оз'!BR27+Просо!BR27</f>
        <v>4.4000000000000004</v>
      </c>
      <c r="BS27" s="613">
        <f>Пш!BS27+Тр!BS27+Ро!BS27+'Яч яр'!BS27+Ов!BS27+Зерноб!BS27+Гр!BS27+'Яч Оз'!BS27+Просо!BS27</f>
        <v>6.8</v>
      </c>
      <c r="BT27" s="614">
        <f>Пш!BT27+Тр!BT27+Ро!BT27+'Яч яр'!BT27+Ов!BT27+Зерноб!BT27+Гр!BT27+'Яч Оз'!BT27+Просо!BT27</f>
        <v>0</v>
      </c>
      <c r="BU27" s="612">
        <f>Пш!BU27+Тр!BU27+Ро!BU27+'Яч яр'!BU27+Ов!BU27+Зерноб!BU27+Гр!BU27+'Яч Оз'!BU27+Просо!BU27</f>
        <v>20.100000000000001</v>
      </c>
      <c r="BV27" s="613">
        <f>Пш!BV27+Тр!BV27+Ро!BV27+'Яч яр'!BV27+Ов!BV27+Зерноб!BV27+Гр!BV27+'Яч Оз'!BV27+Просо!BV27</f>
        <v>21.2</v>
      </c>
      <c r="BW27" s="611">
        <f>Пш!BW27+Тр!BW27+Ро!BW27+'Яч яр'!BW27+Ов!BW27+Зерноб!BW27+Гр!BW27+'Яч Оз'!BW27+Просо!BW27</f>
        <v>31.3</v>
      </c>
      <c r="BX27" s="612">
        <f>Пш!BX27+Тр!BX27+Ро!BX27+'Яч яр'!BX27+Ов!BX27+Зерноб!BX27+Гр!BX27+'Яч Оз'!BX27+Просо!BX27</f>
        <v>27.6</v>
      </c>
      <c r="BY27" s="613">
        <f>Пш!BY27+Тр!BY27+Ро!BY27+'Яч яр'!BY27+Ов!BY27+Зерноб!BY27+Гр!BY27+'Яч Оз'!BY27+Просо!BY27</f>
        <v>12.5</v>
      </c>
      <c r="BZ27" s="614">
        <f>Пш!BZ27+Тр!BZ27+Ро!BZ27+'Яч яр'!BZ27+Ов!BZ27+Зерноб!BZ27+Гр!BZ27+'Яч Оз'!BZ27+Просо!BZ27</f>
        <v>87.4</v>
      </c>
      <c r="CA27" s="612">
        <f>Пш!CA27+Тр!CA27+Ро!CA27+'Яч яр'!CA27+Ов!CA27+Зерноб!CA27+Гр!CA27+'Яч Оз'!CA27+Просо!CA27</f>
        <v>0</v>
      </c>
      <c r="CB27" s="613">
        <f>Пш!CB27+Тр!CB27+Ро!CB27+'Яч яр'!CB27+Ов!CB27+Зерноб!CB27+Гр!CB27+'Яч Оз'!CB27+Просо!CB27</f>
        <v>0</v>
      </c>
      <c r="CC27" s="611">
        <f>Пш!CC27+Тр!CC27+Ро!CC27+'Яч яр'!CC27+Ов!CC27+Зерноб!CC27+Гр!CC27+'Яч Оз'!CC27+Просо!CC27</f>
        <v>50.6</v>
      </c>
      <c r="CD27" s="612">
        <f>Пш!CD27+Тр!CD27+Ро!CD27+'Яч яр'!CD27+Ов!CD27+Зерноб!CD27+Гр!CD27+'Яч Оз'!CD27+Просо!CD27</f>
        <v>5.5</v>
      </c>
      <c r="CE27" s="613">
        <f>Пш!CE27+Тр!CE27+Ро!CE27+'Яч яр'!CE27+Ов!CE27+Зерноб!CE27+Гр!CE27+'Яч Оз'!CE27+Просо!CE27</f>
        <v>6.2</v>
      </c>
      <c r="CF27" s="614">
        <f>Пш!CF27+Тр!CF27+Ро!CF27+'Яч яр'!CF27+Ов!CF27+Зерноб!CF27+Гр!CF27+'Яч Оз'!CF27+Просо!CF27</f>
        <v>37.199999999999996</v>
      </c>
      <c r="CG27" s="612">
        <f>Пш!CG27+Тр!CG27+Ро!CG27+'Яч яр'!CG27+Ов!CG27+Зерноб!CG27+Гр!CG27+'Яч Оз'!CG27+Просо!CG27</f>
        <v>19.3</v>
      </c>
      <c r="CH27" s="613">
        <f>Пш!CH27+Тр!CH27+Ро!CH27+'Яч яр'!CH27+Ов!CH27+Зерноб!CH27+Гр!CH27+'Яч Оз'!CH27+Просо!CH27</f>
        <v>21.4</v>
      </c>
      <c r="CI27" s="611">
        <f>Пш!CI27+Тр!CI27+Ро!CI27+'Яч яр'!CI27+Ов!CI27+Зерноб!CI27+Гр!CI27+'Яч Оз'!CI27+Просо!CI27</f>
        <v>19.2</v>
      </c>
      <c r="CJ27" s="612">
        <f>Пш!CJ27+Тр!CJ27+Ро!CJ27+'Яч яр'!CJ27+Ов!CJ27+Зерноб!CJ27+Гр!CJ27+'Яч Оз'!CJ27+Просо!CJ27</f>
        <v>40.799999999999997</v>
      </c>
      <c r="CK27" s="613">
        <f>Пш!CK27+Тр!CK27+Ро!CK27+'Яч яр'!CK27+Ов!CK27+Зерноб!CK27+Гр!CK27+'Яч Оз'!CK27+Просо!CK27</f>
        <v>0</v>
      </c>
      <c r="CL27" s="614">
        <f>Пш!CL27+Тр!CL27+Ро!CL27+'Яч яр'!CL27+Ов!CL27+Зерноб!CL27+Гр!CL27+'Яч Оз'!CL27+Просо!CL27</f>
        <v>46.6</v>
      </c>
      <c r="CM27" s="612">
        <f>Пш!CM27+Тр!CM27+Ро!CM27+'Яч яр'!CM27+Ов!CM27+Зерноб!CM27+Гр!CM27+'Яч Оз'!CM27+Просо!CM27</f>
        <v>0</v>
      </c>
      <c r="CN27" s="613">
        <f>Пш!CN27+Тр!CN27+Ро!CN27+'Яч яр'!CN27+Ов!CN27+Зерноб!CN27+Гр!CN27+'Яч Оз'!CN27+Просо!CN27</f>
        <v>6.5</v>
      </c>
      <c r="CO27" s="611">
        <f>Пш!CO27+Тр!CO27+Ро!CO27+'Яч яр'!CO27+Ов!CO27+Зерноб!CO27+Гр!CO27+'Яч Оз'!CO27+Просо!CO27</f>
        <v>0</v>
      </c>
      <c r="CP27" s="612">
        <f>Пш!CP27+Тр!CP27+Ро!CP27+'Яч яр'!CP27+Ов!CP27+Зерноб!CP27+Гр!CP27+'Яч Оз'!CP27+Просо!CP27</f>
        <v>0</v>
      </c>
      <c r="CQ27" s="613">
        <f>Пш!CQ27+Тр!CQ27+Ро!CQ27+'Яч яр'!CQ27+Ов!CQ27+Зерноб!CQ27+Гр!CQ27+'Яч Оз'!CQ27+Просо!CQ27</f>
        <v>0</v>
      </c>
      <c r="CR27" s="614">
        <f>Пш!CR27+Тр!CR27+Ро!CR27+'Яч яр'!CR27+Ов!CR27+Зерноб!CR27+Гр!CR27+'Яч Оз'!CR27+Просо!CR27</f>
        <v>0</v>
      </c>
      <c r="CS27" s="612">
        <f>Пш!CS27+Тр!CS27+Ро!CS27+'Яч яр'!CS27+Ов!CS27+Зерноб!CS27+Гр!CS27+'Яч Оз'!CS27+Просо!CS27</f>
        <v>0</v>
      </c>
      <c r="CT27" s="613">
        <f>Пш!CT27+Тр!CT27+Ро!CT27+'Яч яр'!CT27+Ов!CT27+Зерноб!CT27+Гр!CT27+'Яч Оз'!CT27+Просо!CT27</f>
        <v>0</v>
      </c>
      <c r="CU27" s="611">
        <f>Пш!CU27+Тр!CU27+Ро!CU27+'Яч яр'!CU27+Ов!CU27+Зерноб!CU27+Гр!CU27+'Яч Оз'!CU27+Просо!CU27</f>
        <v>2.2000000000000002</v>
      </c>
      <c r="CV27" s="612">
        <f>Пш!CV27+Тр!CV27+Ро!CV27+'Яч яр'!CV27+Ов!CV27+Зерноб!CV27+Гр!CV27+'Яч Оз'!CV27+Просо!CV27</f>
        <v>0</v>
      </c>
      <c r="CW27" s="613">
        <f>Пш!CW27+Тр!CW27+Ро!CW27+'Яч яр'!CW27+Ов!CW27+Зерноб!CW27+Гр!CW27+'Яч Оз'!CW27+Просо!CW27</f>
        <v>0</v>
      </c>
      <c r="CX27" s="614">
        <f>Пш!CX27+Тр!CX27+Ро!CX27+'Яч яр'!CX27+Ов!CX27+Зерноб!CX27+Гр!CX27+'Яч Оз'!CX27+Просо!CX27</f>
        <v>35.700000000000003</v>
      </c>
      <c r="CY27" s="612">
        <f>Пш!CY27+Тр!CY27+Ро!CY27+'Яч яр'!CY27+Ов!CY27+Зерноб!CY27+Гр!CY27+'Яч Оз'!CY27+Просо!CY27</f>
        <v>0</v>
      </c>
      <c r="CZ27" s="613">
        <f>Пш!CZ27+Тр!CZ27+Ро!CZ27+'Яч яр'!CZ27+Ов!CZ27+Зерноб!CZ27+Гр!CZ27+'Яч Оз'!CZ27+Просо!CZ27</f>
        <v>0</v>
      </c>
      <c r="DA27" s="611">
        <f>Пш!DA27+Тр!DA27+Ро!DA27+'Яч яр'!DA27+Ов!DA27+Зерноб!DA27+Гр!DA27+'Яч Оз'!DA27+Просо!DA27</f>
        <v>40</v>
      </c>
      <c r="DB27" s="612">
        <f>Пш!DB27+Тр!DB27+Ро!DB27+'Яч яр'!DB27+Ов!DB27+Зерноб!DB27+Гр!DB27+'Яч Оз'!DB27+Просо!DB27</f>
        <v>0</v>
      </c>
      <c r="DC27" s="613">
        <f>Пш!DC27+Тр!DC27+Ро!DC27+'Яч яр'!DC27+Ов!DC27+Зерноб!DC27+Гр!DC27+'Яч Оз'!DC27+Просо!DC27</f>
        <v>0</v>
      </c>
      <c r="DD27" s="614">
        <f>Пш!DD27+Тр!DD27+Ро!DD27+'Яч яр'!DD27+Ов!DD27+Зерноб!DD27+Гр!DD27+'Яч Оз'!DD27+Просо!DD27</f>
        <v>29.6</v>
      </c>
      <c r="DE27" s="612">
        <f>Пш!DE27+Тр!DE27+Ро!DE27+'Яч яр'!DE27+Ов!DE27+Зерноб!DE27+Гр!DE27+'Яч Оз'!DE27+Просо!DE27</f>
        <v>0</v>
      </c>
      <c r="DF27" s="613">
        <f>Пш!DF27+Тр!DF27+Ро!DF27+'Яч яр'!DF27+Ов!DF27+Зерноб!DF27+Гр!DF27+'Яч Оз'!DF27+Просо!DF27</f>
        <v>0</v>
      </c>
      <c r="DG27" s="611">
        <f>Пш!DG27+Тр!DG27+Ро!DG27+'Яч яр'!DG27+Ов!DG27+Зерноб!DG27+Гр!DG27+'Яч Оз'!DG27+Просо!DG27</f>
        <v>32.1</v>
      </c>
      <c r="DH27" s="612">
        <f>Пш!DH27+Тр!DH27+Ро!DH27+'Яч яр'!DH27+Ов!DH27+Зерноб!DH27+Гр!DH27+'Яч Оз'!DH27+Просо!DH27</f>
        <v>0</v>
      </c>
      <c r="DI27" s="613">
        <f>Пш!DI27+Тр!DI27+Ро!DI27+'Яч яр'!DI27+Ов!DI27+Зерноб!DI27+Гр!DI27+'Яч Оз'!DI27+Просо!DI27</f>
        <v>0</v>
      </c>
      <c r="DJ27" s="614">
        <f>Пш!DJ27+Тр!DJ27+Ро!DJ27+'Яч яр'!DJ27+Ов!DJ27+Зерноб!DJ27+Гр!DJ27+'Яч Оз'!DJ27+Просо!DJ27</f>
        <v>44.1</v>
      </c>
      <c r="DK27" s="612">
        <f>Пш!DK27+Тр!DK27+Ро!DK27+'Яч яр'!DK27+Ов!DK27+Зерноб!DK27+Гр!DK27+'Яч Оз'!DK27+Просо!DK27</f>
        <v>0</v>
      </c>
      <c r="DL27" s="613">
        <f>Пш!DL27+Тр!DL27+Ро!DL27+'Яч яр'!DL27+Ов!DL27+Зерноб!DL27+Гр!DL27+'Яч Оз'!DL27+Просо!DL27</f>
        <v>0</v>
      </c>
      <c r="DM27" s="611">
        <f>Пш!DM27+Тр!DM27+Ро!DM27+'Яч яр'!DM27+Ов!DM27+Зерноб!DM27+Гр!DM27+'Яч Оз'!DM27+Просо!DM27</f>
        <v>43.9</v>
      </c>
      <c r="DN27" s="612">
        <f>Пш!DN27+Тр!DN27+Ро!DN27+'Яч яр'!DN27+Ов!DN27+Зерноб!DN27+Гр!DN27+'Яч Оз'!DN27+Просо!DN27</f>
        <v>0</v>
      </c>
      <c r="DO27" s="613">
        <f>Пш!DO27+Тр!DO27+Ро!DO27+'Яч яр'!DO27+Ов!DO27+Зерноб!DO27+Гр!DO27+'Яч Оз'!DO27+Просо!DO27</f>
        <v>0</v>
      </c>
      <c r="DP27" s="614">
        <f>Пш!DP27+Тр!DP27+Ро!DP27+'Яч яр'!DP27+Ов!DP27+Зерноб!DP27+Гр!DP27+'Яч Оз'!DP27+Просо!DP27</f>
        <v>0</v>
      </c>
      <c r="DQ27" s="612">
        <f>Пш!DQ27+Тр!DQ27+Ро!DQ27+'Яч яр'!DQ27+Ов!DQ27+Зерноб!DQ27+Гр!DQ27+'Яч Оз'!DQ27+Просо!DQ27</f>
        <v>0</v>
      </c>
      <c r="DR27" s="613">
        <f>Пш!DR27+Тр!DR27+Ро!DR27+'Яч яр'!DR27+Ов!DR27+Зерноб!DR27+Гр!DR27+'Яч Оз'!DR27+Просо!DR27</f>
        <v>0</v>
      </c>
      <c r="DS27" s="611">
        <f>Пш!DS27+Тр!DS27+Ро!DS27+'Яч яр'!DS27+Ов!DS27+Зерноб!DS27+Гр!DS27+'Яч Оз'!DS27+Просо!DS27</f>
        <v>30.800000000000004</v>
      </c>
      <c r="DT27" s="612">
        <f>Пш!DT27+Тр!DT27+Ро!DT27+'Яч яр'!DT27+Ов!DT27+Зерноб!DT27+Гр!DT27+'Яч Оз'!DT27+Просо!DT27</f>
        <v>30.8</v>
      </c>
      <c r="DU27" s="613">
        <f>Пш!DU27+Тр!DU27+Ро!DU27+'Яч яр'!DU27+Ов!DU27+Зерноб!DU27+Гр!DU27+'Яч Оз'!DU27+Просо!DU27</f>
        <v>0</v>
      </c>
      <c r="DV27" s="614">
        <f>Пш!DV27+Тр!DV27+Ро!DV27+'Яч яр'!DV27+Ов!DV27+Зерноб!DV27+Гр!DV27+'Яч Оз'!DV27+Просо!DV27</f>
        <v>52.900000000000006</v>
      </c>
      <c r="DW27" s="612">
        <f>Пш!DW27+Тр!DW27+Ро!DW27+'Яч яр'!DW27+Ов!DW27+Зерноб!DW27+Гр!DW27+'Яч Оз'!DW27+Просо!DW27</f>
        <v>3</v>
      </c>
      <c r="DX27" s="613">
        <f>Пш!DX27+Тр!DX27+Ро!DX27+'Яч яр'!DX27+Ов!DX27+Зерноб!DX27+Гр!DX27+'Яч Оз'!DX27+Просо!DX27</f>
        <v>0</v>
      </c>
      <c r="DY27" s="611">
        <f>Пш!DY27+Тр!DY27+Ро!DY27+'Яч яр'!DY27+Ов!DY27+Зерноб!DY27+Гр!DY27+'Яч Оз'!DY27+Просо!DY27</f>
        <v>46.3</v>
      </c>
      <c r="DZ27" s="612">
        <f>Пш!DZ27+Тр!DZ27+Ро!DZ27+'Яч яр'!DZ27+Ов!DZ27+Зерноб!DZ27+Гр!DZ27+'Яч Оз'!DZ27+Просо!DZ27</f>
        <v>0</v>
      </c>
      <c r="EA27" s="613">
        <f>Пш!EA27+Тр!EA27+Ро!EA27+'Яч яр'!EA27+Ов!EA27+Зерноб!EA27+Гр!EA27+'Яч Оз'!EA27+Просо!EA27</f>
        <v>0</v>
      </c>
      <c r="EB27" s="614">
        <f>Пш!EB27+Тр!EB27+Ро!EB27+'Яч яр'!EB27+Ов!EB27+Зерноб!EB27+Гр!EB27+'Яч Оз'!EB27+Просо!EB27</f>
        <v>30.8</v>
      </c>
      <c r="EC27" s="612">
        <f>Пш!EC27+Тр!EC27+Ро!EC27+'Яч яр'!EC27+Ов!EC27+Зерноб!EC27+Гр!EC27+'Яч Оз'!EC27+Просо!EC27</f>
        <v>0</v>
      </c>
      <c r="ED27" s="613">
        <f>Пш!ED27+Тр!ED27+Ро!ED27+'Яч яр'!ED27+Ов!ED27+Зерноб!ED27+Гр!ED27+'Яч Оз'!ED27+Просо!ED27</f>
        <v>0</v>
      </c>
      <c r="EE27" s="611">
        <f>Пш!EE27+Тр!EE27+Ро!EE27+'Яч яр'!EE27+Ов!EE27+Зерноб!EE27+Гр!EE27+'Яч Оз'!EE27+Просо!EE27</f>
        <v>24</v>
      </c>
      <c r="EF27" s="612">
        <f>Пш!EF27+Тр!EF27+Ро!EF27+'Яч яр'!EF27+Ов!EF27+Зерноб!EF27+Гр!EF27+'Яч Оз'!EF27+Просо!EF27</f>
        <v>0</v>
      </c>
      <c r="EG27" s="613">
        <f>Пш!EG27+Тр!EG27+Ро!EG27+'Яч яр'!EG27+Ов!EG27+Зерноб!EG27+Гр!EG27+'Яч Оз'!EG27+Просо!EG27</f>
        <v>0</v>
      </c>
      <c r="EH27" s="614">
        <f>Пш!EH27+Тр!EH27+Ро!EH27+'Яч яр'!EH27+Ов!EH27+Зерноб!EH27+Гр!EH27+'Яч Оз'!EH27+Просо!EH27</f>
        <v>0</v>
      </c>
      <c r="EI27" s="612">
        <f>Пш!EI27+Тр!EI27+Ро!EI27+'Яч яр'!EI27+Ов!EI27+Зерноб!EI27+Гр!EI27+'Яч Оз'!EI27+Просо!EI27</f>
        <v>0</v>
      </c>
      <c r="EJ27" s="613">
        <f>Пш!EJ27+Тр!EJ27+Ро!EJ27+'Яч яр'!EJ27+Ов!EJ27+Зерноб!EJ27+Гр!EJ27+'Яч Оз'!EJ27+Просо!EJ27</f>
        <v>0</v>
      </c>
      <c r="EK27" s="611">
        <f>Пш!EK27+Тр!EK27+Ро!EK27+'Яч яр'!EK27+Ов!EK27+Зерноб!EK27+Гр!EK27+'Яч Оз'!EK27+Просо!EK27</f>
        <v>0</v>
      </c>
      <c r="EL27" s="612">
        <f>Пш!EL27+Тр!EL27+Ро!EL27+'Яч яр'!EL27+Ов!EL27+Зерноб!EL27+Гр!EL27+'Яч Оз'!EL27+Просо!EL27</f>
        <v>0</v>
      </c>
      <c r="EM27" s="613">
        <f>Пш!EM27+Тр!EM27+Ро!EM27+'Яч яр'!EM27+Ов!EM27+Зерноб!EM27+Гр!EM27+'Яч Оз'!EM27+Просо!EM27</f>
        <v>0</v>
      </c>
      <c r="EN27" s="614">
        <f>Пш!EN27+Тр!EN27+Ро!EN27+'Яч яр'!EN27+Ов!EN27+Зерноб!EN27+Гр!EN27+'Яч Оз'!EN27+Просо!EN27</f>
        <v>0</v>
      </c>
      <c r="EO27" s="612">
        <f>Пш!EO27+Тр!EO27+Ро!EO27+'Яч яр'!EO27+Ов!EO27+Зерноб!EO27+Гр!EO27+'Яч Оз'!EO27+Просо!EO27</f>
        <v>0</v>
      </c>
      <c r="EP27" s="613">
        <f>Пш!EP27+Тр!EP27+Ро!EP27+'Яч яр'!EP27+Ов!EP27+Зерноб!EP27+Гр!EP27+'Яч Оз'!EP27+Просо!EP27</f>
        <v>0</v>
      </c>
      <c r="EQ27" s="611">
        <f>Пш!EQ27+Тр!EQ27+Ро!EQ27+'Яч яр'!EQ27+Ов!EQ27+Зерноб!EQ27+Гр!EQ27+'Яч Оз'!EQ27+Просо!EQ27</f>
        <v>0</v>
      </c>
      <c r="ER27" s="612">
        <f>Пш!ER27+Тр!ER27+Ро!ER27+'Яч яр'!ER27+Ов!ER27+Зерноб!ER27+Гр!ER27+'Яч Оз'!ER27+Просо!ER27</f>
        <v>0</v>
      </c>
      <c r="ES27" s="613">
        <f>Пш!ES27+Тр!ES27+Ро!ES27+'Яч яр'!ES27+Ов!ES27+Зерноб!ES27+Гр!ES27+'Яч Оз'!ES27+Просо!ES27</f>
        <v>0</v>
      </c>
      <c r="ET27" s="614">
        <f>Пш!ET27+Тр!ET27+Ро!ET27+'Яч яр'!ET27+Ов!ET27+Зерноб!ET27+Гр!ET27+'Яч Оз'!ET27+Просо!ET27</f>
        <v>0</v>
      </c>
      <c r="EU27" s="612">
        <f>Пш!EU27+Тр!EU27+Ро!EU27+'Яч яр'!EU27+Ов!EU27+Зерноб!EU27+Гр!EU27+'Яч Оз'!EU27+Просо!EU27</f>
        <v>0</v>
      </c>
      <c r="EV27" s="613">
        <f>Пш!EV27+Тр!EV27+Ро!EV27+'Яч яр'!EV27+Ов!EV27+Зерноб!EV27+Гр!EV27+'Яч Оз'!EV27+Просо!EV27</f>
        <v>0</v>
      </c>
      <c r="EW27" s="611">
        <f>Пш!EW27+Тр!EW27+Ро!EW27+'Яч яр'!EW27+Ов!EW27+Зерноб!EW27+Гр!EW27+'Яч Оз'!EW27+Просо!EW27</f>
        <v>0</v>
      </c>
      <c r="EX27" s="612">
        <f>Пш!EX27+Тр!EX27+Ро!EX27+'Яч яр'!EX27+Ов!EX27+Зерноб!EX27+Гр!EX27+'Яч Оз'!EX27+Просо!EX27</f>
        <v>0</v>
      </c>
      <c r="EY27" s="613">
        <f>Пш!EY27+Тр!EY27+Ро!EY27+'Яч яр'!EY27+Ов!EY27+Зерноб!EY27+Гр!EY27+'Яч Оз'!EY27+Просо!EY27</f>
        <v>0</v>
      </c>
      <c r="EZ27" s="614">
        <f>Пш!EZ27+Тр!EZ27+Ро!EZ27+'Яч яр'!EZ27+Ов!EZ27+Зерноб!EZ27+Гр!EZ27+'Яч Оз'!EZ27+Просо!EZ27</f>
        <v>0</v>
      </c>
      <c r="FA27" s="612">
        <f>Пш!FA27+Тр!FA27+Ро!FA27+'Яч яр'!FA27+Ов!FA27+Зерноб!FA27+Гр!FA27+'Яч Оз'!FA27+Просо!FA27</f>
        <v>0</v>
      </c>
      <c r="FB27" s="613">
        <f>Пш!FB27+Тр!FB27+Ро!FB27+'Яч яр'!FB27+Ов!FB27+Зерноб!FB27+Гр!FB27+'Яч Оз'!FB27+Просо!FB27</f>
        <v>0</v>
      </c>
      <c r="FC27" s="611">
        <f>Пш!FC27+Тр!FC27+Ро!FC27+'Яч яр'!FC27+Ов!FC27+Зерноб!FC27+Гр!FC27+'Яч Оз'!FC27+Просо!FC27</f>
        <v>0</v>
      </c>
      <c r="FD27" s="612">
        <f>Пш!FD27+Тр!FD27+Ро!FD27+'Яч яр'!FD27+Ов!FD27+Зерноб!FD27+Гр!FD27+'Яч Оз'!FD27+Просо!FD27</f>
        <v>0</v>
      </c>
      <c r="FE27" s="613">
        <f>Пш!FE27+Тр!FE27+Ро!FE27+'Яч яр'!FE27+Ов!FE27+Зерноб!FE27+Гр!FE27+'Яч Оз'!FE27+Просо!FE27</f>
        <v>0</v>
      </c>
      <c r="FF27" s="614">
        <f>Пш!FF27+Тр!FF27+Ро!FF27+'Яч яр'!FF27+Ов!FF27+Зерноб!FF27+Гр!FF27+'Яч Оз'!FF27+Просо!FF27</f>
        <v>0</v>
      </c>
      <c r="FG27" s="612">
        <f>Пш!FG27+Тр!FG27+Ро!FG27+'Яч яр'!FG27+Ов!FG27+Зерноб!FG27+Гр!FG27+'Яч Оз'!FG27+Просо!FG27</f>
        <v>0</v>
      </c>
      <c r="FH27" s="613">
        <f>Пш!FH27+Тр!FH27+Ро!FH27+'Яч яр'!FH27+Ов!FH27+Зерноб!FH27+Гр!FH27+'Яч Оз'!FH27+Просо!FH27</f>
        <v>0</v>
      </c>
      <c r="FI27" s="611">
        <f>Пш!FI27+Тр!FI27+Ро!FI27+'Яч яр'!FI27+Ов!FI27+Зерноб!FI27+Гр!FI27+'Яч Оз'!FI27+Просо!FI27</f>
        <v>0</v>
      </c>
      <c r="FJ27" s="612">
        <f>Пш!FJ27+Тр!FJ27+Ро!FJ27+'Яч яр'!FJ27+Ов!FJ27+Зерноб!FJ27+Гр!FJ27+'Яч Оз'!FJ27+Просо!FJ27</f>
        <v>0</v>
      </c>
      <c r="FK27" s="613">
        <f>Пш!FK27+Тр!FK27+Ро!FK27+'Яч яр'!FK27+Ов!FK27+Зерноб!FK27+Гр!FK27+'Яч Оз'!FK27+Просо!FK27</f>
        <v>0</v>
      </c>
      <c r="FL27" s="614">
        <f>Пш!FL27+Тр!FL27+Ро!FL27+'Яч яр'!FL27+Ов!FL27+Зерноб!FL27+Гр!FL27+'Яч Оз'!FL27+Просо!FL27</f>
        <v>0</v>
      </c>
      <c r="FM27" s="183">
        <f>Пш!FM27+Тр!FM27+Ро!FM27+'Яч яр'!FM27+Ов!FM27+Зерноб!FM27+Гр!FM27+'Яч Оз'!FM27+Просо!FM27</f>
        <v>0</v>
      </c>
      <c r="FN27" s="184">
        <f>Пш!FN27+Тр!FN27+Ро!FN27+'Яч яр'!FN27+Ов!FN27+Зерноб!FN27+Гр!FN27+'Яч Оз'!FN27+Просо!FN27</f>
        <v>0</v>
      </c>
      <c r="FO27" s="182">
        <f>Пш!FO27+Тр!FO27+Ро!FO27+'Яч яр'!FO27+Ов!FO27+Зерноб!FO27+Гр!FO27+'Яч Оз'!FO27+Просо!FO27</f>
        <v>0</v>
      </c>
      <c r="FP27" s="183">
        <f>Пш!FP27+Тр!FP27+Ро!FP27+'Яч яр'!FP27+Ов!FP27+Зерноб!FP27+Гр!FP27+'Яч Оз'!FP27+Просо!FP27</f>
        <v>0</v>
      </c>
      <c r="FQ27" s="184">
        <f>Пш!FQ27+Тр!FQ27+Ро!FQ27+'Яч яр'!FQ27+Ов!FQ27+Зерноб!FQ27+Гр!FQ27+'Яч Оз'!FQ27+Просо!FQ27</f>
        <v>0</v>
      </c>
      <c r="FR27" s="185">
        <f>Пш!FR27+Тр!FR27+Ро!FR27+'Яч яр'!FR27+Ов!FR27+Зерноб!FR27+Гр!FR27+'Яч Оз'!FR27+Просо!FR27</f>
        <v>0</v>
      </c>
      <c r="FS27" s="183">
        <f>Пш!FS27+Тр!FS27+Ро!FS27+'Яч яр'!FS27+Ов!FS27+Зерноб!FS27+Гр!FS27+'Яч Оз'!FS27+Просо!FS27</f>
        <v>0</v>
      </c>
      <c r="FT27" s="184">
        <f>Пш!FT27+Тр!FT27+Ро!FT27+'Яч яр'!FT27+Ов!FT27+Зерноб!FT27+Гр!FT27+'Яч Оз'!FT27+Просо!FT27</f>
        <v>0</v>
      </c>
      <c r="FU27" s="182">
        <f>Пш!FU27+Тр!FU27+Ро!FU27+'Яч яр'!FU27+Ов!FU27+Зерноб!FU27+Гр!FU27+'Яч Оз'!FU27+Просо!FU27</f>
        <v>0</v>
      </c>
      <c r="FV27" s="183">
        <f>Пш!FV27+Тр!FV27+Ро!FV27+'Яч яр'!FV27+Ов!FV27+Зерноб!FV27+Гр!FV27+'Яч Оз'!FV27+Просо!FV27</f>
        <v>0</v>
      </c>
      <c r="FW27" s="184">
        <f>Пш!FW27+Тр!FW27+Ро!FW27+'Яч яр'!FW27+Ов!FW27+Зерноб!FW27+Гр!FW27+'Яч Оз'!FW27+Просо!FW27</f>
        <v>0</v>
      </c>
      <c r="FX27" s="185">
        <f>Пш!FX27+Тр!FX27+Ро!FX27+'Яч яр'!FX27+Ов!FX27+Зерноб!FX27+Гр!FX27+'Яч Оз'!FX27+Просо!FX27</f>
        <v>0</v>
      </c>
      <c r="FY27" s="183">
        <f>Пш!FY27+Тр!FY27+Ро!FY27+'Яч яр'!FY27+Ов!FY27+Зерноб!FY27+Гр!FY27+'Яч Оз'!FY27+Просо!FY27</f>
        <v>0</v>
      </c>
      <c r="FZ27" s="184">
        <f>Пш!FZ27+Тр!FZ27+Ро!FZ27+'Яч яр'!FZ27+Ов!FZ27+Зерноб!FZ27+Гр!FZ27+'Яч Оз'!FZ27+Просо!FZ27</f>
        <v>0</v>
      </c>
      <c r="GA27" s="182">
        <f>Пш!GA27+Тр!GA27+Ро!GA27+'Яч яр'!GA27+Ов!GA27+Зерноб!GA27+Гр!GA27+'Яч Оз'!GA27+Просо!GA27</f>
        <v>0</v>
      </c>
      <c r="GB27" s="183">
        <f>Пш!GB27+Тр!GB27+Ро!GB27+'Яч яр'!GB27+Ов!GB27+Зерноб!GB27+Гр!GB27+'Яч Оз'!GB27+Просо!GB27</f>
        <v>0</v>
      </c>
      <c r="GC27" s="184">
        <f>Пш!GC27+Тр!GC27+Ро!GC27+'Яч яр'!GC27+Ов!GC27+Зерноб!GC27+Гр!GC27+'Яч Оз'!GC27+Просо!GC27</f>
        <v>0</v>
      </c>
      <c r="GD27" s="185">
        <f>Пш!GD27+Тр!GD27+Ро!GD27+'Яч яр'!GD27+Ов!GD27+Зерноб!GD27+Гр!GD27+'Яч Оз'!GD27+Просо!GD27</f>
        <v>0</v>
      </c>
      <c r="GE27" s="183">
        <f>Пш!GE27+Тр!GE27+Ро!GE27+'Яч яр'!GE27+Ов!GE27+Зерноб!GE27+Гр!GE27+'Яч Оз'!GE27+Просо!GE27</f>
        <v>0</v>
      </c>
      <c r="GF27" s="184">
        <f>Пш!GF27+Тр!GF27+Ро!GF27+'Яч яр'!GF27+Ов!GF27+Зерноб!GF27+Гр!GF27+'Яч Оз'!GF27+Просо!GF27</f>
        <v>0</v>
      </c>
      <c r="GG27" s="182">
        <f>Пш!GG27+Тр!GG27+Ро!GG27+'Яч яр'!GG27+Ов!GG27+Зерноб!GG27+Гр!GG27+'Яч Оз'!GG27+Просо!GG27</f>
        <v>0</v>
      </c>
      <c r="GH27" s="183">
        <f>Пш!GH27+Тр!GH27+Ро!GH27+'Яч яр'!GH27+Ов!GH27+Зерноб!GH27+Гр!GH27+'Яч Оз'!GH27+Просо!GH27</f>
        <v>0</v>
      </c>
      <c r="GI27" s="184">
        <f>Пш!GI27+Тр!GI27+Ро!GI27+'Яч яр'!GI27+Ов!GI27+Зерноб!GI27+Гр!GI27+'Яч Оз'!GI27+Просо!GI27</f>
        <v>0</v>
      </c>
      <c r="GJ27" s="185">
        <f>Пш!GJ27+Тр!GJ27+Ро!GJ27+'Яч яр'!GJ27+Ов!GJ27+Зерноб!GJ27+Гр!GJ27+'Яч Оз'!GJ27+Просо!GJ27</f>
        <v>0</v>
      </c>
      <c r="GK27" s="183">
        <f>Пш!GK27+Тр!GK27+Ро!GK27+'Яч яр'!GK27+Ов!GK27+Зерноб!GK27+Гр!GK27+'Яч Оз'!GK27+Просо!GK27</f>
        <v>0</v>
      </c>
      <c r="GL27" s="184">
        <f>Пш!GL27+Тр!GL27+Ро!GL27+'Яч яр'!GL27+Ов!GL27+Зерноб!GL27+Гр!GL27+'Яч Оз'!GL27+Просо!GL27</f>
        <v>0</v>
      </c>
      <c r="GM27" s="182">
        <f>Пш!GM27+Тр!GM27+Ро!GM27+'Яч яр'!GM27+Ов!GM27+Зерноб!GM27+Гр!GM27+'Яч Оз'!GM27+Просо!GM27</f>
        <v>0</v>
      </c>
      <c r="GN27" s="183">
        <f>Пш!GN27+Тр!GN27+Ро!GN27+'Яч яр'!GN27+Ов!GN27+Зерноб!GN27+Гр!GN27+'Яч Оз'!GN27+Просо!GN27</f>
        <v>0</v>
      </c>
      <c r="GO27" s="184">
        <f>Пш!GO27+Тр!GO27+Ро!GO27+'Яч яр'!GO27+Ов!GO27+Зерноб!GO27+Гр!GO27+'Яч Оз'!GO27+Просо!GO27</f>
        <v>0</v>
      </c>
      <c r="GP27" s="185">
        <f>Пш!GP27+Тр!GP27+Ро!GP27+'Яч яр'!GP27+Ов!GP27+Зерноб!GP27+Гр!GP27+'Яч Оз'!GP27+Просо!GP27</f>
        <v>0</v>
      </c>
      <c r="GQ27" s="183">
        <f>Пш!GQ27+Тр!GQ27+Ро!GQ27+'Яч яр'!GQ27+Ов!GQ27+Зерноб!GQ27+Гр!GQ27+'Яч Оз'!GQ27+Просо!GQ27</f>
        <v>0</v>
      </c>
      <c r="GR27" s="184">
        <f>Пш!GR27+Тр!GR27+Ро!GR27+'Яч яр'!GR27+Ов!GR27+Зерноб!GR27+Гр!GR27+'Яч Оз'!GR27+Просо!GR27</f>
        <v>0</v>
      </c>
      <c r="GS27" s="182">
        <f>Пш!GS27+Тр!GS27+Ро!GS27+'Яч яр'!GS27+Ов!GS27+Зерноб!GS27+Гр!GS27+'Яч Оз'!GS27+Просо!GS27</f>
        <v>0</v>
      </c>
      <c r="GT27" s="183">
        <f>Пш!GT27+Тр!GT27+Ро!GT27+'Яч яр'!GT27+Ов!GT27+Зерноб!GT27+Гр!GT27+'Яч Оз'!GT27+Просо!GT27</f>
        <v>0</v>
      </c>
      <c r="GU27" s="184">
        <f>Пш!GU27+Тр!GU27+Ро!GU27+'Яч яр'!GU27+Ов!GU27+Зерноб!GU27+Гр!GU27+'Яч Оз'!GU27+Просо!GU27</f>
        <v>0</v>
      </c>
      <c r="GV27" s="185">
        <f>Пш!GV27+Тр!GV27+Ро!GV27+'Яч яр'!GV27+Ов!GV27+Зерноб!GV27+Гр!GV27+'Яч Оз'!GV27+Просо!GV27</f>
        <v>0</v>
      </c>
      <c r="GW27" s="183">
        <f>Пш!GW27+Тр!GW27+Ро!GW27+'Яч яр'!GW27+Ов!GW27+Зерноб!GW27+Гр!GW27+'Яч Оз'!GW27+Просо!GW27</f>
        <v>0</v>
      </c>
      <c r="GX27" s="184">
        <f>Пш!GX27+Тр!GX27+Ро!GX27+'Яч яр'!GX27+Ов!GX27+Зерноб!GX27+Гр!GX27+'Яч Оз'!GX27+Просо!GX27</f>
        <v>0</v>
      </c>
      <c r="GY27" s="182">
        <f>Пш!GY27+Тр!GY27+Ро!GY27+'Яч яр'!GY27+Ов!GY27+Зерноб!GY27+Гр!GY27+'Яч Оз'!GY27+Просо!GY27</f>
        <v>0</v>
      </c>
      <c r="GZ27" s="183">
        <f>Пш!GZ27+Тр!GZ27+Ро!GZ27+'Яч яр'!GZ27+Ов!GZ27+Зерноб!GZ27+Гр!GZ27+'Яч Оз'!GZ27+Просо!GZ27</f>
        <v>0</v>
      </c>
      <c r="HA27" s="184">
        <f>Пш!HA27+Тр!HA27+Ро!HA27+'Яч яр'!HA27+Ов!HA27+Зерноб!HA27+Гр!HA27+'Яч Оз'!HA27+Просо!HA27</f>
        <v>0</v>
      </c>
      <c r="HB27" s="185">
        <f>Пш!HB27+Тр!HB27+Ро!HB27+'Яч яр'!HB27+Ов!HB27+Зерноб!HB27+Гр!HB27+'Яч Оз'!HB27+Просо!HB27</f>
        <v>0</v>
      </c>
      <c r="HC27" s="183">
        <f>Пш!HC27+Тр!HC27+Ро!HC27+'Яч яр'!HC27+Ов!HC27+Зерноб!HC27+Гр!HC27+'Яч Оз'!HC27+Просо!HC27</f>
        <v>0</v>
      </c>
      <c r="HD27" s="184">
        <f>Пш!HD27+Тр!HD27+Ро!HD27+'Яч яр'!HD27+Ов!HD27+Зерноб!HD27+Гр!HD27+'Яч Оз'!HD27+Просо!HD27</f>
        <v>0</v>
      </c>
      <c r="HE27" s="182">
        <f>Пш!HE27+Тр!HE27+Ро!HE27+'Яч яр'!HE27+Ов!HE27+Зерноб!HE27+Гр!HE27+'Яч Оз'!HE27+Просо!HE27</f>
        <v>0</v>
      </c>
      <c r="HF27" s="183">
        <f>Пш!HF27+Тр!HF27+Ро!HF27+'Яч яр'!HF27+Ов!HF27+Зерноб!HF27+Гр!HF27+'Яч Оз'!HF27+Просо!HF27</f>
        <v>0</v>
      </c>
      <c r="HG27" s="184">
        <f>Пш!HG27+Тр!HG27+Ро!HG27+'Яч яр'!HG27+Ов!HG27+Зерноб!HG27+Гр!HG27+'Яч Оз'!HG27+Просо!HG27</f>
        <v>0</v>
      </c>
      <c r="HH27" s="185">
        <f>Пш!HH27+Тр!HH27+Ро!HH27+'Яч яр'!HH27+Ов!HH27+Зерноб!HH27+Гр!HH27+'Яч Оз'!HH27+Просо!HH27</f>
        <v>0</v>
      </c>
      <c r="HI27" s="183">
        <f>Пш!HI27+Тр!HI27+Ро!HI27+'Яч яр'!HI27+Ов!HI27+Зерноб!HI27+Гр!HI27+'Яч Оз'!HI27+Просо!HI27</f>
        <v>0</v>
      </c>
      <c r="HJ27" s="184">
        <f>Пш!HJ27+Тр!HJ27+Ро!HJ27+'Яч яр'!HJ27+Ов!HJ27+Зерноб!HJ27+Гр!HJ27+'Яч Оз'!HJ27+Просо!HJ27</f>
        <v>0</v>
      </c>
      <c r="HK27" s="182">
        <f>Пш!HK27+Тр!HK27+Ро!HK27+'Яч яр'!HK27+Ов!HK27+Зерноб!HK27+Гр!HK27+'Яч Оз'!HK27+Просо!HK27</f>
        <v>0</v>
      </c>
      <c r="HL27" s="183">
        <f>Пш!HL27+Тр!HL27+Ро!HL27+'Яч яр'!HL27+Ов!HL27+Зерноб!HL27+Гр!HL27+'Яч Оз'!HL27+Просо!HL27</f>
        <v>0</v>
      </c>
      <c r="HM27" s="184">
        <f>Пш!HM27+Тр!HM27+Ро!HM27+'Яч яр'!HM27+Ов!HM27+Зерноб!HM27+Гр!HM27+'Яч Оз'!HM27+Просо!HM27</f>
        <v>0</v>
      </c>
      <c r="HN27" s="185">
        <f>Пш!HN27+Тр!HN27+Ро!HN27+'Яч яр'!HN27+Ов!HN27+Зерноб!HN27+Гр!HN27+'Яч Оз'!HN27+Просо!HN27</f>
        <v>0</v>
      </c>
      <c r="HO27" s="183">
        <f>Пш!HO27+Тр!HO27+Ро!HO27+'Яч яр'!HO27+Ов!HO27+Зерноб!HO27+Гр!HO27+'Яч Оз'!HO27+Просо!HO27</f>
        <v>0</v>
      </c>
      <c r="HP27" s="184">
        <f>Пш!HP27+Тр!HP27+Ро!HP27+'Яч яр'!HP27+Ов!HP27+Зерноб!HP27+Гр!HP27+'Яч Оз'!HP27+Просо!HP27</f>
        <v>0</v>
      </c>
      <c r="HQ27" s="182">
        <f>Пш!HQ27+Тр!HQ27+Ро!HQ27+'Яч яр'!HQ27+Ов!HQ27+Зерноб!HQ27+Гр!HQ27+'Яч Оз'!HQ27+Просо!HQ27</f>
        <v>0</v>
      </c>
      <c r="HR27" s="183">
        <f>Пш!HR27+Тр!HR27+Ро!HR27+'Яч яр'!HR27+Ов!HR27+Зерноб!HR27+Гр!HR27+'Яч Оз'!HR27+Просо!HR27</f>
        <v>0</v>
      </c>
      <c r="HS27" s="184">
        <f>Пш!HS27+Тр!HS27+Ро!HS27+'Яч яр'!HS27+Ов!HS27+Зерноб!HS27+Гр!HS27+'Яч Оз'!HS27+Просо!HS27</f>
        <v>0</v>
      </c>
      <c r="HT27" s="185">
        <f>Пш!HT27+Тр!HT27+Ро!HT27+'Яч яр'!HT27+Ов!HT27+Зерноб!HT27+Гр!HT27+'Яч Оз'!HT27+Просо!HT27</f>
        <v>0</v>
      </c>
      <c r="HU27" s="183">
        <f>Пш!HU27+Тр!HU27+Ро!HU27+'Яч яр'!HU27+Ов!HU27+Зерноб!HU27+Гр!HU27+'Яч Оз'!HU27+Просо!HU27</f>
        <v>0</v>
      </c>
      <c r="HV27" s="184">
        <f>Пш!HV27+Тр!HV27+Ро!HV27+'Яч яр'!HV27+Ов!HV27+Зерноб!HV27+Гр!HV27+'Яч Оз'!HV27+Просо!HV27</f>
        <v>0</v>
      </c>
      <c r="HW27" s="182">
        <f>Пш!HW27+Тр!HW27+Ро!HW27+'Яч яр'!HW27+Ов!HW27+Зерноб!HW27+Гр!HW27+'Яч Оз'!HW27+Просо!HW27</f>
        <v>0</v>
      </c>
      <c r="HX27" s="183">
        <f>Пш!HX27+Тр!HX27+Ро!HX27+'Яч яр'!HX27+Ов!HX27+Зерноб!HX27+Гр!HX27+'Яч Оз'!HX27+Просо!HX27</f>
        <v>0</v>
      </c>
      <c r="HY27" s="184">
        <f>Пш!HY27+Тр!HY27+Ро!HY27+'Яч яр'!HY27+Ов!HY27+Зерноб!HY27+Гр!HY27+'Яч Оз'!HY27+Просо!HY27</f>
        <v>0</v>
      </c>
      <c r="HZ27" s="185">
        <f>Пш!HZ27+Тр!HZ27+Ро!HZ27+'Яч яр'!HZ27+Ов!HZ27+Зерноб!HZ27+Гр!HZ27+'Яч Оз'!HZ27+Просо!HZ27</f>
        <v>0</v>
      </c>
      <c r="IA27" s="183">
        <f>Пш!IA27+Тр!IA27+Ро!IA27+'Яч яр'!IA27+Ов!IA27+Зерноб!IA27+Гр!IA27+'Яч Оз'!IA27+Просо!IA27</f>
        <v>0</v>
      </c>
      <c r="IB27" s="184">
        <f>Пш!IB27+Тр!IB27+Ро!IB27+'Яч яр'!IB27+Ов!IB27+Зерноб!IB27+Гр!IB27+'Яч Оз'!IB27+Просо!IB27</f>
        <v>0</v>
      </c>
      <c r="IC27" s="182">
        <f>Пш!IC27+Тр!IC27+Ро!IC27+'Яч яр'!IC27+Ов!IC27+Зерноб!IC27+Гр!IC27+'Яч Оз'!IC27+Просо!IC27</f>
        <v>0</v>
      </c>
      <c r="ID27" s="183">
        <f>Пш!ID27+Тр!ID27+Ро!ID27+'Яч яр'!ID27+Ов!ID27+Зерноб!ID27+Гр!ID27+'Яч Оз'!ID27+Просо!ID27</f>
        <v>0</v>
      </c>
      <c r="IE27" s="184">
        <f>Пш!IE27+Тр!IE27+Ро!IE27+'Яч яр'!IE27+Ов!IE27+Зерноб!IE27+Гр!IE27+'Яч Оз'!IE27+Просо!IE27</f>
        <v>0</v>
      </c>
      <c r="IF27" s="185">
        <f>Пш!IF27+Тр!IF27+Ро!IF27+'Яч яр'!IF27+Ов!IF27+Зерноб!IF27+Гр!IF27+'Яч Оз'!IF27+Просо!IF27</f>
        <v>0</v>
      </c>
      <c r="IG27" s="183">
        <f>Пш!IG27+Тр!IG27+Ро!IG27+'Яч яр'!IG27+Ов!IG27+Зерноб!IG27+Гр!IG27+'Яч Оз'!IG27+Просо!IG27</f>
        <v>0</v>
      </c>
      <c r="IH27" s="184">
        <f>Пш!IH27+Тр!IH27+Ро!IH27+'Яч яр'!IH27+Ов!IH27+Зерноб!IH27+Гр!IH27+'Яч Оз'!IH27+Просо!IH27</f>
        <v>0</v>
      </c>
      <c r="II27" s="182">
        <f>Пш!II27+Тр!II27+Ро!II27+'Яч яр'!II27+Ов!II27+Зерноб!II27+Гр!II27+'Яч Оз'!II27+Просо!II27</f>
        <v>0</v>
      </c>
      <c r="IJ27" s="183">
        <f>Пш!IJ27+Тр!IJ27+Ро!IJ27+'Яч яр'!IJ27+Ов!IJ27+Зерноб!IJ27+Гр!IJ27+'Яч Оз'!IJ27+Просо!IJ27</f>
        <v>0</v>
      </c>
      <c r="IK27" s="184">
        <f>Пш!IK27+Тр!IK27+Ро!IK27+'Яч яр'!IK27+Ов!IK27+Зерноб!IK27+Гр!IK27+'Яч Оз'!IK27+Просо!IK27</f>
        <v>0</v>
      </c>
      <c r="IL27" s="185">
        <f>Пш!IL27+Тр!IL27+Ро!IL27+'Яч яр'!IL27+Ов!IL27+Зерноб!IL27+Гр!IL27+'Яч Оз'!IL27+Просо!IL27</f>
        <v>0</v>
      </c>
      <c r="IM27" s="183">
        <f>Пш!IM27+Тр!IM27+Ро!IM27+'Яч яр'!IM27+Ов!IM27+Зерноб!IM27+Гр!IM27+'Яч Оз'!IM27+Просо!IM27</f>
        <v>0</v>
      </c>
      <c r="IN27" s="184">
        <f>Пш!IN27+Тр!IN27+Ро!IN27+'Яч яр'!IN27+Ов!IN27+Зерноб!IN27+Гр!IN27+'Яч Оз'!IN27+Просо!IN27</f>
        <v>0</v>
      </c>
      <c r="IO27" s="182">
        <f>Пш!IO27+Тр!IO27+Ро!IO27+'Яч яр'!IO27+Ов!IO27+Зерноб!IO27+Гр!IO27+'Яч Оз'!IO27+Просо!IO27</f>
        <v>0</v>
      </c>
      <c r="IP27" s="183">
        <f>Пш!IP27+Тр!IP27+Ро!IP27+'Яч яр'!IP27+Ов!IP27+Зерноб!IP27+Гр!IP27+'Яч Оз'!IP27+Просо!IP27</f>
        <v>0</v>
      </c>
      <c r="IQ27" s="184">
        <f>Пш!IQ27+Тр!IQ27+Ро!IQ27+'Яч яр'!IQ27+Ов!IQ27+Зерноб!IQ27+Гр!IQ27+'Яч Оз'!IQ27+Просо!IQ27</f>
        <v>0</v>
      </c>
      <c r="IR27" s="185">
        <f>Пш!IR27+Тр!IR27+Ро!IR27+'Яч яр'!IR27+Ов!IR27+Зерноб!IR27+Гр!IR27+'Яч Оз'!IR27+Просо!IR27</f>
        <v>0</v>
      </c>
      <c r="IS27" s="183">
        <f>Пш!IS27+Тр!IS27+Ро!IS27+'Яч яр'!IS27+Ов!IS27+Зерноб!IS27+Гр!IS27+'Яч Оз'!IS27+Просо!IS27</f>
        <v>0</v>
      </c>
      <c r="IT27" s="184">
        <f>Пш!IT27+Тр!IT27+Ро!IT27+'Яч яр'!IT27+Ов!IT27+Зерноб!IT27+Гр!IT27+'Яч Оз'!IT27+Просо!IT27</f>
        <v>0</v>
      </c>
      <c r="IU27" s="182">
        <f>Пш!IU27+Тр!IU27+Ро!IU27+'Яч яр'!IU27+Ов!IU27+Зерноб!IU27+Гр!IU27+'Яч Оз'!IU27+Просо!IU27</f>
        <v>0</v>
      </c>
      <c r="IV27" s="183">
        <f>Пш!IV27+Тр!IV27+Ро!IV27+'Яч яр'!IV27+Ов!IV27+Зерноб!IV27+Гр!IV27+'Яч Оз'!IV27+Просо!IV27</f>
        <v>0</v>
      </c>
      <c r="IW27" s="184">
        <f>Пш!IW27+Тр!IW27+Ро!IW27+'Яч яр'!IW27+Ов!IW27+Зерноб!IW27+Гр!IW27+'Яч Оз'!IW27+Просо!IW27</f>
        <v>0</v>
      </c>
      <c r="IX27" s="185">
        <f>Пш!IX27+Тр!IX27+Ро!IX27+'Яч яр'!IX27+Ов!IX27+Зерноб!IX27+Гр!IX27+'Яч Оз'!IX27+Просо!IX27</f>
        <v>0</v>
      </c>
      <c r="IY27" s="183">
        <f>Пш!IY27+Тр!IY27+Ро!IY27+'Яч яр'!IY27+Ов!IY27+Зерноб!IY27+Гр!IY27+'Яч Оз'!IY27+Просо!IY27</f>
        <v>0</v>
      </c>
      <c r="IZ27" s="184">
        <f>Пш!IZ27+Тр!IZ27+Ро!IZ27+'Яч яр'!IZ27+Ов!IZ27+Зерноб!IZ27+Гр!IZ27+'Яч Оз'!IZ27+Просо!IZ27</f>
        <v>0</v>
      </c>
      <c r="JA27" s="182">
        <f>Пш!JA27+Тр!JA27+Ро!JA27+'Яч яр'!JA27+Ов!JA27+Зерноб!JA27+Гр!JA27+'Яч Оз'!JA27+Просо!JA27</f>
        <v>0</v>
      </c>
      <c r="JB27" s="183">
        <f>Пш!JB27+Тр!JB27+Ро!JB27+'Яч яр'!JB27+Ов!JB27+Зерноб!JB27+Гр!JB27+'Яч Оз'!JB27+Просо!JB27</f>
        <v>0</v>
      </c>
      <c r="JC27" s="184">
        <f>Пш!JC27+Тр!JC27+Ро!JC27+'Яч яр'!JC27+Ов!JC27+Зерноб!JC27+Гр!JC27+'Яч Оз'!JC27+Просо!JC27</f>
        <v>0</v>
      </c>
      <c r="JD27" s="185">
        <f>Пш!JD27+Тр!JD27+Ро!JD27+'Яч яр'!JD27+Ов!JD27+Зерноб!JD27+Гр!JD27+'Яч Оз'!JD27+Просо!JD27</f>
        <v>0</v>
      </c>
      <c r="JE27" s="183">
        <f>Пш!JE27+Тр!JE27+Ро!JE27+'Яч яр'!JE27+Ов!JE27+Зерноб!JE27+Гр!JE27+'Яч Оз'!JE27+Просо!JE27</f>
        <v>0</v>
      </c>
      <c r="JF27" s="184">
        <f>Пш!JF27+Тр!JF27+Ро!JF27+'Яч яр'!JF27+Ов!JF27+Зерноб!JF27+Гр!JF27+'Яч Оз'!JF27+Просо!JF27</f>
        <v>0</v>
      </c>
      <c r="JG27" s="182">
        <f>Пш!JG27+Тр!JG27+Ро!JG27+'Яч яр'!JG27+Ов!JG27+Зерноб!JG27+Гр!JG27+'Яч Оз'!JG27+Просо!JG27</f>
        <v>0</v>
      </c>
      <c r="JH27" s="183">
        <f>Пш!JH27+Тр!JH27+Ро!JH27+'Яч яр'!JH27+Ов!JH27+Зерноб!JH27+Гр!JH27+'Яч Оз'!JH27+Просо!JH27</f>
        <v>0</v>
      </c>
      <c r="JI27" s="184">
        <f>Пш!JI27+Тр!JI27+Ро!JI27+'Яч яр'!JI27+Ов!JI27+Зерноб!JI27+Гр!JI27+'Яч Оз'!JI27+Просо!JI27</f>
        <v>0</v>
      </c>
      <c r="JJ27" s="185">
        <f>Пш!JJ27+Тр!JJ27+Ро!JJ27+'Яч яр'!JJ27+Ов!JJ27+Зерноб!JJ27+Гр!JJ27+'Яч Оз'!JJ27+Просо!JJ27</f>
        <v>0</v>
      </c>
      <c r="JK27" s="183">
        <f>Пш!JK27+Тр!JK27+Ро!JK27+'Яч яр'!JK27+Ов!JK27+Зерноб!JK27+Гр!JK27+'Яч Оз'!JK27+Просо!JK27</f>
        <v>0</v>
      </c>
      <c r="JL27" s="184">
        <f>Пш!JL27+Тр!JL27+Ро!JL27+'Яч яр'!JL27+Ов!JL27+Зерноб!JL27+Гр!JL27+'Яч Оз'!JL27+Просо!JL27</f>
        <v>0</v>
      </c>
      <c r="JM27" s="182">
        <f>Пш!JM27+Тр!JM27+Ро!JM27+'Яч яр'!JM27+Ов!JM27+Зерноб!JM27+Гр!JM27+'Яч Оз'!JM27+Просо!JM27</f>
        <v>0</v>
      </c>
      <c r="JN27" s="183">
        <f>Пш!JN27+Тр!JN27+Ро!JN27+'Яч яр'!JN27+Ов!JN27+Зерноб!JN27+Гр!JN27+'Яч Оз'!JN27+Просо!JN27</f>
        <v>0</v>
      </c>
      <c r="JO27" s="184">
        <f>Пш!JO27+Тр!JO27+Ро!JO27+'Яч яр'!JO27+Ов!JO27+Зерноб!JO27+Гр!JO27+'Яч Оз'!JO27+Просо!JO27</f>
        <v>0</v>
      </c>
      <c r="JP27" s="185">
        <f>Пш!JP27+Тр!JP27+Ро!JP27+'Яч яр'!JP27+Ов!JP27+Зерноб!JP27+Гр!JP27+'Яч Оз'!JP27+Просо!JP27</f>
        <v>0</v>
      </c>
      <c r="JQ27" s="183">
        <f>Пш!JQ27+Тр!JQ27+Ро!JQ27+'Яч яр'!JQ27+Ов!JQ27+Зерноб!JQ27+Гр!JQ27+'Яч Оз'!JQ27+Просо!JQ27</f>
        <v>0</v>
      </c>
      <c r="JR27" s="184">
        <f>Пш!JR27+Тр!JR27+Ро!JR27+'Яч яр'!JR27+Ов!JR27+Зерноб!JR27+Гр!JR27+'Яч Оз'!JR27+Просо!JR27</f>
        <v>0</v>
      </c>
      <c r="JS27" s="182">
        <f>Пш!JS27+Тр!JS27+Ро!JS27+'Яч яр'!JS27+Ов!JS27+Зерноб!JS27+Гр!JS27+'Яч Оз'!JS27+Просо!JS27</f>
        <v>0</v>
      </c>
      <c r="JT27" s="183">
        <f>Пш!JT27+Тр!JT27+Ро!JT27+'Яч яр'!JT27+Ов!JT27+Зерноб!JT27+Гр!JT27+'Яч Оз'!JT27+Просо!JT27</f>
        <v>0</v>
      </c>
      <c r="JU27" s="184">
        <f>Пш!JU27+Тр!JU27+Ро!JU27+'Яч яр'!JU27+Ов!JU27+Зерноб!JU27+Гр!JU27+'Яч Оз'!JU27+Просо!JU27</f>
        <v>0</v>
      </c>
      <c r="JV27" s="185">
        <f>Пш!JV27+Тр!JV27+Ро!JV27+'Яч яр'!JV27+Ов!JV27+Зерноб!JV27+Гр!JV27+'Яч Оз'!JV27+Просо!JV27</f>
        <v>0</v>
      </c>
      <c r="JW27" s="183">
        <f>Пш!JW27+Тр!JW27+Ро!JW27+'Яч яр'!JW27+Ов!JW27+Зерноб!JW27+Гр!JW27+'Яч Оз'!JW27+Просо!JW27</f>
        <v>0</v>
      </c>
      <c r="JX27" s="184">
        <f>Пш!JX27+Тр!JX27+Ро!JX27+'Яч яр'!JX27+Ов!JX27+Зерноб!JX27+Гр!JX27+'Яч Оз'!JX27+Просо!JX27</f>
        <v>0</v>
      </c>
    </row>
    <row r="28" spans="1:284" ht="17.25" customHeight="1" thickBot="1" x14ac:dyDescent="0.3">
      <c r="A28" s="100">
        <v>2</v>
      </c>
      <c r="B28" s="60" t="s">
        <v>305</v>
      </c>
      <c r="C28" s="61" t="s">
        <v>12</v>
      </c>
      <c r="D28" s="57" t="s">
        <v>45</v>
      </c>
      <c r="E28" s="607">
        <f t="shared" si="10"/>
        <v>989.66000000000008</v>
      </c>
      <c r="F28" s="186">
        <f>Пш!F28+Тр!F28+Ро!F28+'Яч яр'!F28+Ов!F28+Зерноб!F28+Гр!F28+'Яч Оз'!F28+Просо!F28</f>
        <v>0</v>
      </c>
      <c r="G28" s="187">
        <f>Пш!G28+Тр!G28+Ро!G28+'Яч яр'!G28+Ов!G28+Зерноб!G28+Гр!G28+'Яч Оз'!G28+Просо!G28</f>
        <v>0</v>
      </c>
      <c r="H28" s="188">
        <f>Пш!H28+Тр!H28+Ро!H28+'Яч яр'!H28+Ов!H28+Зерноб!H28+Гр!H28+'Яч Оз'!H28+Просо!H28</f>
        <v>0</v>
      </c>
      <c r="I28" s="189">
        <f>Пш!I28+Тр!I28+Ро!I28+'Яч яр'!I28+Ов!I28+Зерноб!I28+Гр!I28+'Яч Оз'!I28+Просо!I28</f>
        <v>0</v>
      </c>
      <c r="J28" s="190">
        <f>Пш!J28+Тр!J28+Ро!J28+'Яч яр'!J28+Ов!J28+Зерноб!J28+Гр!J28+'Яч Оз'!J28+Просо!J28</f>
        <v>0</v>
      </c>
      <c r="K28" s="191">
        <f>Пш!K28+Тр!K28+Ро!K28+'Яч яр'!K28+Ов!K28+Зерноб!K28+Гр!K28+'Яч Оз'!K28+Просо!K28</f>
        <v>0</v>
      </c>
      <c r="L28" s="192">
        <f>Пш!L28+Тр!L28+Ро!L28+'Яч яр'!L28+Ов!L28+Зерноб!L28+Гр!L28+'Яч Оз'!L28+Просо!L28</f>
        <v>0</v>
      </c>
      <c r="M28" s="190">
        <f>Пш!M28+Тр!M28+Ро!M28+'Яч яр'!M28+Ов!M28+Зерноб!M28+Гр!M28+'Яч Оз'!M28+Просо!M28</f>
        <v>0</v>
      </c>
      <c r="N28" s="191">
        <f>Пш!N28+Тр!N28+Ро!N28+'Яч яр'!N28+Ов!N28+Зерноб!N28+Гр!N28+'Яч Оз'!N28+Просо!N28</f>
        <v>0</v>
      </c>
      <c r="O28" s="189">
        <f>Пш!O28+Тр!O28+Ро!O28+'Яч яр'!O28+Ов!O28+Зерноб!O28+Гр!O28+'Яч Оз'!O28+Просо!O28</f>
        <v>0</v>
      </c>
      <c r="P28" s="190">
        <f>Пш!P28+Тр!P28+Ро!P28+'Яч яр'!P28+Ов!P28+Зерноб!P28+Гр!P28+'Яч Оз'!P28+Просо!P28</f>
        <v>0</v>
      </c>
      <c r="Q28" s="191">
        <f>Пш!Q28+Тр!Q28+Ро!Q28+'Яч яр'!Q28+Ов!Q28+Зерноб!Q28+Гр!Q28+'Яч Оз'!Q28+Просо!Q28</f>
        <v>0</v>
      </c>
      <c r="R28" s="192">
        <f>Пш!R28+Тр!R28+Ро!R28+'Яч яр'!R28+Ов!R28+Зерноб!R28+Гр!R28+'Яч Оз'!R28+Просо!R28</f>
        <v>0</v>
      </c>
      <c r="S28" s="190">
        <f>Пш!S28+Тр!S28+Ро!S28+'Яч яр'!S28+Ов!S28+Зерноб!S28+Гр!S28+'Яч Оз'!S28+Просо!S28</f>
        <v>0</v>
      </c>
      <c r="T28" s="191">
        <f>Пш!T28+Тр!T28+Ро!T28+'Яч яр'!T28+Ов!T28+Зерноб!T28+Гр!T28+'Яч Оз'!T28+Просо!T28</f>
        <v>0</v>
      </c>
      <c r="U28" s="189">
        <f>Пш!U28+Тр!U28+Ро!U28+'Яч яр'!U28+Ов!U28+Зерноб!U28+Гр!U28+'Яч Оз'!U28+Просо!U28</f>
        <v>0</v>
      </c>
      <c r="V28" s="190">
        <f>Пш!V28+Тр!V28+Ро!V28+'Яч яр'!V28+Ов!V28+Зерноб!V28+Гр!V28+'Яч Оз'!V28+Просо!V28</f>
        <v>0</v>
      </c>
      <c r="W28" s="191">
        <f>Пш!W28+Тр!W28+Ро!W28+'Яч яр'!W28+Ов!W28+Зерноб!W28+Гр!W28+'Яч Оз'!W28+Просо!W28</f>
        <v>0</v>
      </c>
      <c r="X28" s="192">
        <f>Пш!X28+Тр!X28+Ро!X28+'Яч яр'!X28+Ов!X28+Зерноб!X28+Гр!X28+'Яч Оз'!X28+Просо!X28</f>
        <v>0</v>
      </c>
      <c r="Y28" s="190">
        <f>Пш!Y28+Тр!Y28+Ро!Y28+'Яч яр'!Y28+Ов!Y28+Зерноб!Y28+Гр!Y28+'Яч Оз'!Y28+Просо!Y28</f>
        <v>0</v>
      </c>
      <c r="Z28" s="191">
        <f>Пш!Z28+Тр!Z28+Ро!Z28+'Яч яр'!Z28+Ов!Z28+Зерноб!Z28+Гр!Z28+'Яч Оз'!Z28+Просо!Z28</f>
        <v>0</v>
      </c>
      <c r="AA28" s="189">
        <f>Пш!AA28+Тр!AA28+Ро!AA28+'Яч яр'!AA28+Ов!AA28+Зерноб!AA28+Гр!AA28+'Яч Оз'!AA28+Просо!AA28</f>
        <v>0</v>
      </c>
      <c r="AB28" s="190">
        <f>Пш!AB28+Тр!AB28+Ро!AB28+'Яч яр'!AB28+Ов!AB28+Зерноб!AB28+Гр!AB28+'Яч Оз'!AB28+Просо!AB28</f>
        <v>0</v>
      </c>
      <c r="AC28" s="191">
        <f>Пш!AC28+Тр!AC28+Ро!AC28+'Яч яр'!AC28+Ов!AC28+Зерноб!AC28+Гр!AC28+'Яч Оз'!AC28+Просо!AC28</f>
        <v>0</v>
      </c>
      <c r="AD28" s="192">
        <f>Пш!AD28+Тр!AD28+Ро!AD28+'Яч яр'!AD28+Ов!AD28+Зерноб!AD28+Гр!AD28+'Яч Оз'!AD28+Просо!AD28</f>
        <v>0</v>
      </c>
      <c r="AE28" s="190">
        <f>Пш!AE28+Тр!AE28+Ро!AE28+'Яч яр'!AE28+Ов!AE28+Зерноб!AE28+Гр!AE28+'Яч Оз'!AE28+Просо!AE28</f>
        <v>0</v>
      </c>
      <c r="AF28" s="191">
        <f>Пш!AF28+Тр!AF28+Ро!AF28+'Яч яр'!AF28+Ов!AF28+Зерноб!AF28+Гр!AF28+'Яч Оз'!AF28+Просо!AF28</f>
        <v>0</v>
      </c>
      <c r="AG28" s="189">
        <f>Пш!AG28+Тр!AG28+Ро!AG28+'Яч яр'!AG28+Ов!AG28+Зерноб!AG28+Гр!AG28+'Яч Оз'!AG28+Просо!AG28</f>
        <v>0</v>
      </c>
      <c r="AH28" s="190">
        <f>Пш!AH28+Тр!AH28+Ро!AH28+'Яч яр'!AH28+Ов!AH28+Зерноб!AH28+Гр!AH28+'Яч Оз'!AH28+Просо!AH28</f>
        <v>0</v>
      </c>
      <c r="AI28" s="191">
        <f>Пш!AI28+Тр!AI28+Ро!AI28+'Яч яр'!AI28+Ов!AI28+Зерноб!AI28+Гр!AI28+'Яч Оз'!AI28+Просо!AI28</f>
        <v>0</v>
      </c>
      <c r="AJ28" s="192">
        <f>Пш!AJ28+Тр!AJ28+Ро!AJ28+'Яч яр'!AJ28+Ов!AJ28+Зерноб!AJ28+Гр!AJ28+'Яч Оз'!AJ28+Просо!AJ28</f>
        <v>0</v>
      </c>
      <c r="AK28" s="190">
        <f>Пш!AK28+Тр!AK28+Ро!AK28+'Яч яр'!AK28+Ов!AK28+Зерноб!AK28+Гр!AK28+'Яч Оз'!AK28+Просо!AK28</f>
        <v>0</v>
      </c>
      <c r="AL28" s="191">
        <f>Пш!AL28+Тр!AL28+Ро!AL28+'Яч яр'!AL28+Ов!AL28+Зерноб!AL28+Гр!AL28+'Яч Оз'!AL28+Просо!AL28</f>
        <v>0</v>
      </c>
      <c r="AM28" s="189">
        <f>Пш!AM28+Тр!AM28+Ро!AM28+'Яч яр'!AM28+Ов!AM28+Зерноб!AM28+Гр!AM28+'Яч Оз'!AM28+Просо!AM28</f>
        <v>0</v>
      </c>
      <c r="AN28" s="190">
        <f>Пш!AN28+Тр!AN28+Ро!AN28+'Яч яр'!AN28+Ов!AN28+Зерноб!AN28+Гр!AN28+'Яч Оз'!AN28+Просо!AN28</f>
        <v>0</v>
      </c>
      <c r="AO28" s="191">
        <f>Пш!AO28+Тр!AO28+Ро!AO28+'Яч яр'!AO28+Ов!AO28+Зерноб!AO28+Гр!AO28+'Яч Оз'!AO28+Просо!AO28</f>
        <v>0</v>
      </c>
      <c r="AP28" s="192">
        <f>Пш!AP28+Тр!AP28+Ро!AP28+'Яч яр'!AP28+Ов!AP28+Зерноб!AP28+Гр!AP28+'Яч Оз'!AP28+Просо!AP28</f>
        <v>63.3</v>
      </c>
      <c r="AQ28" s="190">
        <f>Пш!AQ28+Тр!AQ28+Ро!AQ28+'Яч яр'!AQ28+Ов!AQ28+Зерноб!AQ28+Гр!AQ28+'Яч Оз'!AQ28+Просо!AQ28</f>
        <v>0</v>
      </c>
      <c r="AR28" s="191">
        <f>Пш!AR28+Тр!AR28+Ро!AR28+'Яч яр'!AR28+Ов!AR28+Зерноб!AR28+Гр!AR28+'Яч Оз'!AR28+Просо!AR28</f>
        <v>0</v>
      </c>
      <c r="AS28" s="189">
        <f>Пш!AS28+Тр!AS28+Ро!AS28+'Яч яр'!AS28+Ов!AS28+Зерноб!AS28+Гр!AS28+'Яч Оз'!AS28+Просо!AS28</f>
        <v>24.4</v>
      </c>
      <c r="AT28" s="190">
        <f>Пш!AT28+Тр!AT28+Ро!AT28+'Яч яр'!AT28+Ов!AT28+Зерноб!AT28+Гр!AT28+'Яч Оз'!AT28+Просо!AT28</f>
        <v>0</v>
      </c>
      <c r="AU28" s="191">
        <f>Пш!AU28+Тр!AU28+Ро!AU28+'Яч яр'!AU28+Ов!AU28+Зерноб!AU28+Гр!AU28+'Яч Оз'!AU28+Просо!AU28</f>
        <v>0</v>
      </c>
      <c r="AV28" s="192">
        <f>Пш!AV28+Тр!AV28+Ро!AV28+'Яч яр'!AV28+Ов!AV28+Зерноб!AV28+Гр!AV28+'Яч Оз'!AV28+Просо!AV28</f>
        <v>45.1</v>
      </c>
      <c r="AW28" s="190">
        <f>Пш!AW28+Тр!AW28+Ро!AW28+'Яч яр'!AW28+Ов!AW28+Зерноб!AW28+Гр!AW28+'Яч Оз'!AW28+Просо!AW28</f>
        <v>6.2</v>
      </c>
      <c r="AX28" s="191">
        <f>Пш!AX28+Тр!AX28+Ро!AX28+'Яч яр'!AX28+Ов!AX28+Зерноб!AX28+Гр!AX28+'Яч Оз'!AX28+Просо!AX28</f>
        <v>0</v>
      </c>
      <c r="AY28" s="189">
        <f>Пш!AY28+Тр!AY28+Ро!AY28+'Яч яр'!AY28+Ов!AY28+Зерноб!AY28+Гр!AY28+'Яч Оз'!AY28+Просо!AY28</f>
        <v>28.3</v>
      </c>
      <c r="AZ28" s="190">
        <f>Пш!AZ28+Тр!AZ28+Ро!AZ28+'Яч яр'!AZ28+Ов!AZ28+Зерноб!AZ28+Гр!AZ28+'Яч Оз'!AZ28+Просо!AZ28</f>
        <v>0</v>
      </c>
      <c r="BA28" s="191">
        <f>Пш!BA28+Тр!BA28+Ро!BA28+'Яч яр'!BA28+Ов!BA28+Зерноб!BA28+Гр!BA28+'Яч Оз'!BA28+Просо!BA28</f>
        <v>0</v>
      </c>
      <c r="BB28" s="192">
        <f>Пш!BB28+Тр!BB28+Ро!BB28+'Яч яр'!BB28+Ов!BB28+Зерноб!BB28+Гр!BB28+'Яч Оз'!BB28+Просо!BB28</f>
        <v>58</v>
      </c>
      <c r="BC28" s="190">
        <f>Пш!BC28+Тр!BC28+Ро!BC28+'Яч яр'!BC28+Ов!BC28+Зерноб!BC28+Гр!BC28+'Яч Оз'!BC28+Просо!BC28</f>
        <v>6.1</v>
      </c>
      <c r="BD28" s="191">
        <f>Пш!BD28+Тр!BD28+Ро!BD28+'Яч яр'!BD28+Ов!BD28+Зерноб!BD28+Гр!BD28+'Яч Оз'!BD28+Просо!BD28</f>
        <v>19.100000000000001</v>
      </c>
      <c r="BE28" s="189">
        <f>Пш!BE28+Тр!BE28+Ро!BE28+'Яч яр'!BE28+Ов!BE28+Зерноб!BE28+Гр!BE28+'Яч Оз'!BE28+Просо!BE28</f>
        <v>24</v>
      </c>
      <c r="BF28" s="190">
        <f>Пш!BF28+Тр!BF28+Ро!BF28+'Яч яр'!BF28+Ов!BF28+Зерноб!BF28+Гр!BF28+'Яч Оз'!BF28+Просо!BF28</f>
        <v>13.1</v>
      </c>
      <c r="BG28" s="191">
        <f>Пш!BG28+Тр!BG28+Ро!BG28+'Яч яр'!BG28+Ов!BG28+Зерноб!BG28+Гр!BG28+'Яч Оз'!BG28+Просо!BG28</f>
        <v>0</v>
      </c>
      <c r="BH28" s="192">
        <f>Пш!BH28+Тр!BH28+Ро!BH28+'Яч яр'!BH28+Ов!BH28+Зерноб!BH28+Гр!BH28+'Яч Оз'!BH28+Просо!BH28</f>
        <v>10</v>
      </c>
      <c r="BI28" s="190">
        <f>Пш!BI28+Тр!BI28+Ро!BI28+'Яч яр'!BI28+Ов!BI28+Зерноб!BI28+Гр!BI28+'Яч Оз'!BI28+Просо!BI28</f>
        <v>0</v>
      </c>
      <c r="BJ28" s="191">
        <f>Пш!BJ28+Тр!BJ28+Ро!BJ28+'Яч яр'!BJ28+Ов!BJ28+Зерноб!BJ28+Гр!BJ28+'Яч Оз'!BJ28+Просо!BJ28</f>
        <v>0</v>
      </c>
      <c r="BK28" s="189">
        <f>Пш!BK28+Тр!BK28+Ро!BK28+'Яч яр'!BK28+Ов!BK28+Зерноб!BK28+Гр!BK28+'Яч Оз'!BK28+Просо!BK28</f>
        <v>0</v>
      </c>
      <c r="BL28" s="190">
        <f>Пш!BL28+Тр!BL28+Ро!BL28+'Яч яр'!BL28+Ов!BL28+Зерноб!BL28+Гр!BL28+'Яч Оз'!BL28+Просо!BL28</f>
        <v>0</v>
      </c>
      <c r="BM28" s="191">
        <f>Пш!BM28+Тр!BM28+Ро!BM28+'Яч яр'!BM28+Ов!BM28+Зерноб!BM28+Гр!BM28+'Яч Оз'!BM28+Просо!BM28</f>
        <v>0</v>
      </c>
      <c r="BN28" s="192">
        <f>Пш!BN28+Тр!BN28+Ро!BN28+'Яч яр'!BN28+Ов!BN28+Зерноб!BN28+Гр!BN28+'Яч Оз'!BN28+Просо!BN28</f>
        <v>39.1</v>
      </c>
      <c r="BO28" s="190">
        <f>Пш!BO28+Тр!BO28+Ро!BO28+'Яч яр'!BO28+Ов!BO28+Зерноб!BO28+Гр!BO28+'Яч Оз'!BO28+Просо!BO28</f>
        <v>18.600000000000001</v>
      </c>
      <c r="BP28" s="191">
        <f>Пш!BP28+Тр!BP28+Ро!BP28+'Яч яр'!BP28+Ов!BP28+Зерноб!BP28+Гр!BP28+'Яч Оз'!BP28+Просо!BP28</f>
        <v>0</v>
      </c>
      <c r="BQ28" s="189">
        <f>Пш!BQ28+Тр!BQ28+Ро!BQ28+'Яч яр'!BQ28+Ов!BQ28+Зерноб!BQ28+Гр!BQ28+'Яч Оз'!BQ28+Просо!BQ28</f>
        <v>42</v>
      </c>
      <c r="BR28" s="190">
        <f>Пш!BR28+Тр!BR28+Ро!BR28+'Яч яр'!BR28+Ов!BR28+Зерноб!BR28+Гр!BR28+'Яч Оз'!BR28+Просо!BR28</f>
        <v>17.899999999999999</v>
      </c>
      <c r="BS28" s="191">
        <f>Пш!BS28+Тр!BS28+Ро!BS28+'Яч яр'!BS28+Ов!BS28+Зерноб!BS28+Гр!BS28+'Яч Оз'!BS28+Просо!BS28</f>
        <v>11.1</v>
      </c>
      <c r="BT28" s="192">
        <f>Пш!BT28+Тр!BT28+Ро!BT28+'Яч яр'!BT28+Ов!BT28+Зерноб!BT28+Гр!BT28+'Яч Оз'!BT28+Просо!BT28</f>
        <v>0</v>
      </c>
      <c r="BU28" s="190">
        <f>Пш!BU28+Тр!BU28+Ро!BU28+'Яч яр'!BU28+Ов!BU28+Зерноб!BU28+Гр!BU28+'Яч Оз'!BU28+Просо!BU28</f>
        <v>31.66</v>
      </c>
      <c r="BV28" s="191">
        <f>Пш!BV28+Тр!BV28+Ро!BV28+'Яч яр'!BV28+Ов!BV28+Зерноб!BV28+Гр!BV28+'Яч Оз'!BV28+Просо!BV28</f>
        <v>0</v>
      </c>
      <c r="BW28" s="189">
        <f>Пш!BW28+Тр!BW28+Ро!BW28+'Яч яр'!BW28+Ов!BW28+Зерноб!BW28+Гр!BW28+'Яч Оз'!BW28+Просо!BW28</f>
        <v>0</v>
      </c>
      <c r="BX28" s="190">
        <f>Пш!BX28+Тр!BX28+Ро!BX28+'Яч яр'!BX28+Ов!BX28+Зерноб!BX28+Гр!BX28+'Яч Оз'!BX28+Просо!BX28</f>
        <v>32</v>
      </c>
      <c r="BY28" s="191">
        <f>Пш!BY28+Тр!BY28+Ро!BY28+'Яч яр'!BY28+Ов!BY28+Зерноб!BY28+Гр!BY28+'Яч Оз'!BY28+Просо!BY28</f>
        <v>0</v>
      </c>
      <c r="BZ28" s="192">
        <f>Пш!BZ28+Тр!BZ28+Ро!BZ28+'Яч яр'!BZ28+Ов!BZ28+Зерноб!BZ28+Гр!BZ28+'Яч Оз'!BZ28+Просо!BZ28</f>
        <v>58.399999999999991</v>
      </c>
      <c r="CA28" s="190">
        <f>Пш!CA28+Тр!CA28+Ро!CA28+'Яч яр'!CA28+Ов!CA28+Зерноб!CA28+Гр!CA28+'Яч Оз'!CA28+Просо!CA28</f>
        <v>0</v>
      </c>
      <c r="CB28" s="191">
        <f>Пш!CB28+Тр!CB28+Ро!CB28+'Яч яр'!CB28+Ов!CB28+Зерноб!CB28+Гр!CB28+'Яч Оз'!CB28+Просо!CB28</f>
        <v>0</v>
      </c>
      <c r="CC28" s="189">
        <f>Пш!CC28+Тр!CC28+Ро!CC28+'Яч яр'!CC28+Ов!CC28+Зерноб!CC28+Гр!CC28+'Яч Оз'!CC28+Просо!CC28</f>
        <v>26.7</v>
      </c>
      <c r="CD28" s="190">
        <f>Пш!CD28+Тр!CD28+Ро!CD28+'Яч яр'!CD28+Ов!CD28+Зерноб!CD28+Гр!CD28+'Яч Оз'!CD28+Просо!CD28</f>
        <v>20.8</v>
      </c>
      <c r="CE28" s="191">
        <f>Пш!CE28+Тр!CE28+Ро!CE28+'Яч яр'!CE28+Ов!CE28+Зерноб!CE28+Гр!CE28+'Яч Оз'!CE28+Просо!CE28</f>
        <v>0</v>
      </c>
      <c r="CF28" s="192">
        <f>Пш!CF28+Тр!CF28+Ро!CF28+'Яч яр'!CF28+Ов!CF28+Зерноб!CF28+Гр!CF28+'Яч Оз'!CF28+Просо!CF28</f>
        <v>25.3</v>
      </c>
      <c r="CG28" s="190">
        <f>Пш!CG28+Тр!CG28+Ро!CG28+'Яч яр'!CG28+Ов!CG28+Зерноб!CG28+Гр!CG28+'Яч Оз'!CG28+Просо!CG28</f>
        <v>25.7</v>
      </c>
      <c r="CH28" s="191">
        <f>Пш!CH28+Тр!CH28+Ро!CH28+'Яч яр'!CH28+Ов!CH28+Зерноб!CH28+Гр!CH28+'Яч Оз'!CH28+Просо!CH28</f>
        <v>0</v>
      </c>
      <c r="CI28" s="189">
        <f>Пш!CI28+Тр!CI28+Ро!CI28+'Яч яр'!CI28+Ов!CI28+Зерноб!CI28+Гр!CI28+'Яч Оз'!CI28+Просо!CI28</f>
        <v>16.600000000000001</v>
      </c>
      <c r="CJ28" s="190">
        <f>Пш!CJ28+Тр!CJ28+Ро!CJ28+'Яч яр'!CJ28+Ов!CJ28+Зерноб!CJ28+Гр!CJ28+'Яч Оз'!CJ28+Просо!CJ28</f>
        <v>3.3</v>
      </c>
      <c r="CK28" s="191">
        <f>Пш!CK28+Тр!CK28+Ро!CK28+'Яч яр'!CK28+Ов!CK28+Зерноб!CK28+Гр!CK28+'Яч Оз'!CK28+Просо!CK28</f>
        <v>17.7</v>
      </c>
      <c r="CL28" s="192">
        <f>Пш!CL28+Тр!CL28+Ро!CL28+'Яч яр'!CL28+Ов!CL28+Зерноб!CL28+Гр!CL28+'Яч Оз'!CL28+Просо!CL28</f>
        <v>46.8</v>
      </c>
      <c r="CM28" s="190">
        <f>Пш!CM28+Тр!CM28+Ро!CM28+'Яч яр'!CM28+Ов!CM28+Зерноб!CM28+Гр!CM28+'Яч Оз'!CM28+Просо!CM28</f>
        <v>18.2</v>
      </c>
      <c r="CN28" s="191">
        <f>Пш!CN28+Тр!CN28+Ро!CN28+'Яч яр'!CN28+Ов!CN28+Зерноб!CN28+Гр!CN28+'Яч Оз'!CN28+Просо!CN28</f>
        <v>0</v>
      </c>
      <c r="CO28" s="189">
        <f>Пш!CO28+Тр!CO28+Ро!CO28+'Яч яр'!CO28+Ов!CO28+Зерноб!CO28+Гр!CO28+'Яч Оз'!CO28+Просо!CO28</f>
        <v>0</v>
      </c>
      <c r="CP28" s="190">
        <f>Пш!CP28+Тр!CP28+Ро!CP28+'Яч яр'!CP28+Ов!CP28+Зерноб!CP28+Гр!CP28+'Яч Оз'!CP28+Просо!CP28</f>
        <v>0</v>
      </c>
      <c r="CQ28" s="191">
        <f>Пш!CQ28+Тр!CQ28+Ро!CQ28+'Яч яр'!CQ28+Ов!CQ28+Зерноб!CQ28+Гр!CQ28+'Яч Оз'!CQ28+Просо!CQ28</f>
        <v>0</v>
      </c>
      <c r="CR28" s="192">
        <f>Пш!CR28+Тр!CR28+Ро!CR28+'Яч яр'!CR28+Ов!CR28+Зерноб!CR28+Гр!CR28+'Яч Оз'!CR28+Просо!CR28</f>
        <v>0</v>
      </c>
      <c r="CS28" s="190">
        <f>Пш!CS28+Тр!CS28+Ро!CS28+'Яч яр'!CS28+Ов!CS28+Зерноб!CS28+Гр!CS28+'Яч Оз'!CS28+Просо!CS28</f>
        <v>0</v>
      </c>
      <c r="CT28" s="191">
        <f>Пш!CT28+Тр!CT28+Ро!CT28+'Яч яр'!CT28+Ов!CT28+Зерноб!CT28+Гр!CT28+'Яч Оз'!CT28+Просо!CT28</f>
        <v>0</v>
      </c>
      <c r="CU28" s="189">
        <f>Пш!CU28+Тр!CU28+Ро!CU28+'Яч яр'!CU28+Ов!CU28+Зерноб!CU28+Гр!CU28+'Яч Оз'!CU28+Просо!CU28</f>
        <v>0</v>
      </c>
      <c r="CV28" s="190">
        <f>Пш!CV28+Тр!CV28+Ро!CV28+'Яч яр'!CV28+Ов!CV28+Зерноб!CV28+Гр!CV28+'Яч Оз'!CV28+Просо!CV28</f>
        <v>0</v>
      </c>
      <c r="CW28" s="191">
        <f>Пш!CW28+Тр!CW28+Ро!CW28+'Яч яр'!CW28+Ов!CW28+Зерноб!CW28+Гр!CW28+'Яч Оз'!CW28+Просо!CW28</f>
        <v>0</v>
      </c>
      <c r="CX28" s="192">
        <f>Пш!CX28+Тр!CX28+Ро!CX28+'Яч яр'!CX28+Ов!CX28+Зерноб!CX28+Гр!CX28+'Яч Оз'!CX28+Просо!CX28</f>
        <v>55.2</v>
      </c>
      <c r="CY28" s="190">
        <f>Пш!CY28+Тр!CY28+Ро!CY28+'Яч яр'!CY28+Ов!CY28+Зерноб!CY28+Гр!CY28+'Яч Оз'!CY28+Просо!CY28</f>
        <v>0</v>
      </c>
      <c r="CZ28" s="191">
        <f>Пш!CZ28+Тр!CZ28+Ро!CZ28+'Яч яр'!CZ28+Ов!CZ28+Зерноб!CZ28+Гр!CZ28+'Яч Оз'!CZ28+Просо!CZ28</f>
        <v>0</v>
      </c>
      <c r="DA28" s="189">
        <f>Пш!DA28+Тр!DA28+Ро!DA28+'Яч яр'!DA28+Ов!DA28+Зерноб!DA28+Гр!DA28+'Яч Оз'!DA28+Просо!DA28</f>
        <v>24.700000000000003</v>
      </c>
      <c r="DB28" s="190">
        <f>Пш!DB28+Тр!DB28+Ро!DB28+'Яч яр'!DB28+Ов!DB28+Зерноб!DB28+Гр!DB28+'Яч Оз'!DB28+Просо!DB28</f>
        <v>0</v>
      </c>
      <c r="DC28" s="191">
        <f>Пш!DC28+Тр!DC28+Ро!DC28+'Яч яр'!DC28+Ов!DC28+Зерноб!DC28+Гр!DC28+'Яч Оз'!DC28+Просо!DC28</f>
        <v>0</v>
      </c>
      <c r="DD28" s="192">
        <f>Пш!DD28+Тр!DD28+Ро!DD28+'Яч яр'!DD28+Ов!DD28+Зерноб!DD28+Гр!DD28+'Яч Оз'!DD28+Просо!DD28</f>
        <v>0</v>
      </c>
      <c r="DE28" s="190">
        <f>Пш!DE28+Тр!DE28+Ро!DE28+'Яч яр'!DE28+Ов!DE28+Зерноб!DE28+Гр!DE28+'Яч Оз'!DE28+Просо!DE28</f>
        <v>0</v>
      </c>
      <c r="DF28" s="191">
        <f>Пш!DF28+Тр!DF28+Ро!DF28+'Яч яр'!DF28+Ов!DF28+Зерноб!DF28+Гр!DF28+'Яч Оз'!DF28+Просо!DF28</f>
        <v>0</v>
      </c>
      <c r="DG28" s="189">
        <f>Пш!DG28+Тр!DG28+Ро!DG28+'Яч яр'!DG28+Ов!DG28+Зерноб!DG28+Гр!DG28+'Яч Оз'!DG28+Просо!DG28</f>
        <v>23.8</v>
      </c>
      <c r="DH28" s="190">
        <f>Пш!DH28+Тр!DH28+Ро!DH28+'Яч яр'!DH28+Ов!DH28+Зерноб!DH28+Гр!DH28+'Яч Оз'!DH28+Просо!DH28</f>
        <v>0</v>
      </c>
      <c r="DI28" s="191">
        <f>Пш!DI28+Тр!DI28+Ро!DI28+'Яч яр'!DI28+Ов!DI28+Зерноб!DI28+Гр!DI28+'Яч Оз'!DI28+Просо!DI28</f>
        <v>0</v>
      </c>
      <c r="DJ28" s="192">
        <f>Пш!DJ28+Тр!DJ28+Ро!DJ28+'Яч яр'!DJ28+Ов!DJ28+Зерноб!DJ28+Гр!DJ28+'Яч Оз'!DJ28+Просо!DJ28</f>
        <v>41.8</v>
      </c>
      <c r="DK28" s="190">
        <f>Пш!DK28+Тр!DK28+Ро!DK28+'Яч яр'!DK28+Ов!DK28+Зерноб!DK28+Гр!DK28+'Яч Оз'!DK28+Просо!DK28</f>
        <v>0</v>
      </c>
      <c r="DL28" s="191">
        <f>Пш!DL28+Тр!DL28+Ро!DL28+'Яч яр'!DL28+Ов!DL28+Зерноб!DL28+Гр!DL28+'Яч Оз'!DL28+Просо!DL28</f>
        <v>0</v>
      </c>
      <c r="DM28" s="189">
        <f>Пш!DM28+Тр!DM28+Ро!DM28+'Яч яр'!DM28+Ов!DM28+Зерноб!DM28+Гр!DM28+'Яч Оз'!DM28+Просо!DM28</f>
        <v>31.4</v>
      </c>
      <c r="DN28" s="190">
        <f>Пш!DN28+Тр!DN28+Ро!DN28+'Яч яр'!DN28+Ов!DN28+Зерноб!DN28+Гр!DN28+'Яч Оз'!DN28+Просо!DN28</f>
        <v>0</v>
      </c>
      <c r="DO28" s="191">
        <f>Пш!DO28+Тр!DO28+Ро!DO28+'Яч яр'!DO28+Ов!DO28+Зерноб!DO28+Гр!DO28+'Яч Оз'!DO28+Просо!DO28</f>
        <v>0</v>
      </c>
      <c r="DP28" s="192">
        <f>Пш!DP28+Тр!DP28+Ро!DP28+'Яч яр'!DP28+Ов!DP28+Зерноб!DP28+Гр!DP28+'Яч Оз'!DP28+Просо!DP28</f>
        <v>0</v>
      </c>
      <c r="DQ28" s="190">
        <f>Пш!DQ28+Тр!DQ28+Ро!DQ28+'Яч яр'!DQ28+Ов!DQ28+Зерноб!DQ28+Гр!DQ28+'Яч Оз'!DQ28+Просо!DQ28</f>
        <v>0</v>
      </c>
      <c r="DR28" s="191">
        <f>Пш!DR28+Тр!DR28+Ро!DR28+'Яч яр'!DR28+Ов!DR28+Зерноб!DR28+Гр!DR28+'Яч Оз'!DR28+Просо!DR28</f>
        <v>0</v>
      </c>
      <c r="DS28" s="189">
        <f>Пш!DS28+Тр!DS28+Ро!DS28+'Яч яр'!DS28+Ов!DS28+Зерноб!DS28+Гр!DS28+'Яч Оз'!DS28+Просо!DS28</f>
        <v>44.9</v>
      </c>
      <c r="DT28" s="190">
        <f>Пш!DT28+Тр!DT28+Ро!DT28+'Яч яр'!DT28+Ов!DT28+Зерноб!DT28+Гр!DT28+'Яч Оз'!DT28+Просо!DT28</f>
        <v>0</v>
      </c>
      <c r="DU28" s="191">
        <f>Пш!DU28+Тр!DU28+Ро!DU28+'Яч яр'!DU28+Ов!DU28+Зерноб!DU28+Гр!DU28+'Яч Оз'!DU28+Просо!DU28</f>
        <v>0</v>
      </c>
      <c r="DV28" s="192">
        <f>Пш!DV28+Тр!DV28+Ро!DV28+'Яч яр'!DV28+Ов!DV28+Зерноб!DV28+Гр!DV28+'Яч Оз'!DV28+Просо!DV28</f>
        <v>13</v>
      </c>
      <c r="DW28" s="190">
        <f>Пш!DW28+Тр!DW28+Ро!DW28+'Яч яр'!DW28+Ов!DW28+Зерноб!DW28+Гр!DW28+'Яч Оз'!DW28+Просо!DW28</f>
        <v>5.4</v>
      </c>
      <c r="DX28" s="191">
        <f>Пш!DX28+Тр!DX28+Ро!DX28+'Яч яр'!DX28+Ов!DX28+Зерноб!DX28+Гр!DX28+'Яч Оз'!DX28+Просо!DX28</f>
        <v>0</v>
      </c>
      <c r="DY28" s="189">
        <f>Пш!DY28+Тр!DY28+Ро!DY28+'Яч яр'!DY28+Ов!DY28+Зерноб!DY28+Гр!DY28+'Яч Оз'!DY28+Просо!DY28</f>
        <v>0</v>
      </c>
      <c r="DZ28" s="190">
        <f>Пш!DZ28+Тр!DZ28+Ро!DZ28+'Яч яр'!DZ28+Ов!DZ28+Зерноб!DZ28+Гр!DZ28+'Яч Оз'!DZ28+Просо!DZ28</f>
        <v>0</v>
      </c>
      <c r="EA28" s="191">
        <f>Пш!EA28+Тр!EA28+Ро!EA28+'Яч яр'!EA28+Ов!EA28+Зерноб!EA28+Гр!EA28+'Яч Оз'!EA28+Просо!EA28</f>
        <v>0</v>
      </c>
      <c r="EB28" s="192">
        <f>Пш!EB28+Тр!EB28+Ро!EB28+'Яч яр'!EB28+Ов!EB28+Зерноб!EB28+Гр!EB28+'Яч Оз'!EB28+Просо!EB28</f>
        <v>0</v>
      </c>
      <c r="EC28" s="190">
        <f>Пш!EC28+Тр!EC28+Ро!EC28+'Яч яр'!EC28+Ов!EC28+Зерноб!EC28+Гр!EC28+'Яч Оз'!EC28+Просо!EC28</f>
        <v>0</v>
      </c>
      <c r="ED28" s="191">
        <f>Пш!ED28+Тр!ED28+Ро!ED28+'Яч яр'!ED28+Ов!ED28+Зерноб!ED28+Гр!ED28+'Яч Оз'!ED28+Просо!ED28</f>
        <v>0</v>
      </c>
      <c r="EE28" s="189">
        <f>Пш!EE28+Тр!EE28+Ро!EE28+'Яч яр'!EE28+Ов!EE28+Зерноб!EE28+Гр!EE28+'Яч Оз'!EE28+Просо!EE28</f>
        <v>0</v>
      </c>
      <c r="EF28" s="190">
        <f>Пш!EF28+Тр!EF28+Ро!EF28+'Яч яр'!EF28+Ов!EF28+Зерноб!EF28+Гр!EF28+'Яч Оз'!EF28+Просо!EF28</f>
        <v>0</v>
      </c>
      <c r="EG28" s="191">
        <f>Пш!EG28+Тр!EG28+Ро!EG28+'Яч яр'!EG28+Ов!EG28+Зерноб!EG28+Гр!EG28+'Яч Оз'!EG28+Просо!EG28</f>
        <v>0</v>
      </c>
      <c r="EH28" s="192">
        <f>Пш!EH28+Тр!EH28+Ро!EH28+'Яч яр'!EH28+Ов!EH28+Зерноб!EH28+Гр!EH28+'Яч Оз'!EH28+Просо!EH28</f>
        <v>0</v>
      </c>
      <c r="EI28" s="190">
        <f>Пш!EI28+Тр!EI28+Ро!EI28+'Яч яр'!EI28+Ов!EI28+Зерноб!EI28+Гр!EI28+'Яч Оз'!EI28+Просо!EI28</f>
        <v>0</v>
      </c>
      <c r="EJ28" s="191">
        <f>Пш!EJ28+Тр!EJ28+Ро!EJ28+'Яч яр'!EJ28+Ов!EJ28+Зерноб!EJ28+Гр!EJ28+'Яч Оз'!EJ28+Просо!EJ28</f>
        <v>0</v>
      </c>
      <c r="EK28" s="189">
        <f>Пш!EK28+Тр!EK28+Ро!EK28+'Яч яр'!EK28+Ов!EK28+Зерноб!EK28+Гр!EK28+'Яч Оз'!EK28+Просо!EK28</f>
        <v>0</v>
      </c>
      <c r="EL28" s="190">
        <f>Пш!EL28+Тр!EL28+Ро!EL28+'Яч яр'!EL28+Ов!EL28+Зерноб!EL28+Гр!EL28+'Яч Оз'!EL28+Просо!EL28</f>
        <v>0</v>
      </c>
      <c r="EM28" s="191">
        <f>Пш!EM28+Тр!EM28+Ро!EM28+'Яч яр'!EM28+Ов!EM28+Зерноб!EM28+Гр!EM28+'Яч Оз'!EM28+Просо!EM28</f>
        <v>0</v>
      </c>
      <c r="EN28" s="192">
        <f>Пш!EN28+Тр!EN28+Ро!EN28+'Яч яр'!EN28+Ов!EN28+Зерноб!EN28+Гр!EN28+'Яч Оз'!EN28+Просо!EN28</f>
        <v>0</v>
      </c>
      <c r="EO28" s="190">
        <f>Пш!EO28+Тр!EO28+Ро!EO28+'Яч яр'!EO28+Ов!EO28+Зерноб!EO28+Гр!EO28+'Яч Оз'!EO28+Просо!EO28</f>
        <v>0</v>
      </c>
      <c r="EP28" s="191">
        <f>Пш!EP28+Тр!EP28+Ро!EP28+'Яч яр'!EP28+Ов!EP28+Зерноб!EP28+Гр!EP28+'Яч Оз'!EP28+Просо!EP28</f>
        <v>0</v>
      </c>
      <c r="EQ28" s="189">
        <f>Пш!EQ28+Тр!EQ28+Ро!EQ28+'Яч яр'!EQ28+Ов!EQ28+Зерноб!EQ28+Гр!EQ28+'Яч Оз'!EQ28+Просо!EQ28</f>
        <v>0</v>
      </c>
      <c r="ER28" s="190">
        <f>Пш!ER28+Тр!ER28+Ро!ER28+'Яч яр'!ER28+Ов!ER28+Зерноб!ER28+Гр!ER28+'Яч Оз'!ER28+Просо!ER28</f>
        <v>0</v>
      </c>
      <c r="ES28" s="191">
        <f>Пш!ES28+Тр!ES28+Ро!ES28+'Яч яр'!ES28+Ов!ES28+Зерноб!ES28+Гр!ES28+'Яч Оз'!ES28+Просо!ES28</f>
        <v>0</v>
      </c>
      <c r="ET28" s="192">
        <f>Пш!ET28+Тр!ET28+Ро!ET28+'Яч яр'!ET28+Ов!ET28+Зерноб!ET28+Гр!ET28+'Яч Оз'!ET28+Просо!ET28</f>
        <v>0</v>
      </c>
      <c r="EU28" s="190">
        <f>Пш!EU28+Тр!EU28+Ро!EU28+'Яч яр'!EU28+Ов!EU28+Зерноб!EU28+Гр!EU28+'Яч Оз'!EU28+Просо!EU28</f>
        <v>0</v>
      </c>
      <c r="EV28" s="191">
        <f>Пш!EV28+Тр!EV28+Ро!EV28+'Яч яр'!EV28+Ов!EV28+Зерноб!EV28+Гр!EV28+'Яч Оз'!EV28+Просо!EV28</f>
        <v>0</v>
      </c>
      <c r="EW28" s="189">
        <f>Пш!EW28+Тр!EW28+Ро!EW28+'Яч яр'!EW28+Ов!EW28+Зерноб!EW28+Гр!EW28+'Яч Оз'!EW28+Просо!EW28</f>
        <v>0</v>
      </c>
      <c r="EX28" s="190">
        <f>Пш!EX28+Тр!EX28+Ро!EX28+'Яч яр'!EX28+Ов!EX28+Зерноб!EX28+Гр!EX28+'Яч Оз'!EX28+Просо!EX28</f>
        <v>0</v>
      </c>
      <c r="EY28" s="191">
        <f>Пш!EY28+Тр!EY28+Ро!EY28+'Яч яр'!EY28+Ов!EY28+Зерноб!EY28+Гр!EY28+'Яч Оз'!EY28+Просо!EY28</f>
        <v>0</v>
      </c>
      <c r="EZ28" s="192">
        <f>Пш!EZ28+Тр!EZ28+Ро!EZ28+'Яч яр'!EZ28+Ов!EZ28+Зерноб!EZ28+Гр!EZ28+'Яч Оз'!EZ28+Просо!EZ28</f>
        <v>0</v>
      </c>
      <c r="FA28" s="190">
        <f>Пш!FA28+Тр!FA28+Ро!FA28+'Яч яр'!FA28+Ов!FA28+Зерноб!FA28+Гр!FA28+'Яч Оз'!FA28+Просо!FA28</f>
        <v>0</v>
      </c>
      <c r="FB28" s="191">
        <f>Пш!FB28+Тр!FB28+Ро!FB28+'Яч яр'!FB28+Ов!FB28+Зерноб!FB28+Гр!FB28+'Яч Оз'!FB28+Просо!FB28</f>
        <v>0</v>
      </c>
      <c r="FC28" s="189">
        <f>Пш!FC28+Тр!FC28+Ро!FC28+'Яч яр'!FC28+Ов!FC28+Зерноб!FC28+Гр!FC28+'Яч Оз'!FC28+Просо!FC28</f>
        <v>0</v>
      </c>
      <c r="FD28" s="190">
        <f>Пш!FD28+Тр!FD28+Ро!FD28+'Яч яр'!FD28+Ов!FD28+Зерноб!FD28+Гр!FD28+'Яч Оз'!FD28+Просо!FD28</f>
        <v>0</v>
      </c>
      <c r="FE28" s="191">
        <f>Пш!FE28+Тр!FE28+Ро!FE28+'Яч яр'!FE28+Ов!FE28+Зерноб!FE28+Гр!FE28+'Яч Оз'!FE28+Просо!FE28</f>
        <v>0</v>
      </c>
      <c r="FF28" s="192">
        <f>Пш!FF28+Тр!FF28+Ро!FF28+'Яч яр'!FF28+Ов!FF28+Зерноб!FF28+Гр!FF28+'Яч Оз'!FF28+Просо!FF28</f>
        <v>0</v>
      </c>
      <c r="FG28" s="190">
        <f>Пш!FG28+Тр!FG28+Ро!FG28+'Яч яр'!FG28+Ов!FG28+Зерноб!FG28+Гр!FG28+'Яч Оз'!FG28+Просо!FG28</f>
        <v>0</v>
      </c>
      <c r="FH28" s="191">
        <f>Пш!FH28+Тр!FH28+Ро!FH28+'Яч яр'!FH28+Ов!FH28+Зерноб!FH28+Гр!FH28+'Яч Оз'!FH28+Просо!FH28</f>
        <v>0</v>
      </c>
      <c r="FI28" s="189">
        <f>Пш!FI28+Тр!FI28+Ро!FI28+'Яч яр'!FI28+Ов!FI28+Зерноб!FI28+Гр!FI28+'Яч Оз'!FI28+Просо!FI28</f>
        <v>0</v>
      </c>
      <c r="FJ28" s="190">
        <f>Пш!FJ28+Тр!FJ28+Ро!FJ28+'Яч яр'!FJ28+Ов!FJ28+Зерноб!FJ28+Гр!FJ28+'Яч Оз'!FJ28+Просо!FJ28</f>
        <v>0</v>
      </c>
      <c r="FK28" s="191">
        <f>Пш!FK28+Тр!FK28+Ро!FK28+'Яч яр'!FK28+Ов!FK28+Зерноб!FK28+Гр!FK28+'Яч Оз'!FK28+Просо!FK28</f>
        <v>0</v>
      </c>
      <c r="FL28" s="192">
        <f>Пш!FL28+Тр!FL28+Ро!FL28+'Яч яр'!FL28+Ов!FL28+Зерноб!FL28+Гр!FL28+'Яч Оз'!FL28+Просо!FL28</f>
        <v>0</v>
      </c>
      <c r="FM28" s="190">
        <f>Пш!FM28+Тр!FM28+Ро!FM28+'Яч яр'!FM28+Ов!FM28+Зерноб!FM28+Гр!FM28+'Яч Оз'!FM28+Просо!FM28</f>
        <v>0</v>
      </c>
      <c r="FN28" s="191">
        <f>Пш!FN28+Тр!FN28+Ро!FN28+'Яч яр'!FN28+Ов!FN28+Зерноб!FN28+Гр!FN28+'Яч Оз'!FN28+Просо!FN28</f>
        <v>0</v>
      </c>
      <c r="FO28" s="189">
        <f>Пш!FO28+Тр!FO28+Ро!FO28+'Яч яр'!FO28+Ов!FO28+Зерноб!FO28+Гр!FO28+'Яч Оз'!FO28+Просо!FO28</f>
        <v>0</v>
      </c>
      <c r="FP28" s="190">
        <f>Пш!FP28+Тр!FP28+Ро!FP28+'Яч яр'!FP28+Ов!FP28+Зерноб!FP28+Гр!FP28+'Яч Оз'!FP28+Просо!FP28</f>
        <v>0</v>
      </c>
      <c r="FQ28" s="191">
        <f>Пш!FQ28+Тр!FQ28+Ро!FQ28+'Яч яр'!FQ28+Ов!FQ28+Зерноб!FQ28+Гр!FQ28+'Яч Оз'!FQ28+Просо!FQ28</f>
        <v>0</v>
      </c>
      <c r="FR28" s="192">
        <f>Пш!FR28+Тр!FR28+Ро!FR28+'Яч яр'!FR28+Ов!FR28+Зерноб!FR28+Гр!FR28+'Яч Оз'!FR28+Просо!FR28</f>
        <v>0</v>
      </c>
      <c r="FS28" s="190">
        <f>Пш!FS28+Тр!FS28+Ро!FS28+'Яч яр'!FS28+Ов!FS28+Зерноб!FS28+Гр!FS28+'Яч Оз'!FS28+Просо!FS28</f>
        <v>0</v>
      </c>
      <c r="FT28" s="191">
        <f>Пш!FT28+Тр!FT28+Ро!FT28+'Яч яр'!FT28+Ов!FT28+Зерноб!FT28+Гр!FT28+'Яч Оз'!FT28+Просо!FT28</f>
        <v>0</v>
      </c>
      <c r="FU28" s="189">
        <f>Пш!FU28+Тр!FU28+Ро!FU28+'Яч яр'!FU28+Ов!FU28+Зерноб!FU28+Гр!FU28+'Яч Оз'!FU28+Просо!FU28</f>
        <v>0</v>
      </c>
      <c r="FV28" s="190">
        <f>Пш!FV28+Тр!FV28+Ро!FV28+'Яч яр'!FV28+Ов!FV28+Зерноб!FV28+Гр!FV28+'Яч Оз'!FV28+Просо!FV28</f>
        <v>0</v>
      </c>
      <c r="FW28" s="191">
        <f>Пш!FW28+Тр!FW28+Ро!FW28+'Яч яр'!FW28+Ов!FW28+Зерноб!FW28+Гр!FW28+'Яч Оз'!FW28+Просо!FW28</f>
        <v>0</v>
      </c>
      <c r="FX28" s="192">
        <f>Пш!FX28+Тр!FX28+Ро!FX28+'Яч яр'!FX28+Ов!FX28+Зерноб!FX28+Гр!FX28+'Яч Оз'!FX28+Просо!FX28</f>
        <v>0</v>
      </c>
      <c r="FY28" s="190">
        <f>Пш!FY28+Тр!FY28+Ро!FY28+'Яч яр'!FY28+Ов!FY28+Зерноб!FY28+Гр!FY28+'Яч Оз'!FY28+Просо!FY28</f>
        <v>0</v>
      </c>
      <c r="FZ28" s="191">
        <f>Пш!FZ28+Тр!FZ28+Ро!FZ28+'Яч яр'!FZ28+Ов!FZ28+Зерноб!FZ28+Гр!FZ28+'Яч Оз'!FZ28+Просо!FZ28</f>
        <v>0</v>
      </c>
      <c r="GA28" s="189">
        <f>Пш!GA28+Тр!GA28+Ро!GA28+'Яч яр'!GA28+Ов!GA28+Зерноб!GA28+Гр!GA28+'Яч Оз'!GA28+Просо!GA28</f>
        <v>0</v>
      </c>
      <c r="GB28" s="190">
        <f>Пш!GB28+Тр!GB28+Ро!GB28+'Яч яр'!GB28+Ов!GB28+Зерноб!GB28+Гр!GB28+'Яч Оз'!GB28+Просо!GB28</f>
        <v>0</v>
      </c>
      <c r="GC28" s="191">
        <f>Пш!GC28+Тр!GC28+Ро!GC28+'Яч яр'!GC28+Ов!GC28+Зерноб!GC28+Гр!GC28+'Яч Оз'!GC28+Просо!GC28</f>
        <v>0</v>
      </c>
      <c r="GD28" s="192">
        <f>Пш!GD28+Тр!GD28+Ро!GD28+'Яч яр'!GD28+Ов!GD28+Зерноб!GD28+Гр!GD28+'Яч Оз'!GD28+Просо!GD28</f>
        <v>0</v>
      </c>
      <c r="GE28" s="190">
        <f>Пш!GE28+Тр!GE28+Ро!GE28+'Яч яр'!GE28+Ов!GE28+Зерноб!GE28+Гр!GE28+'Яч Оз'!GE28+Просо!GE28</f>
        <v>0</v>
      </c>
      <c r="GF28" s="191">
        <f>Пш!GF28+Тр!GF28+Ро!GF28+'Яч яр'!GF28+Ов!GF28+Зерноб!GF28+Гр!GF28+'Яч Оз'!GF28+Просо!GF28</f>
        <v>0</v>
      </c>
      <c r="GG28" s="189">
        <f>Пш!GG28+Тр!GG28+Ро!GG28+'Яч яр'!GG28+Ов!GG28+Зерноб!GG28+Гр!GG28+'Яч Оз'!GG28+Просо!GG28</f>
        <v>0</v>
      </c>
      <c r="GH28" s="190">
        <f>Пш!GH28+Тр!GH28+Ро!GH28+'Яч яр'!GH28+Ов!GH28+Зерноб!GH28+Гр!GH28+'Яч Оз'!GH28+Просо!GH28</f>
        <v>0</v>
      </c>
      <c r="GI28" s="191">
        <f>Пш!GI28+Тр!GI28+Ро!GI28+'Яч яр'!GI28+Ов!GI28+Зерноб!GI28+Гр!GI28+'Яч Оз'!GI28+Просо!GI28</f>
        <v>0</v>
      </c>
      <c r="GJ28" s="192">
        <f>Пш!GJ28+Тр!GJ28+Ро!GJ28+'Яч яр'!GJ28+Ов!GJ28+Зерноб!GJ28+Гр!GJ28+'Яч Оз'!GJ28+Просо!GJ28</f>
        <v>0</v>
      </c>
      <c r="GK28" s="190">
        <f>Пш!GK28+Тр!GK28+Ро!GK28+'Яч яр'!GK28+Ов!GK28+Зерноб!GK28+Гр!GK28+'Яч Оз'!GK28+Просо!GK28</f>
        <v>0</v>
      </c>
      <c r="GL28" s="191">
        <f>Пш!GL28+Тр!GL28+Ро!GL28+'Яч яр'!GL28+Ов!GL28+Зерноб!GL28+Гр!GL28+'Яч Оз'!GL28+Просо!GL28</f>
        <v>0</v>
      </c>
      <c r="GM28" s="189">
        <f>Пш!GM28+Тр!GM28+Ро!GM28+'Яч яр'!GM28+Ов!GM28+Зерноб!GM28+Гр!GM28+'Яч Оз'!GM28+Просо!GM28</f>
        <v>0</v>
      </c>
      <c r="GN28" s="190">
        <f>Пш!GN28+Тр!GN28+Ро!GN28+'Яч яр'!GN28+Ов!GN28+Зерноб!GN28+Гр!GN28+'Яч Оз'!GN28+Просо!GN28</f>
        <v>0</v>
      </c>
      <c r="GO28" s="191">
        <f>Пш!GO28+Тр!GO28+Ро!GO28+'Яч яр'!GO28+Ов!GO28+Зерноб!GO28+Гр!GO28+'Яч Оз'!GO28+Просо!GO28</f>
        <v>0</v>
      </c>
      <c r="GP28" s="192">
        <f>Пш!GP28+Тр!GP28+Ро!GP28+'Яч яр'!GP28+Ов!GP28+Зерноб!GP28+Гр!GP28+'Яч Оз'!GP28+Просо!GP28</f>
        <v>0</v>
      </c>
      <c r="GQ28" s="190">
        <f>Пш!GQ28+Тр!GQ28+Ро!GQ28+'Яч яр'!GQ28+Ов!GQ28+Зерноб!GQ28+Гр!GQ28+'Яч Оз'!GQ28+Просо!GQ28</f>
        <v>0</v>
      </c>
      <c r="GR28" s="191">
        <f>Пш!GR28+Тр!GR28+Ро!GR28+'Яч яр'!GR28+Ов!GR28+Зерноб!GR28+Гр!GR28+'Яч Оз'!GR28+Просо!GR28</f>
        <v>0</v>
      </c>
      <c r="GS28" s="189">
        <f>Пш!GS28+Тр!GS28+Ро!GS28+'Яч яр'!GS28+Ов!GS28+Зерноб!GS28+Гр!GS28+'Яч Оз'!GS28+Просо!GS28</f>
        <v>0</v>
      </c>
      <c r="GT28" s="190">
        <f>Пш!GT28+Тр!GT28+Ро!GT28+'Яч яр'!GT28+Ов!GT28+Зерноб!GT28+Гр!GT28+'Яч Оз'!GT28+Просо!GT28</f>
        <v>0</v>
      </c>
      <c r="GU28" s="191">
        <f>Пш!GU28+Тр!GU28+Ро!GU28+'Яч яр'!GU28+Ов!GU28+Зерноб!GU28+Гр!GU28+'Яч Оз'!GU28+Просо!GU28</f>
        <v>0</v>
      </c>
      <c r="GV28" s="192">
        <f>Пш!GV28+Тр!GV28+Ро!GV28+'Яч яр'!GV28+Ов!GV28+Зерноб!GV28+Гр!GV28+'Яч Оз'!GV28+Просо!GV28</f>
        <v>0</v>
      </c>
      <c r="GW28" s="190">
        <f>Пш!GW28+Тр!GW28+Ро!GW28+'Яч яр'!GW28+Ов!GW28+Зерноб!GW28+Гр!GW28+'Яч Оз'!GW28+Просо!GW28</f>
        <v>0</v>
      </c>
      <c r="GX28" s="191">
        <f>Пш!GX28+Тр!GX28+Ро!GX28+'Яч яр'!GX28+Ов!GX28+Зерноб!GX28+Гр!GX28+'Яч Оз'!GX28+Просо!GX28</f>
        <v>0</v>
      </c>
      <c r="GY28" s="189">
        <f>Пш!GY28+Тр!GY28+Ро!GY28+'Яч яр'!GY28+Ов!GY28+Зерноб!GY28+Гр!GY28+'Яч Оз'!GY28+Просо!GY28</f>
        <v>0</v>
      </c>
      <c r="GZ28" s="190">
        <f>Пш!GZ28+Тр!GZ28+Ро!GZ28+'Яч яр'!GZ28+Ов!GZ28+Зерноб!GZ28+Гр!GZ28+'Яч Оз'!GZ28+Просо!GZ28</f>
        <v>0</v>
      </c>
      <c r="HA28" s="191">
        <f>Пш!HA28+Тр!HA28+Ро!HA28+'Яч яр'!HA28+Ов!HA28+Зерноб!HA28+Гр!HA28+'Яч Оз'!HA28+Просо!HA28</f>
        <v>0</v>
      </c>
      <c r="HB28" s="192">
        <f>Пш!HB28+Тр!HB28+Ро!HB28+'Яч яр'!HB28+Ов!HB28+Зерноб!HB28+Гр!HB28+'Яч Оз'!HB28+Просо!HB28</f>
        <v>0</v>
      </c>
      <c r="HC28" s="190">
        <f>Пш!HC28+Тр!HC28+Ро!HC28+'Яч яр'!HC28+Ов!HC28+Зерноб!HC28+Гр!HC28+'Яч Оз'!HC28+Просо!HC28</f>
        <v>0</v>
      </c>
      <c r="HD28" s="191">
        <f>Пш!HD28+Тр!HD28+Ро!HD28+'Яч яр'!HD28+Ов!HD28+Зерноб!HD28+Гр!HD28+'Яч Оз'!HD28+Просо!HD28</f>
        <v>0</v>
      </c>
      <c r="HE28" s="189">
        <f>Пш!HE28+Тр!HE28+Ро!HE28+'Яч яр'!HE28+Ов!HE28+Зерноб!HE28+Гр!HE28+'Яч Оз'!HE28+Просо!HE28</f>
        <v>0</v>
      </c>
      <c r="HF28" s="190">
        <f>Пш!HF28+Тр!HF28+Ро!HF28+'Яч яр'!HF28+Ов!HF28+Зерноб!HF28+Гр!HF28+'Яч Оз'!HF28+Просо!HF28</f>
        <v>0</v>
      </c>
      <c r="HG28" s="191">
        <f>Пш!HG28+Тр!HG28+Ро!HG28+'Яч яр'!HG28+Ов!HG28+Зерноб!HG28+Гр!HG28+'Яч Оз'!HG28+Просо!HG28</f>
        <v>0</v>
      </c>
      <c r="HH28" s="192">
        <f>Пш!HH28+Тр!HH28+Ро!HH28+'Яч яр'!HH28+Ов!HH28+Зерноб!HH28+Гр!HH28+'Яч Оз'!HH28+Просо!HH28</f>
        <v>0</v>
      </c>
      <c r="HI28" s="190">
        <f>Пш!HI28+Тр!HI28+Ро!HI28+'Яч яр'!HI28+Ов!HI28+Зерноб!HI28+Гр!HI28+'Яч Оз'!HI28+Просо!HI28</f>
        <v>0</v>
      </c>
      <c r="HJ28" s="191">
        <f>Пш!HJ28+Тр!HJ28+Ро!HJ28+'Яч яр'!HJ28+Ов!HJ28+Зерноб!HJ28+Гр!HJ28+'Яч Оз'!HJ28+Просо!HJ28</f>
        <v>0</v>
      </c>
      <c r="HK28" s="189">
        <f>Пш!HK28+Тр!HK28+Ро!HK28+'Яч яр'!HK28+Ов!HK28+Зерноб!HK28+Гр!HK28+'Яч Оз'!HK28+Просо!HK28</f>
        <v>0</v>
      </c>
      <c r="HL28" s="190">
        <f>Пш!HL28+Тр!HL28+Ро!HL28+'Яч яр'!HL28+Ов!HL28+Зерноб!HL28+Гр!HL28+'Яч Оз'!HL28+Просо!HL28</f>
        <v>0</v>
      </c>
      <c r="HM28" s="191">
        <f>Пш!HM28+Тр!HM28+Ро!HM28+'Яч яр'!HM28+Ов!HM28+Зерноб!HM28+Гр!HM28+'Яч Оз'!HM28+Просо!HM28</f>
        <v>0</v>
      </c>
      <c r="HN28" s="192">
        <f>Пш!HN28+Тр!HN28+Ро!HN28+'Яч яр'!HN28+Ов!HN28+Зерноб!HN28+Гр!HN28+'Яч Оз'!HN28+Просо!HN28</f>
        <v>0</v>
      </c>
      <c r="HO28" s="190">
        <f>Пш!HO28+Тр!HO28+Ро!HO28+'Яч яр'!HO28+Ов!HO28+Зерноб!HO28+Гр!HO28+'Яч Оз'!HO28+Просо!HO28</f>
        <v>0</v>
      </c>
      <c r="HP28" s="191">
        <f>Пш!HP28+Тр!HP28+Ро!HP28+'Яч яр'!HP28+Ов!HP28+Зерноб!HP28+Гр!HP28+'Яч Оз'!HP28+Просо!HP28</f>
        <v>0</v>
      </c>
      <c r="HQ28" s="189">
        <f>Пш!HQ28+Тр!HQ28+Ро!HQ28+'Яч яр'!HQ28+Ов!HQ28+Зерноб!HQ28+Гр!HQ28+'Яч Оз'!HQ28+Просо!HQ28</f>
        <v>0</v>
      </c>
      <c r="HR28" s="190">
        <f>Пш!HR28+Тр!HR28+Ро!HR28+'Яч яр'!HR28+Ов!HR28+Зерноб!HR28+Гр!HR28+'Яч Оз'!HR28+Просо!HR28</f>
        <v>0</v>
      </c>
      <c r="HS28" s="191">
        <f>Пш!HS28+Тр!HS28+Ро!HS28+'Яч яр'!HS28+Ов!HS28+Зерноб!HS28+Гр!HS28+'Яч Оз'!HS28+Просо!HS28</f>
        <v>0</v>
      </c>
      <c r="HT28" s="192">
        <f>Пш!HT28+Тр!HT28+Ро!HT28+'Яч яр'!HT28+Ов!HT28+Зерноб!HT28+Гр!HT28+'Яч Оз'!HT28+Просо!HT28</f>
        <v>0</v>
      </c>
      <c r="HU28" s="190">
        <f>Пш!HU28+Тр!HU28+Ро!HU28+'Яч яр'!HU28+Ов!HU28+Зерноб!HU28+Гр!HU28+'Яч Оз'!HU28+Просо!HU28</f>
        <v>0</v>
      </c>
      <c r="HV28" s="191">
        <f>Пш!HV28+Тр!HV28+Ро!HV28+'Яч яр'!HV28+Ов!HV28+Зерноб!HV28+Гр!HV28+'Яч Оз'!HV28+Просо!HV28</f>
        <v>0</v>
      </c>
      <c r="HW28" s="189">
        <f>Пш!HW28+Тр!HW28+Ро!HW28+'Яч яр'!HW28+Ов!HW28+Зерноб!HW28+Гр!HW28+'Яч Оз'!HW28+Просо!HW28</f>
        <v>0</v>
      </c>
      <c r="HX28" s="190">
        <f>Пш!HX28+Тр!HX28+Ро!HX28+'Яч яр'!HX28+Ов!HX28+Зерноб!HX28+Гр!HX28+'Яч Оз'!HX28+Просо!HX28</f>
        <v>0</v>
      </c>
      <c r="HY28" s="191">
        <f>Пш!HY28+Тр!HY28+Ро!HY28+'Яч яр'!HY28+Ов!HY28+Зерноб!HY28+Гр!HY28+'Яч Оз'!HY28+Просо!HY28</f>
        <v>0</v>
      </c>
      <c r="HZ28" s="192">
        <f>Пш!HZ28+Тр!HZ28+Ро!HZ28+'Яч яр'!HZ28+Ов!HZ28+Зерноб!HZ28+Гр!HZ28+'Яч Оз'!HZ28+Просо!HZ28</f>
        <v>0</v>
      </c>
      <c r="IA28" s="190">
        <f>Пш!IA28+Тр!IA28+Ро!IA28+'Яч яр'!IA28+Ов!IA28+Зерноб!IA28+Гр!IA28+'Яч Оз'!IA28+Просо!IA28</f>
        <v>0</v>
      </c>
      <c r="IB28" s="191">
        <f>Пш!IB28+Тр!IB28+Ро!IB28+'Яч яр'!IB28+Ов!IB28+Зерноб!IB28+Гр!IB28+'Яч Оз'!IB28+Просо!IB28</f>
        <v>0</v>
      </c>
      <c r="IC28" s="189">
        <f>Пш!IC28+Тр!IC28+Ро!IC28+'Яч яр'!IC28+Ов!IC28+Зерноб!IC28+Гр!IC28+'Яч Оз'!IC28+Просо!IC28</f>
        <v>0</v>
      </c>
      <c r="ID28" s="190">
        <f>Пш!ID28+Тр!ID28+Ро!ID28+'Яч яр'!ID28+Ов!ID28+Зерноб!ID28+Гр!ID28+'Яч Оз'!ID28+Просо!ID28</f>
        <v>0</v>
      </c>
      <c r="IE28" s="191">
        <f>Пш!IE28+Тр!IE28+Ро!IE28+'Яч яр'!IE28+Ов!IE28+Зерноб!IE28+Гр!IE28+'Яч Оз'!IE28+Просо!IE28</f>
        <v>0</v>
      </c>
      <c r="IF28" s="192">
        <f>Пш!IF28+Тр!IF28+Ро!IF28+'Яч яр'!IF28+Ов!IF28+Зерноб!IF28+Гр!IF28+'Яч Оз'!IF28+Просо!IF28</f>
        <v>0</v>
      </c>
      <c r="IG28" s="190">
        <f>Пш!IG28+Тр!IG28+Ро!IG28+'Яч яр'!IG28+Ов!IG28+Зерноб!IG28+Гр!IG28+'Яч Оз'!IG28+Просо!IG28</f>
        <v>0</v>
      </c>
      <c r="IH28" s="191">
        <f>Пш!IH28+Тр!IH28+Ро!IH28+'Яч яр'!IH28+Ов!IH28+Зерноб!IH28+Гр!IH28+'Яч Оз'!IH28+Просо!IH28</f>
        <v>0</v>
      </c>
      <c r="II28" s="189">
        <f>Пш!II28+Тр!II28+Ро!II28+'Яч яр'!II28+Ов!II28+Зерноб!II28+Гр!II28+'Яч Оз'!II28+Просо!II28</f>
        <v>0</v>
      </c>
      <c r="IJ28" s="190">
        <f>Пш!IJ28+Тр!IJ28+Ро!IJ28+'Яч яр'!IJ28+Ов!IJ28+Зерноб!IJ28+Гр!IJ28+'Яч Оз'!IJ28+Просо!IJ28</f>
        <v>0</v>
      </c>
      <c r="IK28" s="191">
        <f>Пш!IK28+Тр!IK28+Ро!IK28+'Яч яр'!IK28+Ов!IK28+Зерноб!IK28+Гр!IK28+'Яч Оз'!IK28+Просо!IK28</f>
        <v>0</v>
      </c>
      <c r="IL28" s="192">
        <f>Пш!IL28+Тр!IL28+Ро!IL28+'Яч яр'!IL28+Ов!IL28+Зерноб!IL28+Гр!IL28+'Яч Оз'!IL28+Просо!IL28</f>
        <v>0</v>
      </c>
      <c r="IM28" s="190">
        <f>Пш!IM28+Тр!IM28+Ро!IM28+'Яч яр'!IM28+Ов!IM28+Зерноб!IM28+Гр!IM28+'Яч Оз'!IM28+Просо!IM28</f>
        <v>0</v>
      </c>
      <c r="IN28" s="191">
        <f>Пш!IN28+Тр!IN28+Ро!IN28+'Яч яр'!IN28+Ов!IN28+Зерноб!IN28+Гр!IN28+'Яч Оз'!IN28+Просо!IN28</f>
        <v>0</v>
      </c>
      <c r="IO28" s="189">
        <f>Пш!IO28+Тр!IO28+Ро!IO28+'Яч яр'!IO28+Ов!IO28+Зерноб!IO28+Гр!IO28+'Яч Оз'!IO28+Просо!IO28</f>
        <v>0</v>
      </c>
      <c r="IP28" s="190">
        <f>Пш!IP28+Тр!IP28+Ро!IP28+'Яч яр'!IP28+Ов!IP28+Зерноб!IP28+Гр!IP28+'Яч Оз'!IP28+Просо!IP28</f>
        <v>0</v>
      </c>
      <c r="IQ28" s="191">
        <f>Пш!IQ28+Тр!IQ28+Ро!IQ28+'Яч яр'!IQ28+Ов!IQ28+Зерноб!IQ28+Гр!IQ28+'Яч Оз'!IQ28+Просо!IQ28</f>
        <v>0</v>
      </c>
      <c r="IR28" s="192">
        <f>Пш!IR28+Тр!IR28+Ро!IR28+'Яч яр'!IR28+Ов!IR28+Зерноб!IR28+Гр!IR28+'Яч Оз'!IR28+Просо!IR28</f>
        <v>0</v>
      </c>
      <c r="IS28" s="190">
        <f>Пш!IS28+Тр!IS28+Ро!IS28+'Яч яр'!IS28+Ов!IS28+Зерноб!IS28+Гр!IS28+'Яч Оз'!IS28+Просо!IS28</f>
        <v>0</v>
      </c>
      <c r="IT28" s="191">
        <f>Пш!IT28+Тр!IT28+Ро!IT28+'Яч яр'!IT28+Ов!IT28+Зерноб!IT28+Гр!IT28+'Яч Оз'!IT28+Просо!IT28</f>
        <v>0</v>
      </c>
      <c r="IU28" s="189">
        <f>Пш!IU28+Тр!IU28+Ро!IU28+'Яч яр'!IU28+Ов!IU28+Зерноб!IU28+Гр!IU28+'Яч Оз'!IU28+Просо!IU28</f>
        <v>0</v>
      </c>
      <c r="IV28" s="190">
        <f>Пш!IV28+Тр!IV28+Ро!IV28+'Яч яр'!IV28+Ов!IV28+Зерноб!IV28+Гр!IV28+'Яч Оз'!IV28+Просо!IV28</f>
        <v>0</v>
      </c>
      <c r="IW28" s="191">
        <f>Пш!IW28+Тр!IW28+Ро!IW28+'Яч яр'!IW28+Ов!IW28+Зерноб!IW28+Гр!IW28+'Яч Оз'!IW28+Просо!IW28</f>
        <v>0</v>
      </c>
      <c r="IX28" s="192">
        <f>Пш!IX28+Тр!IX28+Ро!IX28+'Яч яр'!IX28+Ов!IX28+Зерноб!IX28+Гр!IX28+'Яч Оз'!IX28+Просо!IX28</f>
        <v>0</v>
      </c>
      <c r="IY28" s="190">
        <f>Пш!IY28+Тр!IY28+Ро!IY28+'Яч яр'!IY28+Ов!IY28+Зерноб!IY28+Гр!IY28+'Яч Оз'!IY28+Просо!IY28</f>
        <v>0</v>
      </c>
      <c r="IZ28" s="191">
        <f>Пш!IZ28+Тр!IZ28+Ро!IZ28+'Яч яр'!IZ28+Ов!IZ28+Зерноб!IZ28+Гр!IZ28+'Яч Оз'!IZ28+Просо!IZ28</f>
        <v>0</v>
      </c>
      <c r="JA28" s="189">
        <f>Пш!JA28+Тр!JA28+Ро!JA28+'Яч яр'!JA28+Ов!JA28+Зерноб!JA28+Гр!JA28+'Яч Оз'!JA28+Просо!JA28</f>
        <v>0</v>
      </c>
      <c r="JB28" s="190">
        <f>Пш!JB28+Тр!JB28+Ро!JB28+'Яч яр'!JB28+Ов!JB28+Зерноб!JB28+Гр!JB28+'Яч Оз'!JB28+Просо!JB28</f>
        <v>0</v>
      </c>
      <c r="JC28" s="191">
        <f>Пш!JC28+Тр!JC28+Ро!JC28+'Яч яр'!JC28+Ов!JC28+Зерноб!JC28+Гр!JC28+'Яч Оз'!JC28+Просо!JC28</f>
        <v>0</v>
      </c>
      <c r="JD28" s="192">
        <f>Пш!JD28+Тр!JD28+Ро!JD28+'Яч яр'!JD28+Ов!JD28+Зерноб!JD28+Гр!JD28+'Яч Оз'!JD28+Просо!JD28</f>
        <v>0</v>
      </c>
      <c r="JE28" s="190">
        <f>Пш!JE28+Тр!JE28+Ро!JE28+'Яч яр'!JE28+Ов!JE28+Зерноб!JE28+Гр!JE28+'Яч Оз'!JE28+Просо!JE28</f>
        <v>0</v>
      </c>
      <c r="JF28" s="191">
        <f>Пш!JF28+Тр!JF28+Ро!JF28+'Яч яр'!JF28+Ов!JF28+Зерноб!JF28+Гр!JF28+'Яч Оз'!JF28+Просо!JF28</f>
        <v>0</v>
      </c>
      <c r="JG28" s="189">
        <f>Пш!JG28+Тр!JG28+Ро!JG28+'Яч яр'!JG28+Ов!JG28+Зерноб!JG28+Гр!JG28+'Яч Оз'!JG28+Просо!JG28</f>
        <v>0</v>
      </c>
      <c r="JH28" s="190">
        <f>Пш!JH28+Тр!JH28+Ро!JH28+'Яч яр'!JH28+Ов!JH28+Зерноб!JH28+Гр!JH28+'Яч Оз'!JH28+Просо!JH28</f>
        <v>0</v>
      </c>
      <c r="JI28" s="191">
        <f>Пш!JI28+Тр!JI28+Ро!JI28+'Яч яр'!JI28+Ов!JI28+Зерноб!JI28+Гр!JI28+'Яч Оз'!JI28+Просо!JI28</f>
        <v>0</v>
      </c>
      <c r="JJ28" s="192">
        <f>Пш!JJ28+Тр!JJ28+Ро!JJ28+'Яч яр'!JJ28+Ов!JJ28+Зерноб!JJ28+Гр!JJ28+'Яч Оз'!JJ28+Просо!JJ28</f>
        <v>0</v>
      </c>
      <c r="JK28" s="190">
        <f>Пш!JK28+Тр!JK28+Ро!JK28+'Яч яр'!JK28+Ов!JK28+Зерноб!JK28+Гр!JK28+'Яч Оз'!JK28+Просо!JK28</f>
        <v>0</v>
      </c>
      <c r="JL28" s="191">
        <f>Пш!JL28+Тр!JL28+Ро!JL28+'Яч яр'!JL28+Ов!JL28+Зерноб!JL28+Гр!JL28+'Яч Оз'!JL28+Просо!JL28</f>
        <v>0</v>
      </c>
      <c r="JM28" s="189">
        <f>Пш!JM28+Тр!JM28+Ро!JM28+'Яч яр'!JM28+Ов!JM28+Зерноб!JM28+Гр!JM28+'Яч Оз'!JM28+Просо!JM28</f>
        <v>0</v>
      </c>
      <c r="JN28" s="190">
        <f>Пш!JN28+Тр!JN28+Ро!JN28+'Яч яр'!JN28+Ов!JN28+Зерноб!JN28+Гр!JN28+'Яч Оз'!JN28+Просо!JN28</f>
        <v>0</v>
      </c>
      <c r="JO28" s="191">
        <f>Пш!JO28+Тр!JO28+Ро!JO28+'Яч яр'!JO28+Ов!JO28+Зерноб!JO28+Гр!JO28+'Яч Оз'!JO28+Просо!JO28</f>
        <v>0</v>
      </c>
      <c r="JP28" s="192">
        <f>Пш!JP28+Тр!JP28+Ро!JP28+'Яч яр'!JP28+Ов!JP28+Зерноб!JP28+Гр!JP28+'Яч Оз'!JP28+Просо!JP28</f>
        <v>0</v>
      </c>
      <c r="JQ28" s="190">
        <f>Пш!JQ28+Тр!JQ28+Ро!JQ28+'Яч яр'!JQ28+Ов!JQ28+Зерноб!JQ28+Гр!JQ28+'Яч Оз'!JQ28+Просо!JQ28</f>
        <v>0</v>
      </c>
      <c r="JR28" s="191">
        <f>Пш!JR28+Тр!JR28+Ро!JR28+'Яч яр'!JR28+Ов!JR28+Зерноб!JR28+Гр!JR28+'Яч Оз'!JR28+Просо!JR28</f>
        <v>0</v>
      </c>
      <c r="JS28" s="189">
        <f>Пш!JS28+Тр!JS28+Ро!JS28+'Яч яр'!JS28+Ов!JS28+Зерноб!JS28+Гр!JS28+'Яч Оз'!JS28+Просо!JS28</f>
        <v>0</v>
      </c>
      <c r="JT28" s="190">
        <f>Пш!JT28+Тр!JT28+Ро!JT28+'Яч яр'!JT28+Ов!JT28+Зерноб!JT28+Гр!JT28+'Яч Оз'!JT28+Просо!JT28</f>
        <v>0</v>
      </c>
      <c r="JU28" s="191">
        <f>Пш!JU28+Тр!JU28+Ро!JU28+'Яч яр'!JU28+Ов!JU28+Зерноб!JU28+Гр!JU28+'Яч Оз'!JU28+Просо!JU28</f>
        <v>0</v>
      </c>
      <c r="JV28" s="192">
        <f>Пш!JV28+Тр!JV28+Ро!JV28+'Яч яр'!JV28+Ов!JV28+Зерноб!JV28+Гр!JV28+'Яч Оз'!JV28+Просо!JV28</f>
        <v>0</v>
      </c>
      <c r="JW28" s="190">
        <f>Пш!JW28+Тр!JW28+Ро!JW28+'Яч яр'!JW28+Ов!JW28+Зерноб!JW28+Гр!JW28+'Яч Оз'!JW28+Просо!JW28</f>
        <v>0</v>
      </c>
      <c r="JX28" s="191">
        <f>Пш!JX28+Тр!JX28+Ро!JX28+'Яч яр'!JX28+Ов!JX28+Зерноб!JX28+Гр!JX28+'Яч Оз'!JX28+Просо!JX28</f>
        <v>0</v>
      </c>
    </row>
    <row r="29" spans="1:284" ht="17.25" customHeight="1" x14ac:dyDescent="0.25">
      <c r="A29" s="75">
        <v>3</v>
      </c>
      <c r="B29" s="60" t="s">
        <v>296</v>
      </c>
      <c r="C29" s="7" t="s">
        <v>27</v>
      </c>
      <c r="D29" s="77" t="s">
        <v>45</v>
      </c>
      <c r="E29" s="608">
        <f t="shared" si="10"/>
        <v>275.7</v>
      </c>
      <c r="F29" s="193">
        <f>Пш!F29+Тр!F29+Ро!F29+'Яч яр'!F29+Ов!F29+Зерноб!F29+Гр!F29+'Яч Оз'!F29+Просо!F29</f>
        <v>275.7</v>
      </c>
      <c r="G29" s="194">
        <f>Пш!G29+Тр!G29+Ро!G29+'Яч яр'!G29+Ов!G29+Зерноб!G29+Гр!G29+'Яч Оз'!G29+Просо!G29</f>
        <v>0</v>
      </c>
      <c r="H29" s="195">
        <f>Пш!H29+Тр!H29+Ро!H29+'Яч яр'!H29+Ов!H29+Зерноб!H29+Гр!H29+'Яч Оз'!H29+Просо!H29</f>
        <v>0</v>
      </c>
      <c r="I29" s="196">
        <f>Пш!I29+Тр!I29+Ро!I29+'Яч яр'!I29+Ов!I29+Зерноб!I29+Гр!I29+'Яч Оз'!I29+Просо!I29</f>
        <v>0</v>
      </c>
      <c r="J29" s="197">
        <f>Пш!J29+Тр!J29+Ро!J29+'Яч яр'!J29+Ов!J29+Зерноб!J29+Гр!J29+'Яч Оз'!J29+Просо!J29</f>
        <v>0</v>
      </c>
      <c r="K29" s="198">
        <f>Пш!K29+Тр!K29+Ро!K29+'Яч яр'!K29+Ов!K29+Зерноб!K29+Гр!K29+'Яч Оз'!K29+Просо!K29</f>
        <v>0</v>
      </c>
      <c r="L29" s="199">
        <f>Пш!L29+Тр!L29+Ро!L29+'Яч яр'!L29+Ов!L29+Зерноб!L29+Гр!L29+'Яч Оз'!L29+Просо!L29</f>
        <v>0</v>
      </c>
      <c r="M29" s="197">
        <f>Пш!M29+Тр!M29+Ро!M29+'Яч яр'!M29+Ов!M29+Зерноб!M29+Гр!M29+'Яч Оз'!M29+Просо!M29</f>
        <v>0</v>
      </c>
      <c r="N29" s="198">
        <f>Пш!N29+Тр!N29+Ро!N29+'Яч яр'!N29+Ов!N29+Зерноб!N29+Гр!N29+'Яч Оз'!N29+Просо!N29</f>
        <v>0</v>
      </c>
      <c r="O29" s="196">
        <f>Пш!O29+Тр!O29+Ро!O29+'Яч яр'!O29+Ов!O29+Зерноб!O29+Гр!O29+'Яч Оз'!O29+Просо!O29</f>
        <v>0</v>
      </c>
      <c r="P29" s="197">
        <f>Пш!P29+Тр!P29+Ро!P29+'Яч яр'!P29+Ов!P29+Зерноб!P29+Гр!P29+'Яч Оз'!P29+Просо!P29</f>
        <v>0</v>
      </c>
      <c r="Q29" s="198">
        <f>Пш!Q29+Тр!Q29+Ро!Q29+'Яч яр'!Q29+Ов!Q29+Зерноб!Q29+Гр!Q29+'Яч Оз'!Q29+Просо!Q29</f>
        <v>0</v>
      </c>
      <c r="R29" s="199">
        <f>Пш!R29+Тр!R29+Ро!R29+'Яч яр'!R29+Ов!R29+Зерноб!R29+Гр!R29+'Яч Оз'!R29+Просо!R29</f>
        <v>0</v>
      </c>
      <c r="S29" s="197">
        <f>Пш!S29+Тр!S29+Ро!S29+'Яч яр'!S29+Ов!S29+Зерноб!S29+Гр!S29+'Яч Оз'!S29+Просо!S29</f>
        <v>0</v>
      </c>
      <c r="T29" s="198">
        <f>Пш!T29+Тр!T29+Ро!T29+'Яч яр'!T29+Ов!T29+Зерноб!T29+Гр!T29+'Яч Оз'!T29+Просо!T29</f>
        <v>0</v>
      </c>
      <c r="U29" s="196">
        <f>Пш!U29+Тр!U29+Ро!U29+'Яч яр'!U29+Ов!U29+Зерноб!U29+Гр!U29+'Яч Оз'!U29+Просо!U29</f>
        <v>0</v>
      </c>
      <c r="V29" s="197">
        <f>Пш!V29+Тр!V29+Ро!V29+'Яч яр'!V29+Ов!V29+Зерноб!V29+Гр!V29+'Яч Оз'!V29+Просо!V29</f>
        <v>0</v>
      </c>
      <c r="W29" s="198">
        <f>Пш!W29+Тр!W29+Ро!W29+'Яч яр'!W29+Ов!W29+Зерноб!W29+Гр!W29+'Яч Оз'!W29+Просо!W29</f>
        <v>0</v>
      </c>
      <c r="X29" s="199">
        <f>Пш!X29+Тр!X29+Ро!X29+'Яч яр'!X29+Ов!X29+Зерноб!X29+Гр!X29+'Яч Оз'!X29+Просо!X29</f>
        <v>0</v>
      </c>
      <c r="Y29" s="197">
        <f>Пш!Y29+Тр!Y29+Ро!Y29+'Яч яр'!Y29+Ов!Y29+Зерноб!Y29+Гр!Y29+'Яч Оз'!Y29+Просо!Y29</f>
        <v>0</v>
      </c>
      <c r="Z29" s="198">
        <f>Пш!Z29+Тр!Z29+Ро!Z29+'Яч яр'!Z29+Ов!Z29+Зерноб!Z29+Гр!Z29+'Яч Оз'!Z29+Просо!Z29</f>
        <v>0</v>
      </c>
      <c r="AA29" s="196">
        <f>Пш!AA29+Тр!AA29+Ро!AA29+'Яч яр'!AA29+Ов!AA29+Зерноб!AA29+Гр!AA29+'Яч Оз'!AA29+Просо!AA29</f>
        <v>0</v>
      </c>
      <c r="AB29" s="197">
        <f>Пш!AB29+Тр!AB29+Ро!AB29+'Яч яр'!AB29+Ов!AB29+Зерноб!AB29+Гр!AB29+'Яч Оз'!AB29+Просо!AB29</f>
        <v>0</v>
      </c>
      <c r="AC29" s="198">
        <f>Пш!AC29+Тр!AC29+Ро!AC29+'Яч яр'!AC29+Ов!AC29+Зерноб!AC29+Гр!AC29+'Яч Оз'!AC29+Просо!AC29</f>
        <v>0</v>
      </c>
      <c r="AD29" s="199">
        <f>Пш!AD29+Тр!AD29+Ро!AD29+'Яч яр'!AD29+Ов!AD29+Зерноб!AD29+Гр!AD29+'Яч Оз'!AD29+Просо!AD29</f>
        <v>0</v>
      </c>
      <c r="AE29" s="197">
        <f>Пш!AE29+Тр!AE29+Ро!AE29+'Яч яр'!AE29+Ов!AE29+Зерноб!AE29+Гр!AE29+'Яч Оз'!AE29+Просо!AE29</f>
        <v>0</v>
      </c>
      <c r="AF29" s="198">
        <f>Пш!AF29+Тр!AF29+Ро!AF29+'Яч яр'!AF29+Ов!AF29+Зерноб!AF29+Гр!AF29+'Яч Оз'!AF29+Просо!AF29</f>
        <v>0</v>
      </c>
      <c r="AG29" s="196">
        <f>Пш!AG29+Тр!AG29+Ро!AG29+'Яч яр'!AG29+Ов!AG29+Зерноб!AG29+Гр!AG29+'Яч Оз'!AG29+Просо!AG29</f>
        <v>0</v>
      </c>
      <c r="AH29" s="197">
        <f>Пш!AH29+Тр!AH29+Ро!AH29+'Яч яр'!AH29+Ов!AH29+Зерноб!AH29+Гр!AH29+'Яч Оз'!AH29+Просо!AH29</f>
        <v>0</v>
      </c>
      <c r="AI29" s="198">
        <f>Пш!AI29+Тр!AI29+Ро!AI29+'Яч яр'!AI29+Ов!AI29+Зерноб!AI29+Гр!AI29+'Яч Оз'!AI29+Просо!AI29</f>
        <v>0</v>
      </c>
      <c r="AJ29" s="199">
        <f>Пш!AJ29+Тр!AJ29+Ро!AJ29+'Яч яр'!AJ29+Ов!AJ29+Зерноб!AJ29+Гр!AJ29+'Яч Оз'!AJ29+Просо!AJ29</f>
        <v>0</v>
      </c>
      <c r="AK29" s="197">
        <f>Пш!AK29+Тр!AK29+Ро!AK29+'Яч яр'!AK29+Ов!AK29+Зерноб!AK29+Гр!AK29+'Яч Оз'!AK29+Просо!AK29</f>
        <v>0</v>
      </c>
      <c r="AL29" s="198">
        <f>Пш!AL29+Тр!AL29+Ро!AL29+'Яч яр'!AL29+Ов!AL29+Зерноб!AL29+Гр!AL29+'Яч Оз'!AL29+Просо!AL29</f>
        <v>0</v>
      </c>
      <c r="AM29" s="196">
        <f>Пш!AM29+Тр!AM29+Ро!AM29+'Яч яр'!AM29+Ов!AM29+Зерноб!AM29+Гр!AM29+'Яч Оз'!AM29+Просо!AM29</f>
        <v>0</v>
      </c>
      <c r="AN29" s="197">
        <f>Пш!AN29+Тр!AN29+Ро!AN29+'Яч яр'!AN29+Ов!AN29+Зерноб!AN29+Гр!AN29+'Яч Оз'!AN29+Просо!AN29</f>
        <v>0</v>
      </c>
      <c r="AO29" s="198">
        <f>Пш!AO29+Тр!AO29+Ро!AO29+'Яч яр'!AO29+Ов!AO29+Зерноб!AO29+Гр!AO29+'Яч Оз'!AO29+Просо!AO29</f>
        <v>0</v>
      </c>
      <c r="AP29" s="199">
        <f>Пш!AP29+Тр!AP29+Ро!AP29+'Яч яр'!AP29+Ов!AP29+Зерноб!AP29+Гр!AP29+'Яч Оз'!AP29+Просо!AP29</f>
        <v>0</v>
      </c>
      <c r="AQ29" s="197">
        <f>Пш!AQ29+Тр!AQ29+Ро!AQ29+'Яч яр'!AQ29+Ов!AQ29+Зерноб!AQ29+Гр!AQ29+'Яч Оз'!AQ29+Просо!AQ29</f>
        <v>0</v>
      </c>
      <c r="AR29" s="198">
        <f>Пш!AR29+Тр!AR29+Ро!AR29+'Яч яр'!AR29+Ов!AR29+Зерноб!AR29+Гр!AR29+'Яч Оз'!AR29+Просо!AR29</f>
        <v>0</v>
      </c>
      <c r="AS29" s="196">
        <f>Пш!AS29+Тр!AS29+Ро!AS29+'Яч яр'!AS29+Ов!AS29+Зерноб!AS29+Гр!AS29+'Яч Оз'!AS29+Просо!AS29</f>
        <v>0</v>
      </c>
      <c r="AT29" s="197">
        <f>Пш!AT29+Тр!AT29+Ро!AT29+'Яч яр'!AT29+Ов!AT29+Зерноб!AT29+Гр!AT29+'Яч Оз'!AT29+Просо!AT29</f>
        <v>0</v>
      </c>
      <c r="AU29" s="198">
        <f>Пш!AU29+Тр!AU29+Ро!AU29+'Яч яр'!AU29+Ов!AU29+Зерноб!AU29+Гр!AU29+'Яч Оз'!AU29+Просо!AU29</f>
        <v>0</v>
      </c>
      <c r="AV29" s="199">
        <f>Пш!AV29+Тр!AV29+Ро!AV29+'Яч яр'!AV29+Ов!AV29+Зерноб!AV29+Гр!AV29+'Яч Оз'!AV29+Просо!AV29</f>
        <v>0</v>
      </c>
      <c r="AW29" s="197">
        <f>Пш!AW29+Тр!AW29+Ро!AW29+'Яч яр'!AW29+Ов!AW29+Зерноб!AW29+Гр!AW29+'Яч Оз'!AW29+Просо!AW29</f>
        <v>0</v>
      </c>
      <c r="AX29" s="198">
        <f>Пш!AX29+Тр!AX29+Ро!AX29+'Яч яр'!AX29+Ов!AX29+Зерноб!AX29+Гр!AX29+'Яч Оз'!AX29+Просо!AX29</f>
        <v>0</v>
      </c>
      <c r="AY29" s="196">
        <f>Пш!AY29+Тр!AY29+Ро!AY29+'Яч яр'!AY29+Ов!AY29+Зерноб!AY29+Гр!AY29+'Яч Оз'!AY29+Просо!AY29</f>
        <v>0</v>
      </c>
      <c r="AZ29" s="197">
        <f>Пш!AZ29+Тр!AZ29+Ро!AZ29+'Яч яр'!AZ29+Ов!AZ29+Зерноб!AZ29+Гр!AZ29+'Яч Оз'!AZ29+Просо!AZ29</f>
        <v>0</v>
      </c>
      <c r="BA29" s="198">
        <f>Пш!BA29+Тр!BA29+Ро!BA29+'Яч яр'!BA29+Ов!BA29+Зерноб!BA29+Гр!BA29+'Яч Оз'!BA29+Просо!BA29</f>
        <v>0</v>
      </c>
      <c r="BB29" s="199">
        <f>Пш!BB29+Тр!BB29+Ро!BB29+'Яч яр'!BB29+Ов!BB29+Зерноб!BB29+Гр!BB29+'Яч Оз'!BB29+Просо!BB29</f>
        <v>0</v>
      </c>
      <c r="BC29" s="197">
        <f>Пш!BC29+Тр!BC29+Ро!BC29+'Яч яр'!BC29+Ов!BC29+Зерноб!BC29+Гр!BC29+'Яч Оз'!BC29+Просо!BC29</f>
        <v>0</v>
      </c>
      <c r="BD29" s="198">
        <f>Пш!BD29+Тр!BD29+Ро!BD29+'Яч яр'!BD29+Ов!BD29+Зерноб!BD29+Гр!BD29+'Яч Оз'!BD29+Просо!BD29</f>
        <v>0</v>
      </c>
      <c r="BE29" s="196">
        <f>Пш!BE29+Тр!BE29+Ро!BE29+'Яч яр'!BE29+Ов!BE29+Зерноб!BE29+Гр!BE29+'Яч Оз'!BE29+Просо!BE29</f>
        <v>0</v>
      </c>
      <c r="BF29" s="197">
        <f>Пш!BF29+Тр!BF29+Ро!BF29+'Яч яр'!BF29+Ов!BF29+Зерноб!BF29+Гр!BF29+'Яч Оз'!BF29+Просо!BF29</f>
        <v>0</v>
      </c>
      <c r="BG29" s="198">
        <f>Пш!BG29+Тр!BG29+Ро!BG29+'Яч яр'!BG29+Ов!BG29+Зерноб!BG29+Гр!BG29+'Яч Оз'!BG29+Просо!BG29</f>
        <v>0</v>
      </c>
      <c r="BH29" s="199">
        <f>Пш!BH29+Тр!BH29+Ро!BH29+'Яч яр'!BH29+Ов!BH29+Зерноб!BH29+Гр!BH29+'Яч Оз'!BH29+Просо!BH29</f>
        <v>0</v>
      </c>
      <c r="BI29" s="197">
        <f>Пш!BI29+Тр!BI29+Ро!BI29+'Яч яр'!BI29+Ов!BI29+Зерноб!BI29+Гр!BI29+'Яч Оз'!BI29+Просо!BI29</f>
        <v>0</v>
      </c>
      <c r="BJ29" s="198">
        <f>Пш!BJ29+Тр!BJ29+Ро!BJ29+'Яч яр'!BJ29+Ов!BJ29+Зерноб!BJ29+Гр!BJ29+'Яч Оз'!BJ29+Просо!BJ29</f>
        <v>0</v>
      </c>
      <c r="BK29" s="196">
        <f>Пш!BK29+Тр!BK29+Ро!BK29+'Яч яр'!BK29+Ов!BK29+Зерноб!BK29+Гр!BK29+'Яч Оз'!BK29+Просо!BK29</f>
        <v>0</v>
      </c>
      <c r="BL29" s="197">
        <f>Пш!BL29+Тр!BL29+Ро!BL29+'Яч яр'!BL29+Ов!BL29+Зерноб!BL29+Гр!BL29+'Яч Оз'!BL29+Просо!BL29</f>
        <v>0</v>
      </c>
      <c r="BM29" s="198">
        <f>Пш!BM29+Тр!BM29+Ро!BM29+'Яч яр'!BM29+Ов!BM29+Зерноб!BM29+Гр!BM29+'Яч Оз'!BM29+Просо!BM29</f>
        <v>0</v>
      </c>
      <c r="BN29" s="199">
        <f>Пш!BN29+Тр!BN29+Ро!BN29+'Яч яр'!BN29+Ов!BN29+Зерноб!BN29+Гр!BN29+'Яч Оз'!BN29+Просо!BN29</f>
        <v>0</v>
      </c>
      <c r="BO29" s="197">
        <f>Пш!BO29+Тр!BO29+Ро!BO29+'Яч яр'!BO29+Ов!BO29+Зерноб!BO29+Гр!BO29+'Яч Оз'!BO29+Просо!BO29</f>
        <v>0</v>
      </c>
      <c r="BP29" s="198">
        <f>Пш!BP29+Тр!BP29+Ро!BP29+'Яч яр'!BP29+Ов!BP29+Зерноб!BP29+Гр!BP29+'Яч Оз'!BP29+Просо!BP29</f>
        <v>0</v>
      </c>
      <c r="BQ29" s="196">
        <f>Пш!BQ29+Тр!BQ29+Ро!BQ29+'Яч яр'!BQ29+Ов!BQ29+Зерноб!BQ29+Гр!BQ29+'Яч Оз'!BQ29+Просо!BQ29</f>
        <v>0</v>
      </c>
      <c r="BR29" s="197">
        <f>Пш!BR29+Тр!BR29+Ро!BR29+'Яч яр'!BR29+Ов!BR29+Зерноб!BR29+Гр!BR29+'Яч Оз'!BR29+Просо!BR29</f>
        <v>0</v>
      </c>
      <c r="BS29" s="198">
        <f>Пш!BS29+Тр!BS29+Ро!BS29+'Яч яр'!BS29+Ов!BS29+Зерноб!BS29+Гр!BS29+'Яч Оз'!BS29+Просо!BS29</f>
        <v>0</v>
      </c>
      <c r="BT29" s="199">
        <f>Пш!BT29+Тр!BT29+Ро!BT29+'Яч яр'!BT29+Ов!BT29+Зерноб!BT29+Гр!BT29+'Яч Оз'!BT29+Просо!BT29</f>
        <v>0</v>
      </c>
      <c r="BU29" s="197">
        <f>Пш!BU29+Тр!BU29+Ро!BU29+'Яч яр'!BU29+Ов!BU29+Зерноб!BU29+Гр!BU29+'Яч Оз'!BU29+Просо!BU29</f>
        <v>0</v>
      </c>
      <c r="BV29" s="198">
        <f>Пш!BV29+Тр!BV29+Ро!BV29+'Яч яр'!BV29+Ов!BV29+Зерноб!BV29+Гр!BV29+'Яч Оз'!BV29+Просо!BV29</f>
        <v>0</v>
      </c>
      <c r="BW29" s="196">
        <f>Пш!BW29+Тр!BW29+Ро!BW29+'Яч яр'!BW29+Ов!BW29+Зерноб!BW29+Гр!BW29+'Яч Оз'!BW29+Просо!BW29</f>
        <v>0</v>
      </c>
      <c r="BX29" s="197">
        <f>Пш!BX29+Тр!BX29+Ро!BX29+'Яч яр'!BX29+Ов!BX29+Зерноб!BX29+Гр!BX29+'Яч Оз'!BX29+Просо!BX29</f>
        <v>0</v>
      </c>
      <c r="BY29" s="198">
        <f>Пш!BY29+Тр!BY29+Ро!BY29+'Яч яр'!BY29+Ов!BY29+Зерноб!BY29+Гр!BY29+'Яч Оз'!BY29+Просо!BY29</f>
        <v>0</v>
      </c>
      <c r="BZ29" s="199">
        <f>Пш!BZ29+Тр!BZ29+Ро!BZ29+'Яч яр'!BZ29+Ов!BZ29+Зерноб!BZ29+Гр!BZ29+'Яч Оз'!BZ29+Просо!BZ29</f>
        <v>0</v>
      </c>
      <c r="CA29" s="197">
        <f>Пш!CA29+Тр!CA29+Ро!CA29+'Яч яр'!CA29+Ов!CA29+Зерноб!CA29+Гр!CA29+'Яч Оз'!CA29+Просо!CA29</f>
        <v>0</v>
      </c>
      <c r="CB29" s="198">
        <f>Пш!CB29+Тр!CB29+Ро!CB29+'Яч яр'!CB29+Ов!CB29+Зерноб!CB29+Гр!CB29+'Яч Оз'!CB29+Просо!CB29</f>
        <v>0</v>
      </c>
      <c r="CC29" s="196">
        <f>Пш!CC29+Тр!CC29+Ро!CC29+'Яч яр'!CC29+Ов!CC29+Зерноб!CC29+Гр!CC29+'Яч Оз'!CC29+Просо!CC29</f>
        <v>0</v>
      </c>
      <c r="CD29" s="197">
        <f>Пш!CD29+Тр!CD29+Ро!CD29+'Яч яр'!CD29+Ов!CD29+Зерноб!CD29+Гр!CD29+'Яч Оз'!CD29+Просо!CD29</f>
        <v>0</v>
      </c>
      <c r="CE29" s="198">
        <f>Пш!CE29+Тр!CE29+Ро!CE29+'Яч яр'!CE29+Ов!CE29+Зерноб!CE29+Гр!CE29+'Яч Оз'!CE29+Просо!CE29</f>
        <v>0</v>
      </c>
      <c r="CF29" s="199">
        <f>Пш!CF29+Тр!CF29+Ро!CF29+'Яч яр'!CF29+Ов!CF29+Зерноб!CF29+Гр!CF29+'Яч Оз'!CF29+Просо!CF29</f>
        <v>0</v>
      </c>
      <c r="CG29" s="197">
        <f>Пш!CG29+Тр!CG29+Ро!CG29+'Яч яр'!CG29+Ов!CG29+Зерноб!CG29+Гр!CG29+'Яч Оз'!CG29+Просо!CG29</f>
        <v>0</v>
      </c>
      <c r="CH29" s="198">
        <f>Пш!CH29+Тр!CH29+Ро!CH29+'Яч яр'!CH29+Ов!CH29+Зерноб!CH29+Гр!CH29+'Яч Оз'!CH29+Просо!CH29</f>
        <v>0</v>
      </c>
      <c r="CI29" s="196">
        <f>Пш!CI29+Тр!CI29+Ро!CI29+'Яч яр'!CI29+Ов!CI29+Зерноб!CI29+Гр!CI29+'Яч Оз'!CI29+Просо!CI29</f>
        <v>0</v>
      </c>
      <c r="CJ29" s="197">
        <f>Пш!CJ29+Тр!CJ29+Ро!CJ29+'Яч яр'!CJ29+Ов!CJ29+Зерноб!CJ29+Гр!CJ29+'Яч Оз'!CJ29+Просо!CJ29</f>
        <v>0</v>
      </c>
      <c r="CK29" s="198">
        <f>Пш!CK29+Тр!CK29+Ро!CK29+'Яч яр'!CK29+Ов!CK29+Зерноб!CK29+Гр!CK29+'Яч Оз'!CK29+Просо!CK29</f>
        <v>0</v>
      </c>
      <c r="CL29" s="199">
        <f>Пш!CL29+Тр!CL29+Ро!CL29+'Яч яр'!CL29+Ов!CL29+Зерноб!CL29+Гр!CL29+'Яч Оз'!CL29+Просо!CL29</f>
        <v>0</v>
      </c>
      <c r="CM29" s="197">
        <f>Пш!CM29+Тр!CM29+Ро!CM29+'Яч яр'!CM29+Ов!CM29+Зерноб!CM29+Гр!CM29+'Яч Оз'!CM29+Просо!CM29</f>
        <v>0</v>
      </c>
      <c r="CN29" s="198">
        <f>Пш!CN29+Тр!CN29+Ро!CN29+'Яч яр'!CN29+Ов!CN29+Зерноб!CN29+Гр!CN29+'Яч Оз'!CN29+Просо!CN29</f>
        <v>0</v>
      </c>
      <c r="CO29" s="196">
        <f>Пш!CO29+Тр!CO29+Ро!CO29+'Яч яр'!CO29+Ов!CO29+Зерноб!CO29+Гр!CO29+'Яч Оз'!CO29+Просо!CO29</f>
        <v>0</v>
      </c>
      <c r="CP29" s="197">
        <f>Пш!CP29+Тр!CP29+Ро!CP29+'Яч яр'!CP29+Ов!CP29+Зерноб!CP29+Гр!CP29+'Яч Оз'!CP29+Просо!CP29</f>
        <v>0</v>
      </c>
      <c r="CQ29" s="198">
        <f>Пш!CQ29+Тр!CQ29+Ро!CQ29+'Яч яр'!CQ29+Ов!CQ29+Зерноб!CQ29+Гр!CQ29+'Яч Оз'!CQ29+Просо!CQ29</f>
        <v>0</v>
      </c>
      <c r="CR29" s="199">
        <f>Пш!CR29+Тр!CR29+Ро!CR29+'Яч яр'!CR29+Ов!CR29+Зерноб!CR29+Гр!CR29+'Яч Оз'!CR29+Просо!CR29</f>
        <v>0</v>
      </c>
      <c r="CS29" s="197">
        <f>Пш!CS29+Тр!CS29+Ро!CS29+'Яч яр'!CS29+Ов!CS29+Зерноб!CS29+Гр!CS29+'Яч Оз'!CS29+Просо!CS29</f>
        <v>0</v>
      </c>
      <c r="CT29" s="198">
        <f>Пш!CT29+Тр!CT29+Ро!CT29+'Яч яр'!CT29+Ов!CT29+Зерноб!CT29+Гр!CT29+'Яч Оз'!CT29+Просо!CT29</f>
        <v>0</v>
      </c>
      <c r="CU29" s="196">
        <f>Пш!CU29+Тр!CU29+Ро!CU29+'Яч яр'!CU29+Ов!CU29+Зерноб!CU29+Гр!CU29+'Яч Оз'!CU29+Просо!CU29</f>
        <v>0</v>
      </c>
      <c r="CV29" s="197">
        <f>Пш!CV29+Тр!CV29+Ро!CV29+'Яч яр'!CV29+Ов!CV29+Зерноб!CV29+Гр!CV29+'Яч Оз'!CV29+Просо!CV29</f>
        <v>0</v>
      </c>
      <c r="CW29" s="198">
        <f>Пш!CW29+Тр!CW29+Ро!CW29+'Яч яр'!CW29+Ов!CW29+Зерноб!CW29+Гр!CW29+'Яч Оз'!CW29+Просо!CW29</f>
        <v>0</v>
      </c>
      <c r="CX29" s="199">
        <f>Пш!CX29+Тр!CX29+Ро!CX29+'Яч яр'!CX29+Ов!CX29+Зерноб!CX29+Гр!CX29+'Яч Оз'!CX29+Просо!CX29</f>
        <v>0</v>
      </c>
      <c r="CY29" s="197">
        <f>Пш!CY29+Тр!CY29+Ро!CY29+'Яч яр'!CY29+Ов!CY29+Зерноб!CY29+Гр!CY29+'Яч Оз'!CY29+Просо!CY29</f>
        <v>0</v>
      </c>
      <c r="CZ29" s="198">
        <f>Пш!CZ29+Тр!CZ29+Ро!CZ29+'Яч яр'!CZ29+Ов!CZ29+Зерноб!CZ29+Гр!CZ29+'Яч Оз'!CZ29+Просо!CZ29</f>
        <v>0</v>
      </c>
      <c r="DA29" s="196">
        <f>Пш!DA29+Тр!DA29+Ро!DA29+'Яч яр'!DA29+Ов!DA29+Зерноб!DA29+Гр!DA29+'Яч Оз'!DA29+Просо!DA29</f>
        <v>0</v>
      </c>
      <c r="DB29" s="197">
        <f>Пш!DB29+Тр!DB29+Ро!DB29+'Яч яр'!DB29+Ов!DB29+Зерноб!DB29+Гр!DB29+'Яч Оз'!DB29+Просо!DB29</f>
        <v>0</v>
      </c>
      <c r="DC29" s="198">
        <f>Пш!DC29+Тр!DC29+Ро!DC29+'Яч яр'!DC29+Ов!DC29+Зерноб!DC29+Гр!DC29+'Яч Оз'!DC29+Просо!DC29</f>
        <v>0</v>
      </c>
      <c r="DD29" s="199">
        <f>Пш!DD29+Тр!DD29+Ро!DD29+'Яч яр'!DD29+Ов!DD29+Зерноб!DD29+Гр!DD29+'Яч Оз'!DD29+Просо!DD29</f>
        <v>0</v>
      </c>
      <c r="DE29" s="197">
        <f>Пш!DE29+Тр!DE29+Ро!DE29+'Яч яр'!DE29+Ов!DE29+Зерноб!DE29+Гр!DE29+'Яч Оз'!DE29+Просо!DE29</f>
        <v>0</v>
      </c>
      <c r="DF29" s="198">
        <f>Пш!DF29+Тр!DF29+Ро!DF29+'Яч яр'!DF29+Ов!DF29+Зерноб!DF29+Гр!DF29+'Яч Оз'!DF29+Просо!DF29</f>
        <v>0</v>
      </c>
      <c r="DG29" s="196">
        <f>Пш!DG29+Тр!DG29+Ро!DG29+'Яч яр'!DG29+Ов!DG29+Зерноб!DG29+Гр!DG29+'Яч Оз'!DG29+Просо!DG29</f>
        <v>0</v>
      </c>
      <c r="DH29" s="197">
        <f>Пш!DH29+Тр!DH29+Ро!DH29+'Яч яр'!DH29+Ов!DH29+Зерноб!DH29+Гр!DH29+'Яч Оз'!DH29+Просо!DH29</f>
        <v>0</v>
      </c>
      <c r="DI29" s="198">
        <f>Пш!DI29+Тр!DI29+Ро!DI29+'Яч яр'!DI29+Ов!DI29+Зерноб!DI29+Гр!DI29+'Яч Оз'!DI29+Просо!DI29</f>
        <v>0</v>
      </c>
      <c r="DJ29" s="199">
        <f>Пш!DJ29+Тр!DJ29+Ро!DJ29+'Яч яр'!DJ29+Ов!DJ29+Зерноб!DJ29+Гр!DJ29+'Яч Оз'!DJ29+Просо!DJ29</f>
        <v>0</v>
      </c>
      <c r="DK29" s="197">
        <f>Пш!DK29+Тр!DK29+Ро!DK29+'Яч яр'!DK29+Ов!DK29+Зерноб!DK29+Гр!DK29+'Яч Оз'!DK29+Просо!DK29</f>
        <v>0</v>
      </c>
      <c r="DL29" s="198">
        <f>Пш!DL29+Тр!DL29+Ро!DL29+'Яч яр'!DL29+Ов!DL29+Зерноб!DL29+Гр!DL29+'Яч Оз'!DL29+Просо!DL29</f>
        <v>0</v>
      </c>
      <c r="DM29" s="196">
        <f>Пш!DM29+Тр!DM29+Ро!DM29+'Яч яр'!DM29+Ов!DM29+Зерноб!DM29+Гр!DM29+'Яч Оз'!DM29+Просо!DM29</f>
        <v>0</v>
      </c>
      <c r="DN29" s="197">
        <f>Пш!DN29+Тр!DN29+Ро!DN29+'Яч яр'!DN29+Ов!DN29+Зерноб!DN29+Гр!DN29+'Яч Оз'!DN29+Просо!DN29</f>
        <v>0</v>
      </c>
      <c r="DO29" s="198">
        <f>Пш!DO29+Тр!DO29+Ро!DO29+'Яч яр'!DO29+Ов!DO29+Зерноб!DO29+Гр!DO29+'Яч Оз'!DO29+Просо!DO29</f>
        <v>0</v>
      </c>
      <c r="DP29" s="199">
        <f>Пш!DP29+Тр!DP29+Ро!DP29+'Яч яр'!DP29+Ов!DP29+Зерноб!DP29+Гр!DP29+'Яч Оз'!DP29+Просо!DP29</f>
        <v>0</v>
      </c>
      <c r="DQ29" s="197">
        <f>Пш!DQ29+Тр!DQ29+Ро!DQ29+'Яч яр'!DQ29+Ов!DQ29+Зерноб!DQ29+Гр!DQ29+'Яч Оз'!DQ29+Просо!DQ29</f>
        <v>0</v>
      </c>
      <c r="DR29" s="198">
        <f>Пш!DR29+Тр!DR29+Ро!DR29+'Яч яр'!DR29+Ов!DR29+Зерноб!DR29+Гр!DR29+'Яч Оз'!DR29+Просо!DR29</f>
        <v>0</v>
      </c>
      <c r="DS29" s="196">
        <f>Пш!DS29+Тр!DS29+Ро!DS29+'Яч яр'!DS29+Ов!DS29+Зерноб!DS29+Гр!DS29+'Яч Оз'!DS29+Просо!DS29</f>
        <v>0</v>
      </c>
      <c r="DT29" s="197">
        <f>Пш!DT29+Тр!DT29+Ро!DT29+'Яч яр'!DT29+Ов!DT29+Зерноб!DT29+Гр!DT29+'Яч Оз'!DT29+Просо!DT29</f>
        <v>0</v>
      </c>
      <c r="DU29" s="198">
        <f>Пш!DU29+Тр!DU29+Ро!DU29+'Яч яр'!DU29+Ов!DU29+Зерноб!DU29+Гр!DU29+'Яч Оз'!DU29+Просо!DU29</f>
        <v>0</v>
      </c>
      <c r="DV29" s="199">
        <f>Пш!DV29+Тр!DV29+Ро!DV29+'Яч яр'!DV29+Ов!DV29+Зерноб!DV29+Гр!DV29+'Яч Оз'!DV29+Просо!DV29</f>
        <v>0</v>
      </c>
      <c r="DW29" s="197">
        <f>Пш!DW29+Тр!DW29+Ро!DW29+'Яч яр'!DW29+Ов!DW29+Зерноб!DW29+Гр!DW29+'Яч Оз'!DW29+Просо!DW29</f>
        <v>0</v>
      </c>
      <c r="DX29" s="198">
        <f>Пш!DX29+Тр!DX29+Ро!DX29+'Яч яр'!DX29+Ов!DX29+Зерноб!DX29+Гр!DX29+'Яч Оз'!DX29+Просо!DX29</f>
        <v>0</v>
      </c>
      <c r="DY29" s="196">
        <f>Пш!DY29+Тр!DY29+Ро!DY29+'Яч яр'!DY29+Ов!DY29+Зерноб!DY29+Гр!DY29+'Яч Оз'!DY29+Просо!DY29</f>
        <v>0</v>
      </c>
      <c r="DZ29" s="197">
        <f>Пш!DZ29+Тр!DZ29+Ро!DZ29+'Яч яр'!DZ29+Ов!DZ29+Зерноб!DZ29+Гр!DZ29+'Яч Оз'!DZ29+Просо!DZ29</f>
        <v>0</v>
      </c>
      <c r="EA29" s="198">
        <f>Пш!EA29+Тр!EA29+Ро!EA29+'Яч яр'!EA29+Ов!EA29+Зерноб!EA29+Гр!EA29+'Яч Оз'!EA29+Просо!EA29</f>
        <v>0</v>
      </c>
      <c r="EB29" s="199">
        <f>Пш!EB29+Тр!EB29+Ро!EB29+'Яч яр'!EB29+Ов!EB29+Зерноб!EB29+Гр!EB29+'Яч Оз'!EB29+Просо!EB29</f>
        <v>0</v>
      </c>
      <c r="EC29" s="197">
        <f>Пш!EC29+Тр!EC29+Ро!EC29+'Яч яр'!EC29+Ов!EC29+Зерноб!EC29+Гр!EC29+'Яч Оз'!EC29+Просо!EC29</f>
        <v>0</v>
      </c>
      <c r="ED29" s="198">
        <f>Пш!ED29+Тр!ED29+Ро!ED29+'Яч яр'!ED29+Ов!ED29+Зерноб!ED29+Гр!ED29+'Яч Оз'!ED29+Просо!ED29</f>
        <v>0</v>
      </c>
      <c r="EE29" s="196">
        <f>Пш!EE29+Тр!EE29+Ро!EE29+'Яч яр'!EE29+Ов!EE29+Зерноб!EE29+Гр!EE29+'Яч Оз'!EE29+Просо!EE29</f>
        <v>0</v>
      </c>
      <c r="EF29" s="197">
        <f>Пш!EF29+Тр!EF29+Ро!EF29+'Яч яр'!EF29+Ов!EF29+Зерноб!EF29+Гр!EF29+'Яч Оз'!EF29+Просо!EF29</f>
        <v>0</v>
      </c>
      <c r="EG29" s="198">
        <f>Пш!EG29+Тр!EG29+Ро!EG29+'Яч яр'!EG29+Ов!EG29+Зерноб!EG29+Гр!EG29+'Яч Оз'!EG29+Просо!EG29</f>
        <v>0</v>
      </c>
      <c r="EH29" s="199">
        <f>Пш!EH29+Тр!EH29+Ро!EH29+'Яч яр'!EH29+Ов!EH29+Зерноб!EH29+Гр!EH29+'Яч Оз'!EH29+Просо!EH29</f>
        <v>0</v>
      </c>
      <c r="EI29" s="197">
        <f>Пш!EI29+Тр!EI29+Ро!EI29+'Яч яр'!EI29+Ов!EI29+Зерноб!EI29+Гр!EI29+'Яч Оз'!EI29+Просо!EI29</f>
        <v>0</v>
      </c>
      <c r="EJ29" s="198">
        <f>Пш!EJ29+Тр!EJ29+Ро!EJ29+'Яч яр'!EJ29+Ов!EJ29+Зерноб!EJ29+Гр!EJ29+'Яч Оз'!EJ29+Просо!EJ29</f>
        <v>0</v>
      </c>
      <c r="EK29" s="196">
        <f>Пш!EK29+Тр!EK29+Ро!EK29+'Яч яр'!EK29+Ов!EK29+Зерноб!EK29+Гр!EK29+'Яч Оз'!EK29+Просо!EK29</f>
        <v>0</v>
      </c>
      <c r="EL29" s="197">
        <f>Пш!EL29+Тр!EL29+Ро!EL29+'Яч яр'!EL29+Ов!EL29+Зерноб!EL29+Гр!EL29+'Яч Оз'!EL29+Просо!EL29</f>
        <v>0</v>
      </c>
      <c r="EM29" s="198">
        <f>Пш!EM29+Тр!EM29+Ро!EM29+'Яч яр'!EM29+Ов!EM29+Зерноб!EM29+Гр!EM29+'Яч Оз'!EM29+Просо!EM29</f>
        <v>0</v>
      </c>
      <c r="EN29" s="199">
        <f>Пш!EN29+Тр!EN29+Ро!EN29+'Яч яр'!EN29+Ов!EN29+Зерноб!EN29+Гр!EN29+'Яч Оз'!EN29+Просо!EN29</f>
        <v>0</v>
      </c>
      <c r="EO29" s="197">
        <f>Пш!EO29+Тр!EO29+Ро!EO29+'Яч яр'!EO29+Ов!EO29+Зерноб!EO29+Гр!EO29+'Яч Оз'!EO29+Просо!EO29</f>
        <v>0</v>
      </c>
      <c r="EP29" s="198">
        <f>Пш!EP29+Тр!EP29+Ро!EP29+'Яч яр'!EP29+Ов!EP29+Зерноб!EP29+Гр!EP29+'Яч Оз'!EP29+Просо!EP29</f>
        <v>0</v>
      </c>
      <c r="EQ29" s="196">
        <f>Пш!EQ29+Тр!EQ29+Ро!EQ29+'Яч яр'!EQ29+Ов!EQ29+Зерноб!EQ29+Гр!EQ29+'Яч Оз'!EQ29+Просо!EQ29</f>
        <v>0</v>
      </c>
      <c r="ER29" s="197">
        <f>Пш!ER29+Тр!ER29+Ро!ER29+'Яч яр'!ER29+Ов!ER29+Зерноб!ER29+Гр!ER29+'Яч Оз'!ER29+Просо!ER29</f>
        <v>0</v>
      </c>
      <c r="ES29" s="198">
        <f>Пш!ES29+Тр!ES29+Ро!ES29+'Яч яр'!ES29+Ов!ES29+Зерноб!ES29+Гр!ES29+'Яч Оз'!ES29+Просо!ES29</f>
        <v>0</v>
      </c>
      <c r="ET29" s="199">
        <f>Пш!ET29+Тр!ET29+Ро!ET29+'Яч яр'!ET29+Ов!ET29+Зерноб!ET29+Гр!ET29+'Яч Оз'!ET29+Просо!ET29</f>
        <v>0</v>
      </c>
      <c r="EU29" s="197">
        <f>Пш!EU29+Тр!EU29+Ро!EU29+'Яч яр'!EU29+Ов!EU29+Зерноб!EU29+Гр!EU29+'Яч Оз'!EU29+Просо!EU29</f>
        <v>0</v>
      </c>
      <c r="EV29" s="198">
        <f>Пш!EV29+Тр!EV29+Ро!EV29+'Яч яр'!EV29+Ов!EV29+Зерноб!EV29+Гр!EV29+'Яч Оз'!EV29+Просо!EV29</f>
        <v>0</v>
      </c>
      <c r="EW29" s="196">
        <f>Пш!EW29+Тр!EW29+Ро!EW29+'Яч яр'!EW29+Ов!EW29+Зерноб!EW29+Гр!EW29+'Яч Оз'!EW29+Просо!EW29</f>
        <v>0</v>
      </c>
      <c r="EX29" s="197">
        <f>Пш!EX29+Тр!EX29+Ро!EX29+'Яч яр'!EX29+Ов!EX29+Зерноб!EX29+Гр!EX29+'Яч Оз'!EX29+Просо!EX29</f>
        <v>0</v>
      </c>
      <c r="EY29" s="198">
        <f>Пш!EY29+Тр!EY29+Ро!EY29+'Яч яр'!EY29+Ов!EY29+Зерноб!EY29+Гр!EY29+'Яч Оз'!EY29+Просо!EY29</f>
        <v>0</v>
      </c>
      <c r="EZ29" s="199">
        <f>Пш!EZ29+Тр!EZ29+Ро!EZ29+'Яч яр'!EZ29+Ов!EZ29+Зерноб!EZ29+Гр!EZ29+'Яч Оз'!EZ29+Просо!EZ29</f>
        <v>0</v>
      </c>
      <c r="FA29" s="197">
        <f>Пш!FA29+Тр!FA29+Ро!FA29+'Яч яр'!FA29+Ов!FA29+Зерноб!FA29+Гр!FA29+'Яч Оз'!FA29+Просо!FA29</f>
        <v>0</v>
      </c>
      <c r="FB29" s="198">
        <f>Пш!FB29+Тр!FB29+Ро!FB29+'Яч яр'!FB29+Ов!FB29+Зерноб!FB29+Гр!FB29+'Яч Оз'!FB29+Просо!FB29</f>
        <v>0</v>
      </c>
      <c r="FC29" s="196">
        <f>Пш!FC29+Тр!FC29+Ро!FC29+'Яч яр'!FC29+Ов!FC29+Зерноб!FC29+Гр!FC29+'Яч Оз'!FC29+Просо!FC29</f>
        <v>0</v>
      </c>
      <c r="FD29" s="197">
        <f>Пш!FD29+Тр!FD29+Ро!FD29+'Яч яр'!FD29+Ов!FD29+Зерноб!FD29+Гр!FD29+'Яч Оз'!FD29+Просо!FD29</f>
        <v>0</v>
      </c>
      <c r="FE29" s="198">
        <f>Пш!FE29+Тр!FE29+Ро!FE29+'Яч яр'!FE29+Ов!FE29+Зерноб!FE29+Гр!FE29+'Яч Оз'!FE29+Просо!FE29</f>
        <v>0</v>
      </c>
      <c r="FF29" s="199">
        <f>Пш!FF29+Тр!FF29+Ро!FF29+'Яч яр'!FF29+Ов!FF29+Зерноб!FF29+Гр!FF29+'Яч Оз'!FF29+Просо!FF29</f>
        <v>0</v>
      </c>
      <c r="FG29" s="197">
        <f>Пш!FG29+Тр!FG29+Ро!FG29+'Яч яр'!FG29+Ов!FG29+Зерноб!FG29+Гр!FG29+'Яч Оз'!FG29+Просо!FG29</f>
        <v>0</v>
      </c>
      <c r="FH29" s="198">
        <f>Пш!FH29+Тр!FH29+Ро!FH29+'Яч яр'!FH29+Ов!FH29+Зерноб!FH29+Гр!FH29+'Яч Оз'!FH29+Просо!FH29</f>
        <v>0</v>
      </c>
      <c r="FI29" s="196">
        <f>Пш!FI29+Тр!FI29+Ро!FI29+'Яч яр'!FI29+Ов!FI29+Зерноб!FI29+Гр!FI29+'Яч Оз'!FI29+Просо!FI29</f>
        <v>0</v>
      </c>
      <c r="FJ29" s="197">
        <f>Пш!FJ29+Тр!FJ29+Ро!FJ29+'Яч яр'!FJ29+Ов!FJ29+Зерноб!FJ29+Гр!FJ29+'Яч Оз'!FJ29+Просо!FJ29</f>
        <v>0</v>
      </c>
      <c r="FK29" s="198">
        <f>Пш!FK29+Тр!FK29+Ро!FK29+'Яч яр'!FK29+Ов!FK29+Зерноб!FK29+Гр!FK29+'Яч Оз'!FK29+Просо!FK29</f>
        <v>0</v>
      </c>
      <c r="FL29" s="199">
        <f>Пш!FL29+Тр!FL29+Ро!FL29+'Яч яр'!FL29+Ов!FL29+Зерноб!FL29+Гр!FL29+'Яч Оз'!FL29+Просо!FL29</f>
        <v>0</v>
      </c>
      <c r="FM29" s="197">
        <f>Пш!FM29+Тр!FM29+Ро!FM29+'Яч яр'!FM29+Ов!FM29+Зерноб!FM29+Гр!FM29+'Яч Оз'!FM29+Просо!FM29</f>
        <v>0</v>
      </c>
      <c r="FN29" s="198">
        <f>Пш!FN29+Тр!FN29+Ро!FN29+'Яч яр'!FN29+Ов!FN29+Зерноб!FN29+Гр!FN29+'Яч Оз'!FN29+Просо!FN29</f>
        <v>0</v>
      </c>
      <c r="FO29" s="196">
        <f>Пш!FO29+Тр!FO29+Ро!FO29+'Яч яр'!FO29+Ов!FO29+Зерноб!FO29+Гр!FO29+'Яч Оз'!FO29+Просо!FO29</f>
        <v>0</v>
      </c>
      <c r="FP29" s="197">
        <f>Пш!FP29+Тр!FP29+Ро!FP29+'Яч яр'!FP29+Ов!FP29+Зерноб!FP29+Гр!FP29+'Яч Оз'!FP29+Просо!FP29</f>
        <v>0</v>
      </c>
      <c r="FQ29" s="198">
        <f>Пш!FQ29+Тр!FQ29+Ро!FQ29+'Яч яр'!FQ29+Ов!FQ29+Зерноб!FQ29+Гр!FQ29+'Яч Оз'!FQ29+Просо!FQ29</f>
        <v>0</v>
      </c>
      <c r="FR29" s="199">
        <f>Пш!FR29+Тр!FR29+Ро!FR29+'Яч яр'!FR29+Ов!FR29+Зерноб!FR29+Гр!FR29+'Яч Оз'!FR29+Просо!FR29</f>
        <v>0</v>
      </c>
      <c r="FS29" s="197">
        <f>Пш!FS29+Тр!FS29+Ро!FS29+'Яч яр'!FS29+Ов!FS29+Зерноб!FS29+Гр!FS29+'Яч Оз'!FS29+Просо!FS29</f>
        <v>0</v>
      </c>
      <c r="FT29" s="198">
        <f>Пш!FT29+Тр!FT29+Ро!FT29+'Яч яр'!FT29+Ов!FT29+Зерноб!FT29+Гр!FT29+'Яч Оз'!FT29+Просо!FT29</f>
        <v>0</v>
      </c>
      <c r="FU29" s="196">
        <f>Пш!FU29+Тр!FU29+Ро!FU29+'Яч яр'!FU29+Ов!FU29+Зерноб!FU29+Гр!FU29+'Яч Оз'!FU29+Просо!FU29</f>
        <v>0</v>
      </c>
      <c r="FV29" s="197">
        <f>Пш!FV29+Тр!FV29+Ро!FV29+'Яч яр'!FV29+Ов!FV29+Зерноб!FV29+Гр!FV29+'Яч Оз'!FV29+Просо!FV29</f>
        <v>0</v>
      </c>
      <c r="FW29" s="198">
        <f>Пш!FW29+Тр!FW29+Ро!FW29+'Яч яр'!FW29+Ов!FW29+Зерноб!FW29+Гр!FW29+'Яч Оз'!FW29+Просо!FW29</f>
        <v>0</v>
      </c>
      <c r="FX29" s="199">
        <f>Пш!FX29+Тр!FX29+Ро!FX29+'Яч яр'!FX29+Ов!FX29+Зерноб!FX29+Гр!FX29+'Яч Оз'!FX29+Просо!FX29</f>
        <v>0</v>
      </c>
      <c r="FY29" s="197">
        <f>Пш!FY29+Тр!FY29+Ро!FY29+'Яч яр'!FY29+Ов!FY29+Зерноб!FY29+Гр!FY29+'Яч Оз'!FY29+Просо!FY29</f>
        <v>0</v>
      </c>
      <c r="FZ29" s="198">
        <f>Пш!FZ29+Тр!FZ29+Ро!FZ29+'Яч яр'!FZ29+Ов!FZ29+Зерноб!FZ29+Гр!FZ29+'Яч Оз'!FZ29+Просо!FZ29</f>
        <v>0</v>
      </c>
      <c r="GA29" s="196">
        <f>Пш!GA29+Тр!GA29+Ро!GA29+'Яч яр'!GA29+Ов!GA29+Зерноб!GA29+Гр!GA29+'Яч Оз'!GA29+Просо!GA29</f>
        <v>0</v>
      </c>
      <c r="GB29" s="197">
        <f>Пш!GB29+Тр!GB29+Ро!GB29+'Яч яр'!GB29+Ов!GB29+Зерноб!GB29+Гр!GB29+'Яч Оз'!GB29+Просо!GB29</f>
        <v>0</v>
      </c>
      <c r="GC29" s="198">
        <f>Пш!GC29+Тр!GC29+Ро!GC29+'Яч яр'!GC29+Ов!GC29+Зерноб!GC29+Гр!GC29+'Яч Оз'!GC29+Просо!GC29</f>
        <v>0</v>
      </c>
      <c r="GD29" s="199">
        <f>Пш!GD29+Тр!GD29+Ро!GD29+'Яч яр'!GD29+Ов!GD29+Зерноб!GD29+Гр!GD29+'Яч Оз'!GD29+Просо!GD29</f>
        <v>0</v>
      </c>
      <c r="GE29" s="197">
        <f>Пш!GE29+Тр!GE29+Ро!GE29+'Яч яр'!GE29+Ов!GE29+Зерноб!GE29+Гр!GE29+'Яч Оз'!GE29+Просо!GE29</f>
        <v>0</v>
      </c>
      <c r="GF29" s="198">
        <f>Пш!GF29+Тр!GF29+Ро!GF29+'Яч яр'!GF29+Ов!GF29+Зерноб!GF29+Гр!GF29+'Яч Оз'!GF29+Просо!GF29</f>
        <v>0</v>
      </c>
      <c r="GG29" s="196">
        <f>Пш!GG29+Тр!GG29+Ро!GG29+'Яч яр'!GG29+Ов!GG29+Зерноб!GG29+Гр!GG29+'Яч Оз'!GG29+Просо!GG29</f>
        <v>0</v>
      </c>
      <c r="GH29" s="197">
        <f>Пш!GH29+Тр!GH29+Ро!GH29+'Яч яр'!GH29+Ов!GH29+Зерноб!GH29+Гр!GH29+'Яч Оз'!GH29+Просо!GH29</f>
        <v>0</v>
      </c>
      <c r="GI29" s="198">
        <f>Пш!GI29+Тр!GI29+Ро!GI29+'Яч яр'!GI29+Ов!GI29+Зерноб!GI29+Гр!GI29+'Яч Оз'!GI29+Просо!GI29</f>
        <v>0</v>
      </c>
      <c r="GJ29" s="199">
        <f>Пш!GJ29+Тр!GJ29+Ро!GJ29+'Яч яр'!GJ29+Ов!GJ29+Зерноб!GJ29+Гр!GJ29+'Яч Оз'!GJ29+Просо!GJ29</f>
        <v>0</v>
      </c>
      <c r="GK29" s="197">
        <f>Пш!GK29+Тр!GK29+Ро!GK29+'Яч яр'!GK29+Ов!GK29+Зерноб!GK29+Гр!GK29+'Яч Оз'!GK29+Просо!GK29</f>
        <v>0</v>
      </c>
      <c r="GL29" s="198">
        <f>Пш!GL29+Тр!GL29+Ро!GL29+'Яч яр'!GL29+Ов!GL29+Зерноб!GL29+Гр!GL29+'Яч Оз'!GL29+Просо!GL29</f>
        <v>0</v>
      </c>
      <c r="GM29" s="196">
        <f>Пш!GM29+Тр!GM29+Ро!GM29+'Яч яр'!GM29+Ов!GM29+Зерноб!GM29+Гр!GM29+'Яч Оз'!GM29+Просо!GM29</f>
        <v>0</v>
      </c>
      <c r="GN29" s="197">
        <f>Пш!GN29+Тр!GN29+Ро!GN29+'Яч яр'!GN29+Ов!GN29+Зерноб!GN29+Гр!GN29+'Яч Оз'!GN29+Просо!GN29</f>
        <v>0</v>
      </c>
      <c r="GO29" s="198">
        <f>Пш!GO29+Тр!GO29+Ро!GO29+'Яч яр'!GO29+Ов!GO29+Зерноб!GO29+Гр!GO29+'Яч Оз'!GO29+Просо!GO29</f>
        <v>0</v>
      </c>
      <c r="GP29" s="199">
        <f>Пш!GP29+Тр!GP29+Ро!GP29+'Яч яр'!GP29+Ов!GP29+Зерноб!GP29+Гр!GP29+'Яч Оз'!GP29+Просо!GP29</f>
        <v>0</v>
      </c>
      <c r="GQ29" s="197">
        <f>Пш!GQ29+Тр!GQ29+Ро!GQ29+'Яч яр'!GQ29+Ов!GQ29+Зерноб!GQ29+Гр!GQ29+'Яч Оз'!GQ29+Просо!GQ29</f>
        <v>0</v>
      </c>
      <c r="GR29" s="198">
        <f>Пш!GR29+Тр!GR29+Ро!GR29+'Яч яр'!GR29+Ов!GR29+Зерноб!GR29+Гр!GR29+'Яч Оз'!GR29+Просо!GR29</f>
        <v>0</v>
      </c>
      <c r="GS29" s="196">
        <f>Пш!GS29+Тр!GS29+Ро!GS29+'Яч яр'!GS29+Ов!GS29+Зерноб!GS29+Гр!GS29+'Яч Оз'!GS29+Просо!GS29</f>
        <v>0</v>
      </c>
      <c r="GT29" s="197">
        <f>Пш!GT29+Тр!GT29+Ро!GT29+'Яч яр'!GT29+Ов!GT29+Зерноб!GT29+Гр!GT29+'Яч Оз'!GT29+Просо!GT29</f>
        <v>0</v>
      </c>
      <c r="GU29" s="198">
        <f>Пш!GU29+Тр!GU29+Ро!GU29+'Яч яр'!GU29+Ов!GU29+Зерноб!GU29+Гр!GU29+'Яч Оз'!GU29+Просо!GU29</f>
        <v>0</v>
      </c>
      <c r="GV29" s="199">
        <f>Пш!GV29+Тр!GV29+Ро!GV29+'Яч яр'!GV29+Ов!GV29+Зерноб!GV29+Гр!GV29+'Яч Оз'!GV29+Просо!GV29</f>
        <v>0</v>
      </c>
      <c r="GW29" s="197">
        <f>Пш!GW29+Тр!GW29+Ро!GW29+'Яч яр'!GW29+Ов!GW29+Зерноб!GW29+Гр!GW29+'Яч Оз'!GW29+Просо!GW29</f>
        <v>0</v>
      </c>
      <c r="GX29" s="198">
        <f>Пш!GX29+Тр!GX29+Ро!GX29+'Яч яр'!GX29+Ов!GX29+Зерноб!GX29+Гр!GX29+'Яч Оз'!GX29+Просо!GX29</f>
        <v>0</v>
      </c>
      <c r="GY29" s="196">
        <f>Пш!GY29+Тр!GY29+Ро!GY29+'Яч яр'!GY29+Ов!GY29+Зерноб!GY29+Гр!GY29+'Яч Оз'!GY29+Просо!GY29</f>
        <v>0</v>
      </c>
      <c r="GZ29" s="197">
        <f>Пш!GZ29+Тр!GZ29+Ро!GZ29+'Яч яр'!GZ29+Ов!GZ29+Зерноб!GZ29+Гр!GZ29+'Яч Оз'!GZ29+Просо!GZ29</f>
        <v>0</v>
      </c>
      <c r="HA29" s="198">
        <f>Пш!HA29+Тр!HA29+Ро!HA29+'Яч яр'!HA29+Ов!HA29+Зерноб!HA29+Гр!HA29+'Яч Оз'!HA29+Просо!HA29</f>
        <v>0</v>
      </c>
      <c r="HB29" s="199">
        <f>Пш!HB29+Тр!HB29+Ро!HB29+'Яч яр'!HB29+Ов!HB29+Зерноб!HB29+Гр!HB29+'Яч Оз'!HB29+Просо!HB29</f>
        <v>0</v>
      </c>
      <c r="HC29" s="197">
        <f>Пш!HC29+Тр!HC29+Ро!HC29+'Яч яр'!HC29+Ов!HC29+Зерноб!HC29+Гр!HC29+'Яч Оз'!HC29+Просо!HC29</f>
        <v>0</v>
      </c>
      <c r="HD29" s="198">
        <f>Пш!HD29+Тр!HD29+Ро!HD29+'Яч яр'!HD29+Ов!HD29+Зерноб!HD29+Гр!HD29+'Яч Оз'!HD29+Просо!HD29</f>
        <v>0</v>
      </c>
      <c r="HE29" s="196">
        <f>Пш!HE29+Тр!HE29+Ро!HE29+'Яч яр'!HE29+Ов!HE29+Зерноб!HE29+Гр!HE29+'Яч Оз'!HE29+Просо!HE29</f>
        <v>0</v>
      </c>
      <c r="HF29" s="197">
        <f>Пш!HF29+Тр!HF29+Ро!HF29+'Яч яр'!HF29+Ов!HF29+Зерноб!HF29+Гр!HF29+'Яч Оз'!HF29+Просо!HF29</f>
        <v>0</v>
      </c>
      <c r="HG29" s="198">
        <f>Пш!HG29+Тр!HG29+Ро!HG29+'Яч яр'!HG29+Ов!HG29+Зерноб!HG29+Гр!HG29+'Яч Оз'!HG29+Просо!HG29</f>
        <v>0</v>
      </c>
      <c r="HH29" s="199">
        <f>Пш!HH29+Тр!HH29+Ро!HH29+'Яч яр'!HH29+Ов!HH29+Зерноб!HH29+Гр!HH29+'Яч Оз'!HH29+Просо!HH29</f>
        <v>0</v>
      </c>
      <c r="HI29" s="197">
        <f>Пш!HI29+Тр!HI29+Ро!HI29+'Яч яр'!HI29+Ов!HI29+Зерноб!HI29+Гр!HI29+'Яч Оз'!HI29+Просо!HI29</f>
        <v>0</v>
      </c>
      <c r="HJ29" s="198">
        <f>Пш!HJ29+Тр!HJ29+Ро!HJ29+'Яч яр'!HJ29+Ов!HJ29+Зерноб!HJ29+Гр!HJ29+'Яч Оз'!HJ29+Просо!HJ29</f>
        <v>0</v>
      </c>
      <c r="HK29" s="196">
        <f>Пш!HK29+Тр!HK29+Ро!HK29+'Яч яр'!HK29+Ов!HK29+Зерноб!HK29+Гр!HK29+'Яч Оз'!HK29+Просо!HK29</f>
        <v>0</v>
      </c>
      <c r="HL29" s="197">
        <f>Пш!HL29+Тр!HL29+Ро!HL29+'Яч яр'!HL29+Ов!HL29+Зерноб!HL29+Гр!HL29+'Яч Оз'!HL29+Просо!HL29</f>
        <v>0</v>
      </c>
      <c r="HM29" s="198">
        <f>Пш!HM29+Тр!HM29+Ро!HM29+'Яч яр'!HM29+Ов!HM29+Зерноб!HM29+Гр!HM29+'Яч Оз'!HM29+Просо!HM29</f>
        <v>0</v>
      </c>
      <c r="HN29" s="199">
        <f>Пш!HN29+Тр!HN29+Ро!HN29+'Яч яр'!HN29+Ов!HN29+Зерноб!HN29+Гр!HN29+'Яч Оз'!HN29+Просо!HN29</f>
        <v>0</v>
      </c>
      <c r="HO29" s="197">
        <f>Пш!HO29+Тр!HO29+Ро!HO29+'Яч яр'!HO29+Ов!HO29+Зерноб!HO29+Гр!HO29+'Яч Оз'!HO29+Просо!HO29</f>
        <v>0</v>
      </c>
      <c r="HP29" s="198">
        <f>Пш!HP29+Тр!HP29+Ро!HP29+'Яч яр'!HP29+Ов!HP29+Зерноб!HP29+Гр!HP29+'Яч Оз'!HP29+Просо!HP29</f>
        <v>0</v>
      </c>
      <c r="HQ29" s="196">
        <f>Пш!HQ29+Тр!HQ29+Ро!HQ29+'Яч яр'!HQ29+Ов!HQ29+Зерноб!HQ29+Гр!HQ29+'Яч Оз'!HQ29+Просо!HQ29</f>
        <v>0</v>
      </c>
      <c r="HR29" s="197">
        <f>Пш!HR29+Тр!HR29+Ро!HR29+'Яч яр'!HR29+Ов!HR29+Зерноб!HR29+Гр!HR29+'Яч Оз'!HR29+Просо!HR29</f>
        <v>0</v>
      </c>
      <c r="HS29" s="198">
        <f>Пш!HS29+Тр!HS29+Ро!HS29+'Яч яр'!HS29+Ов!HS29+Зерноб!HS29+Гр!HS29+'Яч Оз'!HS29+Просо!HS29</f>
        <v>0</v>
      </c>
      <c r="HT29" s="199">
        <f>Пш!HT29+Тр!HT29+Ро!HT29+'Яч яр'!HT29+Ов!HT29+Зерноб!HT29+Гр!HT29+'Яч Оз'!HT29+Просо!HT29</f>
        <v>0</v>
      </c>
      <c r="HU29" s="197">
        <f>Пш!HU29+Тр!HU29+Ро!HU29+'Яч яр'!HU29+Ов!HU29+Зерноб!HU29+Гр!HU29+'Яч Оз'!HU29+Просо!HU29</f>
        <v>0</v>
      </c>
      <c r="HV29" s="198">
        <f>Пш!HV29+Тр!HV29+Ро!HV29+'Яч яр'!HV29+Ов!HV29+Зерноб!HV29+Гр!HV29+'Яч Оз'!HV29+Просо!HV29</f>
        <v>0</v>
      </c>
      <c r="HW29" s="196">
        <f>Пш!HW29+Тр!HW29+Ро!HW29+'Яч яр'!HW29+Ов!HW29+Зерноб!HW29+Гр!HW29+'Яч Оз'!HW29+Просо!HW29</f>
        <v>0</v>
      </c>
      <c r="HX29" s="197">
        <f>Пш!HX29+Тр!HX29+Ро!HX29+'Яч яр'!HX29+Ов!HX29+Зерноб!HX29+Гр!HX29+'Яч Оз'!HX29+Просо!HX29</f>
        <v>0</v>
      </c>
      <c r="HY29" s="198">
        <f>Пш!HY29+Тр!HY29+Ро!HY29+'Яч яр'!HY29+Ов!HY29+Зерноб!HY29+Гр!HY29+'Яч Оз'!HY29+Просо!HY29</f>
        <v>0</v>
      </c>
      <c r="HZ29" s="199">
        <f>Пш!HZ29+Тр!HZ29+Ро!HZ29+'Яч яр'!HZ29+Ов!HZ29+Зерноб!HZ29+Гр!HZ29+'Яч Оз'!HZ29+Просо!HZ29</f>
        <v>0</v>
      </c>
      <c r="IA29" s="197">
        <f>Пш!IA29+Тр!IA29+Ро!IA29+'Яч яр'!IA29+Ов!IA29+Зерноб!IA29+Гр!IA29+'Яч Оз'!IA29+Просо!IA29</f>
        <v>0</v>
      </c>
      <c r="IB29" s="198">
        <f>Пш!IB29+Тр!IB29+Ро!IB29+'Яч яр'!IB29+Ов!IB29+Зерноб!IB29+Гр!IB29+'Яч Оз'!IB29+Просо!IB29</f>
        <v>0</v>
      </c>
      <c r="IC29" s="196">
        <f>Пш!IC29+Тр!IC29+Ро!IC29+'Яч яр'!IC29+Ов!IC29+Зерноб!IC29+Гр!IC29+'Яч Оз'!IC29+Просо!IC29</f>
        <v>0</v>
      </c>
      <c r="ID29" s="197">
        <f>Пш!ID29+Тр!ID29+Ро!ID29+'Яч яр'!ID29+Ов!ID29+Зерноб!ID29+Гр!ID29+'Яч Оз'!ID29+Просо!ID29</f>
        <v>0</v>
      </c>
      <c r="IE29" s="198">
        <f>Пш!IE29+Тр!IE29+Ро!IE29+'Яч яр'!IE29+Ов!IE29+Зерноб!IE29+Гр!IE29+'Яч Оз'!IE29+Просо!IE29</f>
        <v>0</v>
      </c>
      <c r="IF29" s="199">
        <f>Пш!IF29+Тр!IF29+Ро!IF29+'Яч яр'!IF29+Ов!IF29+Зерноб!IF29+Гр!IF29+'Яч Оз'!IF29+Просо!IF29</f>
        <v>0</v>
      </c>
      <c r="IG29" s="197">
        <f>Пш!IG29+Тр!IG29+Ро!IG29+'Яч яр'!IG29+Ов!IG29+Зерноб!IG29+Гр!IG29+'Яч Оз'!IG29+Просо!IG29</f>
        <v>0</v>
      </c>
      <c r="IH29" s="198">
        <f>Пш!IH29+Тр!IH29+Ро!IH29+'Яч яр'!IH29+Ов!IH29+Зерноб!IH29+Гр!IH29+'Яч Оз'!IH29+Просо!IH29</f>
        <v>0</v>
      </c>
      <c r="II29" s="196">
        <f>Пш!II29+Тр!II29+Ро!II29+'Яч яр'!II29+Ов!II29+Зерноб!II29+Гр!II29+'Яч Оз'!II29+Просо!II29</f>
        <v>0</v>
      </c>
      <c r="IJ29" s="197">
        <f>Пш!IJ29+Тр!IJ29+Ро!IJ29+'Яч яр'!IJ29+Ов!IJ29+Зерноб!IJ29+Гр!IJ29+'Яч Оз'!IJ29+Просо!IJ29</f>
        <v>0</v>
      </c>
      <c r="IK29" s="198">
        <f>Пш!IK29+Тр!IK29+Ро!IK29+'Яч яр'!IK29+Ов!IK29+Зерноб!IK29+Гр!IK29+'Яч Оз'!IK29+Просо!IK29</f>
        <v>0</v>
      </c>
      <c r="IL29" s="199">
        <f>Пш!IL29+Тр!IL29+Ро!IL29+'Яч яр'!IL29+Ов!IL29+Зерноб!IL29+Гр!IL29+'Яч Оз'!IL29+Просо!IL29</f>
        <v>0</v>
      </c>
      <c r="IM29" s="197">
        <f>Пш!IM29+Тр!IM29+Ро!IM29+'Яч яр'!IM29+Ов!IM29+Зерноб!IM29+Гр!IM29+'Яч Оз'!IM29+Просо!IM29</f>
        <v>0</v>
      </c>
      <c r="IN29" s="198">
        <f>Пш!IN29+Тр!IN29+Ро!IN29+'Яч яр'!IN29+Ов!IN29+Зерноб!IN29+Гр!IN29+'Яч Оз'!IN29+Просо!IN29</f>
        <v>0</v>
      </c>
      <c r="IO29" s="196">
        <f>Пш!IO29+Тр!IO29+Ро!IO29+'Яч яр'!IO29+Ов!IO29+Зерноб!IO29+Гр!IO29+'Яч Оз'!IO29+Просо!IO29</f>
        <v>0</v>
      </c>
      <c r="IP29" s="197">
        <f>Пш!IP29+Тр!IP29+Ро!IP29+'Яч яр'!IP29+Ов!IP29+Зерноб!IP29+Гр!IP29+'Яч Оз'!IP29+Просо!IP29</f>
        <v>0</v>
      </c>
      <c r="IQ29" s="198">
        <f>Пш!IQ29+Тр!IQ29+Ро!IQ29+'Яч яр'!IQ29+Ов!IQ29+Зерноб!IQ29+Гр!IQ29+'Яч Оз'!IQ29+Просо!IQ29</f>
        <v>0</v>
      </c>
      <c r="IR29" s="199">
        <f>Пш!IR29+Тр!IR29+Ро!IR29+'Яч яр'!IR29+Ов!IR29+Зерноб!IR29+Гр!IR29+'Яч Оз'!IR29+Просо!IR29</f>
        <v>0</v>
      </c>
      <c r="IS29" s="197">
        <f>Пш!IS29+Тр!IS29+Ро!IS29+'Яч яр'!IS29+Ов!IS29+Зерноб!IS29+Гр!IS29+'Яч Оз'!IS29+Просо!IS29</f>
        <v>0</v>
      </c>
      <c r="IT29" s="198">
        <f>Пш!IT29+Тр!IT29+Ро!IT29+'Яч яр'!IT29+Ов!IT29+Зерноб!IT29+Гр!IT29+'Яч Оз'!IT29+Просо!IT29</f>
        <v>0</v>
      </c>
      <c r="IU29" s="196">
        <f>Пш!IU29+Тр!IU29+Ро!IU29+'Яч яр'!IU29+Ов!IU29+Зерноб!IU29+Гр!IU29+'Яч Оз'!IU29+Просо!IU29</f>
        <v>0</v>
      </c>
      <c r="IV29" s="197">
        <f>Пш!IV29+Тр!IV29+Ро!IV29+'Яч яр'!IV29+Ов!IV29+Зерноб!IV29+Гр!IV29+'Яч Оз'!IV29+Просо!IV29</f>
        <v>0</v>
      </c>
      <c r="IW29" s="198">
        <f>Пш!IW29+Тр!IW29+Ро!IW29+'Яч яр'!IW29+Ов!IW29+Зерноб!IW29+Гр!IW29+'Яч Оз'!IW29+Просо!IW29</f>
        <v>0</v>
      </c>
      <c r="IX29" s="199">
        <f>Пш!IX29+Тр!IX29+Ро!IX29+'Яч яр'!IX29+Ов!IX29+Зерноб!IX29+Гр!IX29+'Яч Оз'!IX29+Просо!IX29</f>
        <v>0</v>
      </c>
      <c r="IY29" s="197">
        <f>Пш!IY29+Тр!IY29+Ро!IY29+'Яч яр'!IY29+Ов!IY29+Зерноб!IY29+Гр!IY29+'Яч Оз'!IY29+Просо!IY29</f>
        <v>0</v>
      </c>
      <c r="IZ29" s="198">
        <f>Пш!IZ29+Тр!IZ29+Ро!IZ29+'Яч яр'!IZ29+Ов!IZ29+Зерноб!IZ29+Гр!IZ29+'Яч Оз'!IZ29+Просо!IZ29</f>
        <v>0</v>
      </c>
      <c r="JA29" s="196">
        <f>Пш!JA29+Тр!JA29+Ро!JA29+'Яч яр'!JA29+Ов!JA29+Зерноб!JA29+Гр!JA29+'Яч Оз'!JA29+Просо!JA29</f>
        <v>0</v>
      </c>
      <c r="JB29" s="197">
        <f>Пш!JB29+Тр!JB29+Ро!JB29+'Яч яр'!JB29+Ов!JB29+Зерноб!JB29+Гр!JB29+'Яч Оз'!JB29+Просо!JB29</f>
        <v>0</v>
      </c>
      <c r="JC29" s="198">
        <f>Пш!JC29+Тр!JC29+Ро!JC29+'Яч яр'!JC29+Ов!JC29+Зерноб!JC29+Гр!JC29+'Яч Оз'!JC29+Просо!JC29</f>
        <v>0</v>
      </c>
      <c r="JD29" s="199">
        <f>Пш!JD29+Тр!JD29+Ро!JD29+'Яч яр'!JD29+Ов!JD29+Зерноб!JD29+Гр!JD29+'Яч Оз'!JD29+Просо!JD29</f>
        <v>0</v>
      </c>
      <c r="JE29" s="197">
        <f>Пш!JE29+Тр!JE29+Ро!JE29+'Яч яр'!JE29+Ов!JE29+Зерноб!JE29+Гр!JE29+'Яч Оз'!JE29+Просо!JE29</f>
        <v>0</v>
      </c>
      <c r="JF29" s="198">
        <f>Пш!JF29+Тр!JF29+Ро!JF29+'Яч яр'!JF29+Ов!JF29+Зерноб!JF29+Гр!JF29+'Яч Оз'!JF29+Просо!JF29</f>
        <v>0</v>
      </c>
      <c r="JG29" s="196">
        <f>Пш!JG29+Тр!JG29+Ро!JG29+'Яч яр'!JG29+Ов!JG29+Зерноб!JG29+Гр!JG29+'Яч Оз'!JG29+Просо!JG29</f>
        <v>0</v>
      </c>
      <c r="JH29" s="197">
        <f>Пш!JH29+Тр!JH29+Ро!JH29+'Яч яр'!JH29+Ов!JH29+Зерноб!JH29+Гр!JH29+'Яч Оз'!JH29+Просо!JH29</f>
        <v>0</v>
      </c>
      <c r="JI29" s="198">
        <f>Пш!JI29+Тр!JI29+Ро!JI29+'Яч яр'!JI29+Ов!JI29+Зерноб!JI29+Гр!JI29+'Яч Оз'!JI29+Просо!JI29</f>
        <v>0</v>
      </c>
      <c r="JJ29" s="199">
        <f>Пш!JJ29+Тр!JJ29+Ро!JJ29+'Яч яр'!JJ29+Ов!JJ29+Зерноб!JJ29+Гр!JJ29+'Яч Оз'!JJ29+Просо!JJ29</f>
        <v>0</v>
      </c>
      <c r="JK29" s="197">
        <f>Пш!JK29+Тр!JK29+Ро!JK29+'Яч яр'!JK29+Ов!JK29+Зерноб!JK29+Гр!JK29+'Яч Оз'!JK29+Просо!JK29</f>
        <v>0</v>
      </c>
      <c r="JL29" s="198">
        <f>Пш!JL29+Тр!JL29+Ро!JL29+'Яч яр'!JL29+Ов!JL29+Зерноб!JL29+Гр!JL29+'Яч Оз'!JL29+Просо!JL29</f>
        <v>0</v>
      </c>
      <c r="JM29" s="196">
        <f>Пш!JM29+Тр!JM29+Ро!JM29+'Яч яр'!JM29+Ов!JM29+Зерноб!JM29+Гр!JM29+'Яч Оз'!JM29+Просо!JM29</f>
        <v>0</v>
      </c>
      <c r="JN29" s="197">
        <f>Пш!JN29+Тр!JN29+Ро!JN29+'Яч яр'!JN29+Ов!JN29+Зерноб!JN29+Гр!JN29+'Яч Оз'!JN29+Просо!JN29</f>
        <v>0</v>
      </c>
      <c r="JO29" s="198">
        <f>Пш!JO29+Тр!JO29+Ро!JO29+'Яч яр'!JO29+Ов!JO29+Зерноб!JO29+Гр!JO29+'Яч Оз'!JO29+Просо!JO29</f>
        <v>0</v>
      </c>
      <c r="JP29" s="199">
        <f>Пш!JP29+Тр!JP29+Ро!JP29+'Яч яр'!JP29+Ов!JP29+Зерноб!JP29+Гр!JP29+'Яч Оз'!JP29+Просо!JP29</f>
        <v>0</v>
      </c>
      <c r="JQ29" s="197">
        <f>Пш!JQ29+Тр!JQ29+Ро!JQ29+'Яч яр'!JQ29+Ов!JQ29+Зерноб!JQ29+Гр!JQ29+'Яч Оз'!JQ29+Просо!JQ29</f>
        <v>0</v>
      </c>
      <c r="JR29" s="198">
        <f>Пш!JR29+Тр!JR29+Ро!JR29+'Яч яр'!JR29+Ов!JR29+Зерноб!JR29+Гр!JR29+'Яч Оз'!JR29+Просо!JR29</f>
        <v>0</v>
      </c>
      <c r="JS29" s="196">
        <f>Пш!JS29+Тр!JS29+Ро!JS29+'Яч яр'!JS29+Ов!JS29+Зерноб!JS29+Гр!JS29+'Яч Оз'!JS29+Просо!JS29</f>
        <v>0</v>
      </c>
      <c r="JT29" s="197">
        <f>Пш!JT29+Тр!JT29+Ро!JT29+'Яч яр'!JT29+Ов!JT29+Зерноб!JT29+Гр!JT29+'Яч Оз'!JT29+Просо!JT29</f>
        <v>0</v>
      </c>
      <c r="JU29" s="198">
        <f>Пш!JU29+Тр!JU29+Ро!JU29+'Яч яр'!JU29+Ов!JU29+Зерноб!JU29+Гр!JU29+'Яч Оз'!JU29+Просо!JU29</f>
        <v>0</v>
      </c>
      <c r="JV29" s="199">
        <f>Пш!JV29+Тр!JV29+Ро!JV29+'Яч яр'!JV29+Ов!JV29+Зерноб!JV29+Гр!JV29+'Яч Оз'!JV29+Просо!JV29</f>
        <v>0</v>
      </c>
      <c r="JW29" s="197">
        <f>Пш!JW29+Тр!JW29+Ро!JW29+'Яч яр'!JW29+Ов!JW29+Зерноб!JW29+Гр!JW29+'Яч Оз'!JW29+Просо!JW29</f>
        <v>0</v>
      </c>
      <c r="JX29" s="198">
        <f>Пш!JX29+Тр!JX29+Ро!JX29+'Яч яр'!JX29+Ов!JX29+Зерноб!JX29+Гр!JX29+'Яч Оз'!JX29+Просо!JX29</f>
        <v>0</v>
      </c>
    </row>
    <row r="30" spans="1:284" ht="17.25" customHeight="1" thickBot="1" x14ac:dyDescent="0.3">
      <c r="A30" s="84">
        <v>4</v>
      </c>
      <c r="B30" s="85" t="s">
        <v>19</v>
      </c>
      <c r="C30" s="94" t="s">
        <v>13</v>
      </c>
      <c r="D30" s="50" t="s">
        <v>45</v>
      </c>
      <c r="E30" s="609">
        <f t="shared" si="10"/>
        <v>66.900000000000006</v>
      </c>
      <c r="F30" s="200">
        <f>Пш!F30+Тр!F30+Ро!F30+'Яч яр'!F30+Ов!F30+Зерноб!F30+Гр!F30+'Яч Оз'!F30+Просо!F30</f>
        <v>0</v>
      </c>
      <c r="G30" s="201">
        <f>Пш!G30+Тр!G30+Ро!G30+'Яч яр'!G30+Ов!G30+Зерноб!G30+Гр!G30+'Яч Оз'!G30+Просо!G30</f>
        <v>0</v>
      </c>
      <c r="H30" s="202">
        <f>Пш!H30+Тр!H30+Ро!H30+'Яч яр'!H30+Ов!H30+Зерноб!H30+Гр!H30+'Яч Оз'!H30+Просо!H30</f>
        <v>0</v>
      </c>
      <c r="I30" s="203">
        <f>Пш!I30+Тр!I30+Ро!I30+'Яч яр'!I30+Ов!I30+Зерноб!I30+Гр!I30+'Яч Оз'!I30+Просо!I30</f>
        <v>0</v>
      </c>
      <c r="J30" s="204">
        <f>Пш!J30+Тр!J30+Ро!J30+'Яч яр'!J30+Ов!J30+Зерноб!J30+Гр!J30+'Яч Оз'!J30+Просо!J30</f>
        <v>0</v>
      </c>
      <c r="K30" s="205">
        <f>Пш!K30+Тр!K30+Ро!K30+'Яч яр'!K30+Ов!K30+Зерноб!K30+Гр!K30+'Яч Оз'!K30+Просо!K30</f>
        <v>0</v>
      </c>
      <c r="L30" s="206">
        <f>Пш!L30+Тр!L30+Ро!L30+'Яч яр'!L30+Ов!L30+Зерноб!L30+Гр!L30+'Яч Оз'!L30+Просо!L30</f>
        <v>0</v>
      </c>
      <c r="M30" s="204">
        <f>Пш!M30+Тр!M30+Ро!M30+'Яч яр'!M30+Ов!M30+Зерноб!M30+Гр!M30+'Яч Оз'!M30+Просо!M30</f>
        <v>0</v>
      </c>
      <c r="N30" s="205">
        <f>Пш!N30+Тр!N30+Ро!N30+'Яч яр'!N30+Ов!N30+Зерноб!N30+Гр!N30+'Яч Оз'!N30+Просо!N30</f>
        <v>0</v>
      </c>
      <c r="O30" s="203">
        <f>Пш!O30+Тр!O30+Ро!O30+'Яч яр'!O30+Ов!O30+Зерноб!O30+Гр!O30+'Яч Оз'!O30+Просо!O30</f>
        <v>0</v>
      </c>
      <c r="P30" s="204">
        <f>Пш!P30+Тр!P30+Ро!P30+'Яч яр'!P30+Ов!P30+Зерноб!P30+Гр!P30+'Яч Оз'!P30+Просо!P30</f>
        <v>0</v>
      </c>
      <c r="Q30" s="205">
        <f>Пш!Q30+Тр!Q30+Ро!Q30+'Яч яр'!Q30+Ов!Q30+Зерноб!Q30+Гр!Q30+'Яч Оз'!Q30+Просо!Q30</f>
        <v>0</v>
      </c>
      <c r="R30" s="206">
        <f>Пш!R30+Тр!R30+Ро!R30+'Яч яр'!R30+Ов!R30+Зерноб!R30+Гр!R30+'Яч Оз'!R30+Просо!R30</f>
        <v>0</v>
      </c>
      <c r="S30" s="204">
        <f>Пш!S30+Тр!S30+Ро!S30+'Яч яр'!S30+Ов!S30+Зерноб!S30+Гр!S30+'Яч Оз'!S30+Просо!S30</f>
        <v>0</v>
      </c>
      <c r="T30" s="205">
        <f>Пш!T30+Тр!T30+Ро!T30+'Яч яр'!T30+Ов!T30+Зерноб!T30+Гр!T30+'Яч Оз'!T30+Просо!T30</f>
        <v>0</v>
      </c>
      <c r="U30" s="203">
        <f>Пш!U30+Тр!U30+Ро!U30+'Яч яр'!U30+Ов!U30+Зерноб!U30+Гр!U30+'Яч Оз'!U30+Просо!U30</f>
        <v>0</v>
      </c>
      <c r="V30" s="204">
        <f>Пш!V30+Тр!V30+Ро!V30+'Яч яр'!V30+Ов!V30+Зерноб!V30+Гр!V30+'Яч Оз'!V30+Просо!V30</f>
        <v>0</v>
      </c>
      <c r="W30" s="205">
        <f>Пш!W30+Тр!W30+Ро!W30+'Яч яр'!W30+Ов!W30+Зерноб!W30+Гр!W30+'Яч Оз'!W30+Просо!W30</f>
        <v>0</v>
      </c>
      <c r="X30" s="206">
        <f>Пш!X30+Тр!X30+Ро!X30+'Яч яр'!X30+Ов!X30+Зерноб!X30+Гр!X30+'Яч Оз'!X30+Просо!X30</f>
        <v>0</v>
      </c>
      <c r="Y30" s="204">
        <f>Пш!Y30+Тр!Y30+Ро!Y30+'Яч яр'!Y30+Ов!Y30+Зерноб!Y30+Гр!Y30+'Яч Оз'!Y30+Просо!Y30</f>
        <v>0</v>
      </c>
      <c r="Z30" s="205">
        <f>Пш!Z30+Тр!Z30+Ро!Z30+'Яч яр'!Z30+Ов!Z30+Зерноб!Z30+Гр!Z30+'Яч Оз'!Z30+Просо!Z30</f>
        <v>0</v>
      </c>
      <c r="AA30" s="203">
        <f>Пш!AA30+Тр!AA30+Ро!AA30+'Яч яр'!AA30+Ов!AA30+Зерноб!AA30+Гр!AA30+'Яч Оз'!AA30+Просо!AA30</f>
        <v>0</v>
      </c>
      <c r="AB30" s="204">
        <f>Пш!AB30+Тр!AB30+Ро!AB30+'Яч яр'!AB30+Ов!AB30+Зерноб!AB30+Гр!AB30+'Яч Оз'!AB30+Просо!AB30</f>
        <v>0</v>
      </c>
      <c r="AC30" s="205">
        <f>Пш!AC30+Тр!AC30+Ро!AC30+'Яч яр'!AC30+Ов!AC30+Зерноб!AC30+Гр!AC30+'Яч Оз'!AC30+Просо!AC30</f>
        <v>0</v>
      </c>
      <c r="AD30" s="206">
        <f>Пш!AD30+Тр!AD30+Ро!AD30+'Яч яр'!AD30+Ов!AD30+Зерноб!AD30+Гр!AD30+'Яч Оз'!AD30+Просо!AD30</f>
        <v>0</v>
      </c>
      <c r="AE30" s="204">
        <f>Пш!AE30+Тр!AE30+Ро!AE30+'Яч яр'!AE30+Ов!AE30+Зерноб!AE30+Гр!AE30+'Яч Оз'!AE30+Просо!AE30</f>
        <v>0</v>
      </c>
      <c r="AF30" s="205">
        <f>Пш!AF30+Тр!AF30+Ро!AF30+'Яч яр'!AF30+Ов!AF30+Зерноб!AF30+Гр!AF30+'Яч Оз'!AF30+Просо!AF30</f>
        <v>0</v>
      </c>
      <c r="AG30" s="203">
        <f>Пш!AG30+Тр!AG30+Ро!AG30+'Яч яр'!AG30+Ов!AG30+Зерноб!AG30+Гр!AG30+'Яч Оз'!AG30+Просо!AG30</f>
        <v>0</v>
      </c>
      <c r="AH30" s="204">
        <f>Пш!AH30+Тр!AH30+Ро!AH30+'Яч яр'!AH30+Ов!AH30+Зерноб!AH30+Гр!AH30+'Яч Оз'!AH30+Просо!AH30</f>
        <v>0</v>
      </c>
      <c r="AI30" s="205">
        <f>Пш!AI30+Тр!AI30+Ро!AI30+'Яч яр'!AI30+Ов!AI30+Зерноб!AI30+Гр!AI30+'Яч Оз'!AI30+Просо!AI30</f>
        <v>0</v>
      </c>
      <c r="AJ30" s="206">
        <f>Пш!AJ30+Тр!AJ30+Ро!AJ30+'Яч яр'!AJ30+Ов!AJ30+Зерноб!AJ30+Гр!AJ30+'Яч Оз'!AJ30+Просо!AJ30</f>
        <v>0</v>
      </c>
      <c r="AK30" s="204">
        <f>Пш!AK30+Тр!AK30+Ро!AK30+'Яч яр'!AK30+Ов!AK30+Зерноб!AK30+Гр!AK30+'Яч Оз'!AK30+Просо!AK30</f>
        <v>0</v>
      </c>
      <c r="AL30" s="205">
        <f>Пш!AL30+Тр!AL30+Ро!AL30+'Яч яр'!AL30+Ов!AL30+Зерноб!AL30+Гр!AL30+'Яч Оз'!AL30+Просо!AL30</f>
        <v>0</v>
      </c>
      <c r="AM30" s="203">
        <f>Пш!AM30+Тр!AM30+Ро!AM30+'Яч яр'!AM30+Ов!AM30+Зерноб!AM30+Гр!AM30+'Яч Оз'!AM30+Просо!AM30</f>
        <v>0</v>
      </c>
      <c r="AN30" s="204">
        <f>Пш!AN30+Тр!AN30+Ро!AN30+'Яч яр'!AN30+Ов!AN30+Зерноб!AN30+Гр!AN30+'Яч Оз'!AN30+Просо!AN30</f>
        <v>0</v>
      </c>
      <c r="AO30" s="205">
        <f>Пш!AO30+Тр!AO30+Ро!AO30+'Яч яр'!AO30+Ов!AO30+Зерноб!AO30+Гр!AO30+'Яч Оз'!AO30+Просо!AO30</f>
        <v>0</v>
      </c>
      <c r="AP30" s="206">
        <f>Пш!AP30+Тр!AP30+Ро!AP30+'Яч яр'!AP30+Ов!AP30+Зерноб!AP30+Гр!AP30+'Яч Оз'!AP30+Просо!AP30</f>
        <v>0</v>
      </c>
      <c r="AQ30" s="204">
        <f>Пш!AQ30+Тр!AQ30+Ро!AQ30+'Яч яр'!AQ30+Ов!AQ30+Зерноб!AQ30+Гр!AQ30+'Яч Оз'!AQ30+Просо!AQ30</f>
        <v>0</v>
      </c>
      <c r="AR30" s="205">
        <f>Пш!AR30+Тр!AR30+Ро!AR30+'Яч яр'!AR30+Ов!AR30+Зерноб!AR30+Гр!AR30+'Яч Оз'!AR30+Просо!AR30</f>
        <v>0</v>
      </c>
      <c r="AS30" s="203">
        <f>Пш!AS30+Тр!AS30+Ро!AS30+'Яч яр'!AS30+Ов!AS30+Зерноб!AS30+Гр!AS30+'Яч Оз'!AS30+Просо!AS30</f>
        <v>0</v>
      </c>
      <c r="AT30" s="204">
        <f>Пш!AT30+Тр!AT30+Ро!AT30+'Яч яр'!AT30+Ов!AT30+Зерноб!AT30+Гр!AT30+'Яч Оз'!AT30+Просо!AT30</f>
        <v>0</v>
      </c>
      <c r="AU30" s="205">
        <f>Пш!AU30+Тр!AU30+Ро!AU30+'Яч яр'!AU30+Ов!AU30+Зерноб!AU30+Гр!AU30+'Яч Оз'!AU30+Просо!AU30</f>
        <v>0</v>
      </c>
      <c r="AV30" s="206">
        <f>Пш!AV30+Тр!AV30+Ро!AV30+'Яч яр'!AV30+Ов!AV30+Зерноб!AV30+Гр!AV30+'Яч Оз'!AV30+Просо!AV30</f>
        <v>0</v>
      </c>
      <c r="AW30" s="204">
        <f>Пш!AW30+Тр!AW30+Ро!AW30+'Яч яр'!AW30+Ов!AW30+Зерноб!AW30+Гр!AW30+'Яч Оз'!AW30+Просо!AW30</f>
        <v>0</v>
      </c>
      <c r="AX30" s="205">
        <f>Пш!AX30+Тр!AX30+Ро!AX30+'Яч яр'!AX30+Ов!AX30+Зерноб!AX30+Гр!AX30+'Яч Оз'!AX30+Просо!AX30</f>
        <v>0</v>
      </c>
      <c r="AY30" s="203">
        <f>Пш!AY30+Тр!AY30+Ро!AY30+'Яч яр'!AY30+Ов!AY30+Зерноб!AY30+Гр!AY30+'Яч Оз'!AY30+Просо!AY30</f>
        <v>0</v>
      </c>
      <c r="AZ30" s="204">
        <f>Пш!AZ30+Тр!AZ30+Ро!AZ30+'Яч яр'!AZ30+Ов!AZ30+Зерноб!AZ30+Гр!AZ30+'Яч Оз'!AZ30+Просо!AZ30</f>
        <v>0</v>
      </c>
      <c r="BA30" s="205">
        <f>Пш!BA30+Тр!BA30+Ро!BA30+'Яч яр'!BA30+Ов!BA30+Зерноб!BA30+Гр!BA30+'Яч Оз'!BA30+Просо!BA30</f>
        <v>0</v>
      </c>
      <c r="BB30" s="206">
        <f>Пш!BB30+Тр!BB30+Ро!BB30+'Яч яр'!BB30+Ов!BB30+Зерноб!BB30+Гр!BB30+'Яч Оз'!BB30+Просо!BB30</f>
        <v>0</v>
      </c>
      <c r="BC30" s="204">
        <f>Пш!BC30+Тр!BC30+Ро!BC30+'Яч яр'!BC30+Ов!BC30+Зерноб!BC30+Гр!BC30+'Яч Оз'!BC30+Просо!BC30</f>
        <v>0</v>
      </c>
      <c r="BD30" s="205">
        <f>Пш!BD30+Тр!BD30+Ро!BD30+'Яч яр'!BD30+Ов!BD30+Зерноб!BD30+Гр!BD30+'Яч Оз'!BD30+Просо!BD30</f>
        <v>0</v>
      </c>
      <c r="BE30" s="203">
        <f>Пш!BE30+Тр!BE30+Ро!BE30+'Яч яр'!BE30+Ов!BE30+Зерноб!BE30+Гр!BE30+'Яч Оз'!BE30+Просо!BE30</f>
        <v>0</v>
      </c>
      <c r="BF30" s="204">
        <f>Пш!BF30+Тр!BF30+Ро!BF30+'Яч яр'!BF30+Ов!BF30+Зерноб!BF30+Гр!BF30+'Яч Оз'!BF30+Просо!BF30</f>
        <v>0</v>
      </c>
      <c r="BG30" s="205">
        <f>Пш!BG30+Тр!BG30+Ро!BG30+'Яч яр'!BG30+Ов!BG30+Зерноб!BG30+Гр!BG30+'Яч Оз'!BG30+Просо!BG30</f>
        <v>0</v>
      </c>
      <c r="BH30" s="206">
        <f>Пш!BH30+Тр!BH30+Ро!BH30+'Яч яр'!BH30+Ов!BH30+Зерноб!BH30+Гр!BH30+'Яч Оз'!BH30+Просо!BH30</f>
        <v>0</v>
      </c>
      <c r="BI30" s="204">
        <f>Пш!BI30+Тр!BI30+Ро!BI30+'Яч яр'!BI30+Ов!BI30+Зерноб!BI30+Гр!BI30+'Яч Оз'!BI30+Просо!BI30</f>
        <v>0</v>
      </c>
      <c r="BJ30" s="205">
        <f>Пш!BJ30+Тр!BJ30+Ро!BJ30+'Яч яр'!BJ30+Ов!BJ30+Зерноб!BJ30+Гр!BJ30+'Яч Оз'!BJ30+Просо!BJ30</f>
        <v>0</v>
      </c>
      <c r="BK30" s="203">
        <f>Пш!BK30+Тр!BK30+Ро!BK30+'Яч яр'!BK30+Ов!BK30+Зерноб!BK30+Гр!BK30+'Яч Оз'!BK30+Просо!BK30</f>
        <v>0</v>
      </c>
      <c r="BL30" s="204">
        <f>Пш!BL30+Тр!BL30+Ро!BL30+'Яч яр'!BL30+Ов!BL30+Зерноб!BL30+Гр!BL30+'Яч Оз'!BL30+Просо!BL30</f>
        <v>0</v>
      </c>
      <c r="BM30" s="205">
        <f>Пш!BM30+Тр!BM30+Ро!BM30+'Яч яр'!BM30+Ов!BM30+Зерноб!BM30+Гр!BM30+'Яч Оз'!BM30+Просо!BM30</f>
        <v>0</v>
      </c>
      <c r="BN30" s="206">
        <f>Пш!BN30+Тр!BN30+Ро!BN30+'Яч яр'!BN30+Ов!BN30+Зерноб!BN30+Гр!BN30+'Яч Оз'!BN30+Просо!BN30</f>
        <v>0</v>
      </c>
      <c r="BO30" s="204">
        <f>Пш!BO30+Тр!BO30+Ро!BO30+'Яч яр'!BO30+Ов!BO30+Зерноб!BO30+Гр!BO30+'Яч Оз'!BO30+Просо!BO30</f>
        <v>0</v>
      </c>
      <c r="BP30" s="205">
        <f>Пш!BP30+Тр!BP30+Ро!BP30+'Яч яр'!BP30+Ов!BP30+Зерноб!BP30+Гр!BP30+'Яч Оз'!BP30+Просо!BP30</f>
        <v>0</v>
      </c>
      <c r="BQ30" s="203">
        <f>Пш!BQ30+Тр!BQ30+Ро!BQ30+'Яч яр'!BQ30+Ов!BQ30+Зерноб!BQ30+Гр!BQ30+'Яч Оз'!BQ30+Просо!BQ30</f>
        <v>0</v>
      </c>
      <c r="BR30" s="204">
        <f>Пш!BR30+Тр!BR30+Ро!BR30+'Яч яр'!BR30+Ов!BR30+Зерноб!BR30+Гр!BR30+'Яч Оз'!BR30+Просо!BR30</f>
        <v>0</v>
      </c>
      <c r="BS30" s="205">
        <f>Пш!BS30+Тр!BS30+Ро!BS30+'Яч яр'!BS30+Ов!BS30+Зерноб!BS30+Гр!BS30+'Яч Оз'!BS30+Просо!BS30</f>
        <v>0</v>
      </c>
      <c r="BT30" s="206">
        <f>Пш!BT30+Тр!BT30+Ро!BT30+'Яч яр'!BT30+Ов!BT30+Зерноб!BT30+Гр!BT30+'Яч Оз'!BT30+Просо!BT30</f>
        <v>0</v>
      </c>
      <c r="BU30" s="204">
        <f>Пш!BU30+Тр!BU30+Ро!BU30+'Яч яр'!BU30+Ов!BU30+Зерноб!BU30+Гр!BU30+'Яч Оз'!BU30+Просо!BU30</f>
        <v>0</v>
      </c>
      <c r="BV30" s="205">
        <f>Пш!BV30+Тр!BV30+Ро!BV30+'Яч яр'!BV30+Ов!BV30+Зерноб!BV30+Гр!BV30+'Яч Оз'!BV30+Просо!BV30</f>
        <v>0</v>
      </c>
      <c r="BW30" s="203">
        <f>Пш!BW30+Тр!BW30+Ро!BW30+'Яч яр'!BW30+Ов!BW30+Зерноб!BW30+Гр!BW30+'Яч Оз'!BW30+Просо!BW30</f>
        <v>0</v>
      </c>
      <c r="BX30" s="204">
        <f>Пш!BX30+Тр!BX30+Ро!BX30+'Яч яр'!BX30+Ов!BX30+Зерноб!BX30+Гр!BX30+'Яч Оз'!BX30+Просо!BX30</f>
        <v>0</v>
      </c>
      <c r="BY30" s="205">
        <f>Пш!BY30+Тр!BY30+Ро!BY30+'Яч яр'!BY30+Ов!BY30+Зерноб!BY30+Гр!BY30+'Яч Оз'!BY30+Просо!BY30</f>
        <v>0</v>
      </c>
      <c r="BZ30" s="206">
        <f>Пш!BZ30+Тр!BZ30+Ро!BZ30+'Яч яр'!BZ30+Ов!BZ30+Зерноб!BZ30+Гр!BZ30+'Яч Оз'!BZ30+Просо!BZ30</f>
        <v>0</v>
      </c>
      <c r="CA30" s="204">
        <f>Пш!CA30+Тр!CA30+Ро!CA30+'Яч яр'!CA30+Ов!CA30+Зерноб!CA30+Гр!CA30+'Яч Оз'!CA30+Просо!CA30</f>
        <v>0</v>
      </c>
      <c r="CB30" s="205">
        <f>Пш!CB30+Тр!CB30+Ро!CB30+'Яч яр'!CB30+Ов!CB30+Зерноб!CB30+Гр!CB30+'Яч Оз'!CB30+Просо!CB30</f>
        <v>0</v>
      </c>
      <c r="CC30" s="203">
        <f>Пш!CC30+Тр!CC30+Ро!CC30+'Яч яр'!CC30+Ов!CC30+Зерноб!CC30+Гр!CC30+'Яч Оз'!CC30+Просо!CC30</f>
        <v>0</v>
      </c>
      <c r="CD30" s="204">
        <f>Пш!CD30+Тр!CD30+Ро!CD30+'Яч яр'!CD30+Ов!CD30+Зерноб!CD30+Гр!CD30+'Яч Оз'!CD30+Просо!CD30</f>
        <v>0</v>
      </c>
      <c r="CE30" s="205">
        <f>Пш!CE30+Тр!CE30+Ро!CE30+'Яч яр'!CE30+Ов!CE30+Зерноб!CE30+Гр!CE30+'Яч Оз'!CE30+Просо!CE30</f>
        <v>0</v>
      </c>
      <c r="CF30" s="206">
        <f>Пш!CF30+Тр!CF30+Ро!CF30+'Яч яр'!CF30+Ов!CF30+Зерноб!CF30+Гр!CF30+'Яч Оз'!CF30+Просо!CF30</f>
        <v>0</v>
      </c>
      <c r="CG30" s="204">
        <f>Пш!CG30+Тр!CG30+Ро!CG30+'Яч яр'!CG30+Ов!CG30+Зерноб!CG30+Гр!CG30+'Яч Оз'!CG30+Просо!CG30</f>
        <v>0</v>
      </c>
      <c r="CH30" s="205">
        <f>Пш!CH30+Тр!CH30+Ро!CH30+'Яч яр'!CH30+Ов!CH30+Зерноб!CH30+Гр!CH30+'Яч Оз'!CH30+Просо!CH30</f>
        <v>0</v>
      </c>
      <c r="CI30" s="203">
        <f>Пш!CI30+Тр!CI30+Ро!CI30+'Яч яр'!CI30+Ов!CI30+Зерноб!CI30+Гр!CI30+'Яч Оз'!CI30+Просо!CI30</f>
        <v>0</v>
      </c>
      <c r="CJ30" s="204">
        <f>Пш!CJ30+Тр!CJ30+Ро!CJ30+'Яч яр'!CJ30+Ов!CJ30+Зерноб!CJ30+Гр!CJ30+'Яч Оз'!CJ30+Просо!CJ30</f>
        <v>0</v>
      </c>
      <c r="CK30" s="205">
        <f>Пш!CK30+Тр!CK30+Ро!CK30+'Яч яр'!CK30+Ов!CK30+Зерноб!CK30+Гр!CK30+'Яч Оз'!CK30+Просо!CK30</f>
        <v>0</v>
      </c>
      <c r="CL30" s="206">
        <f>Пш!CL30+Тр!CL30+Ро!CL30+'Яч яр'!CL30+Ов!CL30+Зерноб!CL30+Гр!CL30+'Яч Оз'!CL30+Просо!CL30</f>
        <v>0</v>
      </c>
      <c r="CM30" s="204">
        <f>Пш!CM30+Тр!CM30+Ро!CM30+'Яч яр'!CM30+Ов!CM30+Зерноб!CM30+Гр!CM30+'Яч Оз'!CM30+Просо!CM30</f>
        <v>0</v>
      </c>
      <c r="CN30" s="205">
        <f>Пш!CN30+Тр!CN30+Ро!CN30+'Яч яр'!CN30+Ов!CN30+Зерноб!CN30+Гр!CN30+'Яч Оз'!CN30+Просо!CN30</f>
        <v>0</v>
      </c>
      <c r="CO30" s="203">
        <f>Пш!CO30+Тр!CO30+Ро!CO30+'Яч яр'!CO30+Ов!CO30+Зерноб!CO30+Гр!CO30+'Яч Оз'!CO30+Просо!CO30</f>
        <v>0</v>
      </c>
      <c r="CP30" s="204">
        <f>Пш!CP30+Тр!CP30+Ро!CP30+'Яч яр'!CP30+Ов!CP30+Зерноб!CP30+Гр!CP30+'Яч Оз'!CP30+Просо!CP30</f>
        <v>0</v>
      </c>
      <c r="CQ30" s="205">
        <f>Пш!CQ30+Тр!CQ30+Ро!CQ30+'Яч яр'!CQ30+Ов!CQ30+Зерноб!CQ30+Гр!CQ30+'Яч Оз'!CQ30+Просо!CQ30</f>
        <v>0</v>
      </c>
      <c r="CR30" s="206">
        <f>Пш!CR30+Тр!CR30+Ро!CR30+'Яч яр'!CR30+Ов!CR30+Зерноб!CR30+Гр!CR30+'Яч Оз'!CR30+Просо!CR30</f>
        <v>0</v>
      </c>
      <c r="CS30" s="204">
        <f>Пш!CS30+Тр!CS30+Ро!CS30+'Яч яр'!CS30+Ов!CS30+Зерноб!CS30+Гр!CS30+'Яч Оз'!CS30+Просо!CS30</f>
        <v>0</v>
      </c>
      <c r="CT30" s="205">
        <f>Пш!CT30+Тр!CT30+Ро!CT30+'Яч яр'!CT30+Ов!CT30+Зерноб!CT30+Гр!CT30+'Яч Оз'!CT30+Просо!CT30</f>
        <v>0</v>
      </c>
      <c r="CU30" s="203">
        <f>Пш!CU30+Тр!CU30+Ро!CU30+'Яч яр'!CU30+Ов!CU30+Зерноб!CU30+Гр!CU30+'Яч Оз'!CU30+Просо!CU30</f>
        <v>0</v>
      </c>
      <c r="CV30" s="204">
        <f>Пш!CV30+Тр!CV30+Ро!CV30+'Яч яр'!CV30+Ов!CV30+Зерноб!CV30+Гр!CV30+'Яч Оз'!CV30+Просо!CV30</f>
        <v>0</v>
      </c>
      <c r="CW30" s="205">
        <f>Пш!CW30+Тр!CW30+Ро!CW30+'Яч яр'!CW30+Ов!CW30+Зерноб!CW30+Гр!CW30+'Яч Оз'!CW30+Просо!CW30</f>
        <v>0</v>
      </c>
      <c r="CX30" s="206">
        <f>Пш!CX30+Тр!CX30+Ро!CX30+'Яч яр'!CX30+Ов!CX30+Зерноб!CX30+Гр!CX30+'Яч Оз'!CX30+Просо!CX30</f>
        <v>0</v>
      </c>
      <c r="CY30" s="204">
        <f>Пш!CY30+Тр!CY30+Ро!CY30+'Яч яр'!CY30+Ов!CY30+Зерноб!CY30+Гр!CY30+'Яч Оз'!CY30+Просо!CY30</f>
        <v>0</v>
      </c>
      <c r="CZ30" s="205">
        <f>Пш!CZ30+Тр!CZ30+Ро!CZ30+'Яч яр'!CZ30+Ов!CZ30+Зерноб!CZ30+Гр!CZ30+'Яч Оз'!CZ30+Просо!CZ30</f>
        <v>0</v>
      </c>
      <c r="DA30" s="203">
        <f>Пш!DA30+Тр!DA30+Ро!DA30+'Яч яр'!DA30+Ов!DA30+Зерноб!DA30+Гр!DA30+'Яч Оз'!DA30+Просо!DA30</f>
        <v>0</v>
      </c>
      <c r="DB30" s="204">
        <f>Пш!DB30+Тр!DB30+Ро!DB30+'Яч яр'!DB30+Ов!DB30+Зерноб!DB30+Гр!DB30+'Яч Оз'!DB30+Просо!DB30</f>
        <v>0</v>
      </c>
      <c r="DC30" s="205">
        <f>Пш!DC30+Тр!DC30+Ро!DC30+'Яч яр'!DC30+Ов!DC30+Зерноб!DC30+Гр!DC30+'Яч Оз'!DC30+Просо!DC30</f>
        <v>0</v>
      </c>
      <c r="DD30" s="206">
        <f>Пш!DD30+Тр!DD30+Ро!DD30+'Яч яр'!DD30+Ов!DD30+Зерноб!DD30+Гр!DD30+'Яч Оз'!DD30+Просо!DD30</f>
        <v>0</v>
      </c>
      <c r="DE30" s="204">
        <f>Пш!DE30+Тр!DE30+Ро!DE30+'Яч яр'!DE30+Ов!DE30+Зерноб!DE30+Гр!DE30+'Яч Оз'!DE30+Просо!DE30</f>
        <v>0</v>
      </c>
      <c r="DF30" s="205">
        <f>Пш!DF30+Тр!DF30+Ро!DF30+'Яч яр'!DF30+Ов!DF30+Зерноб!DF30+Гр!DF30+'Яч Оз'!DF30+Просо!DF30</f>
        <v>0</v>
      </c>
      <c r="DG30" s="203">
        <f>Пш!DG30+Тр!DG30+Ро!DG30+'Яч яр'!DG30+Ов!DG30+Зерноб!DG30+Гр!DG30+'Яч Оз'!DG30+Просо!DG30</f>
        <v>0</v>
      </c>
      <c r="DH30" s="204">
        <f>Пш!DH30+Тр!DH30+Ро!DH30+'Яч яр'!DH30+Ов!DH30+Зерноб!DH30+Гр!DH30+'Яч Оз'!DH30+Просо!DH30</f>
        <v>0</v>
      </c>
      <c r="DI30" s="205">
        <f>Пш!DI30+Тр!DI30+Ро!DI30+'Яч яр'!DI30+Ов!DI30+Зерноб!DI30+Гр!DI30+'Яч Оз'!DI30+Просо!DI30</f>
        <v>0</v>
      </c>
      <c r="DJ30" s="206">
        <f>Пш!DJ30+Тр!DJ30+Ро!DJ30+'Яч яр'!DJ30+Ов!DJ30+Зерноб!DJ30+Гр!DJ30+'Яч Оз'!DJ30+Просо!DJ30</f>
        <v>0</v>
      </c>
      <c r="DK30" s="204">
        <f>Пш!DK30+Тр!DK30+Ро!DK30+'Яч яр'!DK30+Ов!DK30+Зерноб!DK30+Гр!DK30+'Яч Оз'!DK30+Просо!DK30</f>
        <v>0</v>
      </c>
      <c r="DL30" s="205">
        <f>Пш!DL30+Тр!DL30+Ро!DL30+'Яч яр'!DL30+Ов!DL30+Зерноб!DL30+Гр!DL30+'Яч Оз'!DL30+Просо!DL30</f>
        <v>0</v>
      </c>
      <c r="DM30" s="203">
        <f>Пш!DM30+Тр!DM30+Ро!DM30+'Яч яр'!DM30+Ов!DM30+Зерноб!DM30+Гр!DM30+'Яч Оз'!DM30+Просо!DM30</f>
        <v>0</v>
      </c>
      <c r="DN30" s="204">
        <f>Пш!DN30+Тр!DN30+Ро!DN30+'Яч яр'!DN30+Ов!DN30+Зерноб!DN30+Гр!DN30+'Яч Оз'!DN30+Просо!DN30</f>
        <v>0</v>
      </c>
      <c r="DO30" s="205">
        <f>Пш!DO30+Тр!DO30+Ро!DO30+'Яч яр'!DO30+Ов!DO30+Зерноб!DO30+Гр!DO30+'Яч Оз'!DO30+Просо!DO30</f>
        <v>0</v>
      </c>
      <c r="DP30" s="206">
        <f>Пш!DP30+Тр!DP30+Ро!DP30+'Яч яр'!DP30+Ов!DP30+Зерноб!DP30+Гр!DP30+'Яч Оз'!DP30+Просо!DP30</f>
        <v>0</v>
      </c>
      <c r="DQ30" s="204">
        <f>Пш!DQ30+Тр!DQ30+Ро!DQ30+'Яч яр'!DQ30+Ов!DQ30+Зерноб!DQ30+Гр!DQ30+'Яч Оз'!DQ30+Просо!DQ30</f>
        <v>0</v>
      </c>
      <c r="DR30" s="205">
        <f>Пш!DR30+Тр!DR30+Ро!DR30+'Яч яр'!DR30+Ов!DR30+Зерноб!DR30+Гр!DR30+'Яч Оз'!DR30+Просо!DR30</f>
        <v>0</v>
      </c>
      <c r="DS30" s="203">
        <f>Пш!DS30+Тр!DS30+Ро!DS30+'Яч яр'!DS30+Ов!DS30+Зерноб!DS30+Гр!DS30+'Яч Оз'!DS30+Просо!DS30</f>
        <v>0</v>
      </c>
      <c r="DT30" s="204">
        <f>Пш!DT30+Тр!DT30+Ро!DT30+'Яч яр'!DT30+Ов!DT30+Зерноб!DT30+Гр!DT30+'Яч Оз'!DT30+Просо!DT30</f>
        <v>0</v>
      </c>
      <c r="DU30" s="205">
        <f>Пш!DU30+Тр!DU30+Ро!DU30+'Яч яр'!DU30+Ов!DU30+Зерноб!DU30+Гр!DU30+'Яч Оз'!DU30+Просо!DU30</f>
        <v>0</v>
      </c>
      <c r="DV30" s="206">
        <f>Пш!DV30+Тр!DV30+Ро!DV30+'Яч яр'!DV30+Ов!DV30+Зерноб!DV30+Гр!DV30+'Яч Оз'!DV30+Просо!DV30</f>
        <v>0</v>
      </c>
      <c r="DW30" s="204">
        <f>Пш!DW30+Тр!DW30+Ро!DW30+'Яч яр'!DW30+Ов!DW30+Зерноб!DW30+Гр!DW30+'Яч Оз'!DW30+Просо!DW30</f>
        <v>0</v>
      </c>
      <c r="DX30" s="205">
        <f>Пш!DX30+Тр!DX30+Ро!DX30+'Яч яр'!DX30+Ов!DX30+Зерноб!DX30+Гр!DX30+'Яч Оз'!DX30+Просо!DX30</f>
        <v>0</v>
      </c>
      <c r="DY30" s="203">
        <f>Пш!DY30+Тр!DY30+Ро!DY30+'Яч яр'!DY30+Ов!DY30+Зерноб!DY30+Гр!DY30+'Яч Оз'!DY30+Просо!DY30</f>
        <v>0</v>
      </c>
      <c r="DZ30" s="204">
        <f>Пш!DZ30+Тр!DZ30+Ро!DZ30+'Яч яр'!DZ30+Ов!DZ30+Зерноб!DZ30+Гр!DZ30+'Яч Оз'!DZ30+Просо!DZ30</f>
        <v>0</v>
      </c>
      <c r="EA30" s="205">
        <f>Пш!EA30+Тр!EA30+Ро!EA30+'Яч яр'!EA30+Ов!EA30+Зерноб!EA30+Гр!EA30+'Яч Оз'!EA30+Просо!EA30</f>
        <v>0</v>
      </c>
      <c r="EB30" s="206">
        <f>Пш!EB30+Тр!EB30+Ро!EB30+'Яч яр'!EB30+Ов!EB30+Зерноб!EB30+Гр!EB30+'Яч Оз'!EB30+Просо!EB30</f>
        <v>0</v>
      </c>
      <c r="EC30" s="204">
        <f>Пш!EC30+Тр!EC30+Ро!EC30+'Яч яр'!EC30+Ов!EC30+Зерноб!EC30+Гр!EC30+'Яч Оз'!EC30+Просо!EC30</f>
        <v>0</v>
      </c>
      <c r="ED30" s="205">
        <f>Пш!ED30+Тр!ED30+Ро!ED30+'Яч яр'!ED30+Ов!ED30+Зерноб!ED30+Гр!ED30+'Яч Оз'!ED30+Просо!ED30</f>
        <v>0</v>
      </c>
      <c r="EE30" s="203">
        <f>Пш!EE30+Тр!EE30+Ро!EE30+'Яч яр'!EE30+Ов!EE30+Зерноб!EE30+Гр!EE30+'Яч Оз'!EE30+Просо!EE30</f>
        <v>0</v>
      </c>
      <c r="EF30" s="204">
        <f>Пш!EF30+Тр!EF30+Ро!EF30+'Яч яр'!EF30+Ов!EF30+Зерноб!EF30+Гр!EF30+'Яч Оз'!EF30+Просо!EF30</f>
        <v>0</v>
      </c>
      <c r="EG30" s="205">
        <f>Пш!EG30+Тр!EG30+Ро!EG30+'Яч яр'!EG30+Ов!EG30+Зерноб!EG30+Гр!EG30+'Яч Оз'!EG30+Просо!EG30</f>
        <v>0</v>
      </c>
      <c r="EH30" s="206">
        <f>Пш!EH30+Тр!EH30+Ро!EH30+'Яч яр'!EH30+Ов!EH30+Зерноб!EH30+Гр!EH30+'Яч Оз'!EH30+Просо!EH30</f>
        <v>0</v>
      </c>
      <c r="EI30" s="204">
        <f>Пш!EI30+Тр!EI30+Ро!EI30+'Яч яр'!EI30+Ов!EI30+Зерноб!EI30+Гр!EI30+'Яч Оз'!EI30+Просо!EI30</f>
        <v>0</v>
      </c>
      <c r="EJ30" s="205">
        <f>Пш!EJ30+Тр!EJ30+Ро!EJ30+'Яч яр'!EJ30+Ов!EJ30+Зерноб!EJ30+Гр!EJ30+'Яч Оз'!EJ30+Просо!EJ30</f>
        <v>0</v>
      </c>
      <c r="EK30" s="203">
        <f>Пш!EK30+Тр!EK30+Ро!EK30+'Яч яр'!EK30+Ов!EK30+Зерноб!EK30+Гр!EK30+'Яч Оз'!EK30+Просо!EK30</f>
        <v>0</v>
      </c>
      <c r="EL30" s="204">
        <f>Пш!EL30+Тр!EL30+Ро!EL30+'Яч яр'!EL30+Ов!EL30+Зерноб!EL30+Гр!EL30+'Яч Оз'!EL30+Просо!EL30</f>
        <v>0</v>
      </c>
      <c r="EM30" s="205">
        <f>Пш!EM30+Тр!EM30+Ро!EM30+'Яч яр'!EM30+Ов!EM30+Зерноб!EM30+Гр!EM30+'Яч Оз'!EM30+Просо!EM30</f>
        <v>0</v>
      </c>
      <c r="EN30" s="206">
        <f>Пш!EN30+Тр!EN30+Ро!EN30+'Яч яр'!EN30+Ов!EN30+Зерноб!EN30+Гр!EN30+'Яч Оз'!EN30+Просо!EN30</f>
        <v>0</v>
      </c>
      <c r="EO30" s="204">
        <f>Пш!EO30+Тр!EO30+Ро!EO30+'Яч яр'!EO30+Ов!EO30+Зерноб!EO30+Гр!EO30+'Яч Оз'!EO30+Просо!EO30</f>
        <v>0</v>
      </c>
      <c r="EP30" s="205">
        <f>Пш!EP30+Тр!EP30+Ро!EP30+'Яч яр'!EP30+Ов!EP30+Зерноб!EP30+Гр!EP30+'Яч Оз'!EP30+Просо!EP30</f>
        <v>0</v>
      </c>
      <c r="EQ30" s="203">
        <f>Пш!EQ30+Тр!EQ30+Ро!EQ30+'Яч яр'!EQ30+Ов!EQ30+Зерноб!EQ30+Гр!EQ30+'Яч Оз'!EQ30+Просо!EQ30</f>
        <v>0</v>
      </c>
      <c r="ER30" s="204">
        <f>Пш!ER30+Тр!ER30+Ро!ER30+'Яч яр'!ER30+Ов!ER30+Зерноб!ER30+Гр!ER30+'Яч Оз'!ER30+Просо!ER30</f>
        <v>0</v>
      </c>
      <c r="ES30" s="205">
        <f>Пш!ES30+Тр!ES30+Ро!ES30+'Яч яр'!ES30+Ов!ES30+Зерноб!ES30+Гр!ES30+'Яч Оз'!ES30+Просо!ES30</f>
        <v>0</v>
      </c>
      <c r="ET30" s="206">
        <f>Пш!ET30+Тр!ET30+Ро!ET30+'Яч яр'!ET30+Ов!ET30+Зерноб!ET30+Гр!ET30+'Яч Оз'!ET30+Просо!ET30</f>
        <v>0</v>
      </c>
      <c r="EU30" s="204">
        <f>Пш!EU30+Тр!EU30+Ро!EU30+'Яч яр'!EU30+Ов!EU30+Зерноб!EU30+Гр!EU30+'Яч Оз'!EU30+Просо!EU30</f>
        <v>0</v>
      </c>
      <c r="EV30" s="205">
        <f>Пш!EV30+Тр!EV30+Ро!EV30+'Яч яр'!EV30+Ов!EV30+Зерноб!EV30+Гр!EV30+'Яч Оз'!EV30+Просо!EV30</f>
        <v>0</v>
      </c>
      <c r="EW30" s="203">
        <f>Пш!EW30+Тр!EW30+Ро!EW30+'Яч яр'!EW30+Ов!EW30+Зерноб!EW30+Гр!EW30+'Яч Оз'!EW30+Просо!EW30</f>
        <v>0</v>
      </c>
      <c r="EX30" s="204">
        <f>Пш!EX30+Тр!EX30+Ро!EX30+'Яч яр'!EX30+Ов!EX30+Зерноб!EX30+Гр!EX30+'Яч Оз'!EX30+Просо!EX30</f>
        <v>0</v>
      </c>
      <c r="EY30" s="205">
        <f>Пш!EY30+Тр!EY30+Ро!EY30+'Яч яр'!EY30+Ов!EY30+Зерноб!EY30+Гр!EY30+'Яч Оз'!EY30+Просо!EY30</f>
        <v>0</v>
      </c>
      <c r="EZ30" s="206">
        <f>Пш!EZ30+Тр!EZ30+Ро!EZ30+'Яч яр'!EZ30+Ов!EZ30+Зерноб!EZ30+Гр!EZ30+'Яч Оз'!EZ30+Просо!EZ30</f>
        <v>0</v>
      </c>
      <c r="FA30" s="204">
        <f>Пш!FA30+Тр!FA30+Ро!FA30+'Яч яр'!FA30+Ов!FA30+Зерноб!FA30+Гр!FA30+'Яч Оз'!FA30+Просо!FA30</f>
        <v>0</v>
      </c>
      <c r="FB30" s="205">
        <f>Пш!FB30+Тр!FB30+Ро!FB30+'Яч яр'!FB30+Ов!FB30+Зерноб!FB30+Гр!FB30+'Яч Оз'!FB30+Просо!FB30</f>
        <v>0</v>
      </c>
      <c r="FC30" s="203">
        <f>Пш!FC30+Тр!FC30+Ро!FC30+'Яч яр'!FC30+Ов!FC30+Зерноб!FC30+Гр!FC30+'Яч Оз'!FC30+Просо!FC30</f>
        <v>20.399999999999999</v>
      </c>
      <c r="FD30" s="204">
        <f>Пш!FD30+Тр!FD30+Ро!FD30+'Яч яр'!FD30+Ов!FD30+Зерноб!FD30+Гр!FD30+'Яч Оз'!FD30+Просо!FD30</f>
        <v>0</v>
      </c>
      <c r="FE30" s="205">
        <f>Пш!FE30+Тр!FE30+Ро!FE30+'Яч яр'!FE30+Ов!FE30+Зерноб!FE30+Гр!FE30+'Яч Оз'!FE30+Просо!FE30</f>
        <v>0</v>
      </c>
      <c r="FF30" s="206">
        <f>Пш!FF30+Тр!FF30+Ро!FF30+'Яч яр'!FF30+Ов!FF30+Зерноб!FF30+Гр!FF30+'Яч Оз'!FF30+Просо!FF30</f>
        <v>36</v>
      </c>
      <c r="FG30" s="204">
        <f>Пш!FG30+Тр!FG30+Ро!FG30+'Яч яр'!FG30+Ов!FG30+Зерноб!FG30+Гр!FG30+'Яч Оз'!FG30+Просо!FG30</f>
        <v>0</v>
      </c>
      <c r="FH30" s="205">
        <f>Пш!FH30+Тр!FH30+Ро!FH30+'Яч яр'!FH30+Ов!FH30+Зерноб!FH30+Гр!FH30+'Яч Оз'!FH30+Просо!FH30</f>
        <v>0</v>
      </c>
      <c r="FI30" s="203">
        <f>Пш!FI30+Тр!FI30+Ро!FI30+'Яч яр'!FI30+Ов!FI30+Зерноб!FI30+Гр!FI30+'Яч Оз'!FI30+Просо!FI30</f>
        <v>10.5</v>
      </c>
      <c r="FJ30" s="204">
        <f>Пш!FJ30+Тр!FJ30+Ро!FJ30+'Яч яр'!FJ30+Ов!FJ30+Зерноб!FJ30+Гр!FJ30+'Яч Оз'!FJ30+Просо!FJ30</f>
        <v>0</v>
      </c>
      <c r="FK30" s="205">
        <f>Пш!FK30+Тр!FK30+Ро!FK30+'Яч яр'!FK30+Ов!FK30+Зерноб!FK30+Гр!FK30+'Яч Оз'!FK30+Просо!FK30</f>
        <v>0</v>
      </c>
      <c r="FL30" s="206">
        <f>Пш!FL30+Тр!FL30+Ро!FL30+'Яч яр'!FL30+Ов!FL30+Зерноб!FL30+Гр!FL30+'Яч Оз'!FL30+Просо!FL30</f>
        <v>0</v>
      </c>
      <c r="FM30" s="204">
        <f>Пш!FM30+Тр!FM30+Ро!FM30+'Яч яр'!FM30+Ов!FM30+Зерноб!FM30+Гр!FM30+'Яч Оз'!FM30+Просо!FM30</f>
        <v>0</v>
      </c>
      <c r="FN30" s="205">
        <f>Пш!FN30+Тр!FN30+Ро!FN30+'Яч яр'!FN30+Ов!FN30+Зерноб!FN30+Гр!FN30+'Яч Оз'!FN30+Просо!FN30</f>
        <v>0</v>
      </c>
      <c r="FO30" s="203">
        <f>Пш!FO30+Тр!FO30+Ро!FO30+'Яч яр'!FO30+Ов!FO30+Зерноб!FO30+Гр!FO30+'Яч Оз'!FO30+Просо!FO30</f>
        <v>0</v>
      </c>
      <c r="FP30" s="204">
        <f>Пш!FP30+Тр!FP30+Ро!FP30+'Яч яр'!FP30+Ов!FP30+Зерноб!FP30+Гр!FP30+'Яч Оз'!FP30+Просо!FP30</f>
        <v>0</v>
      </c>
      <c r="FQ30" s="205">
        <f>Пш!FQ30+Тр!FQ30+Ро!FQ30+'Яч яр'!FQ30+Ов!FQ30+Зерноб!FQ30+Гр!FQ30+'Яч Оз'!FQ30+Просо!FQ30</f>
        <v>0</v>
      </c>
      <c r="FR30" s="206">
        <f>Пш!FR30+Тр!FR30+Ро!FR30+'Яч яр'!FR30+Ов!FR30+Зерноб!FR30+Гр!FR30+'Яч Оз'!FR30+Просо!FR30</f>
        <v>0</v>
      </c>
      <c r="FS30" s="204">
        <f>Пш!FS30+Тр!FS30+Ро!FS30+'Яч яр'!FS30+Ов!FS30+Зерноб!FS30+Гр!FS30+'Яч Оз'!FS30+Просо!FS30</f>
        <v>0</v>
      </c>
      <c r="FT30" s="205">
        <f>Пш!FT30+Тр!FT30+Ро!FT30+'Яч яр'!FT30+Ов!FT30+Зерноб!FT30+Гр!FT30+'Яч Оз'!FT30+Просо!FT30</f>
        <v>0</v>
      </c>
      <c r="FU30" s="203">
        <f>Пш!FU30+Тр!FU30+Ро!FU30+'Яч яр'!FU30+Ов!FU30+Зерноб!FU30+Гр!FU30+'Яч Оз'!FU30+Просо!FU30</f>
        <v>0</v>
      </c>
      <c r="FV30" s="204">
        <f>Пш!FV30+Тр!FV30+Ро!FV30+'Яч яр'!FV30+Ов!FV30+Зерноб!FV30+Гр!FV30+'Яч Оз'!FV30+Просо!FV30</f>
        <v>0</v>
      </c>
      <c r="FW30" s="205">
        <f>Пш!FW30+Тр!FW30+Ро!FW30+'Яч яр'!FW30+Ов!FW30+Зерноб!FW30+Гр!FW30+'Яч Оз'!FW30+Просо!FW30</f>
        <v>0</v>
      </c>
      <c r="FX30" s="206">
        <f>Пш!FX30+Тр!FX30+Ро!FX30+'Яч яр'!FX30+Ов!FX30+Зерноб!FX30+Гр!FX30+'Яч Оз'!FX30+Просо!FX30</f>
        <v>0</v>
      </c>
      <c r="FY30" s="204">
        <f>Пш!FY30+Тр!FY30+Ро!FY30+'Яч яр'!FY30+Ов!FY30+Зерноб!FY30+Гр!FY30+'Яч Оз'!FY30+Просо!FY30</f>
        <v>0</v>
      </c>
      <c r="FZ30" s="205">
        <f>Пш!FZ30+Тр!FZ30+Ро!FZ30+'Яч яр'!FZ30+Ов!FZ30+Зерноб!FZ30+Гр!FZ30+'Яч Оз'!FZ30+Просо!FZ30</f>
        <v>0</v>
      </c>
      <c r="GA30" s="203">
        <f>Пш!GA30+Тр!GA30+Ро!GA30+'Яч яр'!GA30+Ов!GA30+Зерноб!GA30+Гр!GA30+'Яч Оз'!GA30+Просо!GA30</f>
        <v>0</v>
      </c>
      <c r="GB30" s="204">
        <f>Пш!GB30+Тр!GB30+Ро!GB30+'Яч яр'!GB30+Ов!GB30+Зерноб!GB30+Гр!GB30+'Яч Оз'!GB30+Просо!GB30</f>
        <v>0</v>
      </c>
      <c r="GC30" s="205">
        <f>Пш!GC30+Тр!GC30+Ро!GC30+'Яч яр'!GC30+Ов!GC30+Зерноб!GC30+Гр!GC30+'Яч Оз'!GC30+Просо!GC30</f>
        <v>0</v>
      </c>
      <c r="GD30" s="206">
        <f>Пш!GD30+Тр!GD30+Ро!GD30+'Яч яр'!GD30+Ов!GD30+Зерноб!GD30+Гр!GD30+'Яч Оз'!GD30+Просо!GD30</f>
        <v>0</v>
      </c>
      <c r="GE30" s="204">
        <f>Пш!GE30+Тр!GE30+Ро!GE30+'Яч яр'!GE30+Ов!GE30+Зерноб!GE30+Гр!GE30+'Яч Оз'!GE30+Просо!GE30</f>
        <v>0</v>
      </c>
      <c r="GF30" s="205">
        <f>Пш!GF30+Тр!GF30+Ро!GF30+'Яч яр'!GF30+Ов!GF30+Зерноб!GF30+Гр!GF30+'Яч Оз'!GF30+Просо!GF30</f>
        <v>0</v>
      </c>
      <c r="GG30" s="203">
        <f>Пш!GG30+Тр!GG30+Ро!GG30+'Яч яр'!GG30+Ов!GG30+Зерноб!GG30+Гр!GG30+'Яч Оз'!GG30+Просо!GG30</f>
        <v>0</v>
      </c>
      <c r="GH30" s="204">
        <f>Пш!GH30+Тр!GH30+Ро!GH30+'Яч яр'!GH30+Ов!GH30+Зерноб!GH30+Гр!GH30+'Яч Оз'!GH30+Просо!GH30</f>
        <v>0</v>
      </c>
      <c r="GI30" s="205">
        <f>Пш!GI30+Тр!GI30+Ро!GI30+'Яч яр'!GI30+Ов!GI30+Зерноб!GI30+Гр!GI30+'Яч Оз'!GI30+Просо!GI30</f>
        <v>0</v>
      </c>
      <c r="GJ30" s="206">
        <f>Пш!GJ30+Тр!GJ30+Ро!GJ30+'Яч яр'!GJ30+Ов!GJ30+Зерноб!GJ30+Гр!GJ30+'Яч Оз'!GJ30+Просо!GJ30</f>
        <v>0</v>
      </c>
      <c r="GK30" s="204">
        <f>Пш!GK30+Тр!GK30+Ро!GK30+'Яч яр'!GK30+Ов!GK30+Зерноб!GK30+Гр!GK30+'Яч Оз'!GK30+Просо!GK30</f>
        <v>0</v>
      </c>
      <c r="GL30" s="205">
        <f>Пш!GL30+Тр!GL30+Ро!GL30+'Яч яр'!GL30+Ов!GL30+Зерноб!GL30+Гр!GL30+'Яч Оз'!GL30+Просо!GL30</f>
        <v>0</v>
      </c>
      <c r="GM30" s="203">
        <f>Пш!GM30+Тр!GM30+Ро!GM30+'Яч яр'!GM30+Ов!GM30+Зерноб!GM30+Гр!GM30+'Яч Оз'!GM30+Просо!GM30</f>
        <v>0</v>
      </c>
      <c r="GN30" s="204">
        <f>Пш!GN30+Тр!GN30+Ро!GN30+'Яч яр'!GN30+Ов!GN30+Зерноб!GN30+Гр!GN30+'Яч Оз'!GN30+Просо!GN30</f>
        <v>0</v>
      </c>
      <c r="GO30" s="205">
        <f>Пш!GO30+Тр!GO30+Ро!GO30+'Яч яр'!GO30+Ов!GO30+Зерноб!GO30+Гр!GO30+'Яч Оз'!GO30+Просо!GO30</f>
        <v>0</v>
      </c>
      <c r="GP30" s="206">
        <f>Пш!GP30+Тр!GP30+Ро!GP30+'Яч яр'!GP30+Ов!GP30+Зерноб!GP30+Гр!GP30+'Яч Оз'!GP30+Просо!GP30</f>
        <v>0</v>
      </c>
      <c r="GQ30" s="204">
        <f>Пш!GQ30+Тр!GQ30+Ро!GQ30+'Яч яр'!GQ30+Ов!GQ30+Зерноб!GQ30+Гр!GQ30+'Яч Оз'!GQ30+Просо!GQ30</f>
        <v>0</v>
      </c>
      <c r="GR30" s="205">
        <f>Пш!GR30+Тр!GR30+Ро!GR30+'Яч яр'!GR30+Ов!GR30+Зерноб!GR30+Гр!GR30+'Яч Оз'!GR30+Просо!GR30</f>
        <v>0</v>
      </c>
      <c r="GS30" s="203">
        <f>Пш!GS30+Тр!GS30+Ро!GS30+'Яч яр'!GS30+Ов!GS30+Зерноб!GS30+Гр!GS30+'Яч Оз'!GS30+Просо!GS30</f>
        <v>0</v>
      </c>
      <c r="GT30" s="204">
        <f>Пш!GT30+Тр!GT30+Ро!GT30+'Яч яр'!GT30+Ов!GT30+Зерноб!GT30+Гр!GT30+'Яч Оз'!GT30+Просо!GT30</f>
        <v>0</v>
      </c>
      <c r="GU30" s="205">
        <f>Пш!GU30+Тр!GU30+Ро!GU30+'Яч яр'!GU30+Ов!GU30+Зерноб!GU30+Гр!GU30+'Яч Оз'!GU30+Просо!GU30</f>
        <v>0</v>
      </c>
      <c r="GV30" s="206">
        <f>Пш!GV30+Тр!GV30+Ро!GV30+'Яч яр'!GV30+Ов!GV30+Зерноб!GV30+Гр!GV30+'Яч Оз'!GV30+Просо!GV30</f>
        <v>0</v>
      </c>
      <c r="GW30" s="204">
        <f>Пш!GW30+Тр!GW30+Ро!GW30+'Яч яр'!GW30+Ов!GW30+Зерноб!GW30+Гр!GW30+'Яч Оз'!GW30+Просо!GW30</f>
        <v>0</v>
      </c>
      <c r="GX30" s="205">
        <f>Пш!GX30+Тр!GX30+Ро!GX30+'Яч яр'!GX30+Ов!GX30+Зерноб!GX30+Гр!GX30+'Яч Оз'!GX30+Просо!GX30</f>
        <v>0</v>
      </c>
      <c r="GY30" s="203">
        <f>Пш!GY30+Тр!GY30+Ро!GY30+'Яч яр'!GY30+Ов!GY30+Зерноб!GY30+Гр!GY30+'Яч Оз'!GY30+Просо!GY30</f>
        <v>0</v>
      </c>
      <c r="GZ30" s="204">
        <f>Пш!GZ30+Тр!GZ30+Ро!GZ30+'Яч яр'!GZ30+Ов!GZ30+Зерноб!GZ30+Гр!GZ30+'Яч Оз'!GZ30+Просо!GZ30</f>
        <v>0</v>
      </c>
      <c r="HA30" s="205">
        <f>Пш!HA30+Тр!HA30+Ро!HA30+'Яч яр'!HA30+Ов!HA30+Зерноб!HA30+Гр!HA30+'Яч Оз'!HA30+Просо!HA30</f>
        <v>0</v>
      </c>
      <c r="HB30" s="206">
        <f>Пш!HB30+Тр!HB30+Ро!HB30+'Яч яр'!HB30+Ов!HB30+Зерноб!HB30+Гр!HB30+'Яч Оз'!HB30+Просо!HB30</f>
        <v>0</v>
      </c>
      <c r="HC30" s="204">
        <f>Пш!HC30+Тр!HC30+Ро!HC30+'Яч яр'!HC30+Ов!HC30+Зерноб!HC30+Гр!HC30+'Яч Оз'!HC30+Просо!HC30</f>
        <v>0</v>
      </c>
      <c r="HD30" s="205">
        <f>Пш!HD30+Тр!HD30+Ро!HD30+'Яч яр'!HD30+Ов!HD30+Зерноб!HD30+Гр!HD30+'Яч Оз'!HD30+Просо!HD30</f>
        <v>0</v>
      </c>
      <c r="HE30" s="203">
        <f>Пш!HE30+Тр!HE30+Ро!HE30+'Яч яр'!HE30+Ов!HE30+Зерноб!HE30+Гр!HE30+'Яч Оз'!HE30+Просо!HE30</f>
        <v>0</v>
      </c>
      <c r="HF30" s="204">
        <f>Пш!HF30+Тр!HF30+Ро!HF30+'Яч яр'!HF30+Ов!HF30+Зерноб!HF30+Гр!HF30+'Яч Оз'!HF30+Просо!HF30</f>
        <v>0</v>
      </c>
      <c r="HG30" s="205">
        <f>Пш!HG30+Тр!HG30+Ро!HG30+'Яч яр'!HG30+Ов!HG30+Зерноб!HG30+Гр!HG30+'Яч Оз'!HG30+Просо!HG30</f>
        <v>0</v>
      </c>
      <c r="HH30" s="206">
        <f>Пш!HH30+Тр!HH30+Ро!HH30+'Яч яр'!HH30+Ов!HH30+Зерноб!HH30+Гр!HH30+'Яч Оз'!HH30+Просо!HH30</f>
        <v>0</v>
      </c>
      <c r="HI30" s="204">
        <f>Пш!HI30+Тр!HI30+Ро!HI30+'Яч яр'!HI30+Ов!HI30+Зерноб!HI30+Гр!HI30+'Яч Оз'!HI30+Просо!HI30</f>
        <v>0</v>
      </c>
      <c r="HJ30" s="205">
        <f>Пш!HJ30+Тр!HJ30+Ро!HJ30+'Яч яр'!HJ30+Ов!HJ30+Зерноб!HJ30+Гр!HJ30+'Яч Оз'!HJ30+Просо!HJ30</f>
        <v>0</v>
      </c>
      <c r="HK30" s="203">
        <f>Пш!HK30+Тр!HK30+Ро!HK30+'Яч яр'!HK30+Ов!HK30+Зерноб!HK30+Гр!HK30+'Яч Оз'!HK30+Просо!HK30</f>
        <v>0</v>
      </c>
      <c r="HL30" s="204">
        <f>Пш!HL30+Тр!HL30+Ро!HL30+'Яч яр'!HL30+Ов!HL30+Зерноб!HL30+Гр!HL30+'Яч Оз'!HL30+Просо!HL30</f>
        <v>0</v>
      </c>
      <c r="HM30" s="205">
        <f>Пш!HM30+Тр!HM30+Ро!HM30+'Яч яр'!HM30+Ов!HM30+Зерноб!HM30+Гр!HM30+'Яч Оз'!HM30+Просо!HM30</f>
        <v>0</v>
      </c>
      <c r="HN30" s="206">
        <f>Пш!HN30+Тр!HN30+Ро!HN30+'Яч яр'!HN30+Ов!HN30+Зерноб!HN30+Гр!HN30+'Яч Оз'!HN30+Просо!HN30</f>
        <v>0</v>
      </c>
      <c r="HO30" s="204">
        <f>Пш!HO30+Тр!HO30+Ро!HO30+'Яч яр'!HO30+Ов!HO30+Зерноб!HO30+Гр!HO30+'Яч Оз'!HO30+Просо!HO30</f>
        <v>0</v>
      </c>
      <c r="HP30" s="205">
        <f>Пш!HP30+Тр!HP30+Ро!HP30+'Яч яр'!HP30+Ов!HP30+Зерноб!HP30+Гр!HP30+'Яч Оз'!HP30+Просо!HP30</f>
        <v>0</v>
      </c>
      <c r="HQ30" s="203">
        <f>Пш!HQ30+Тр!HQ30+Ро!HQ30+'Яч яр'!HQ30+Ов!HQ30+Зерноб!HQ30+Гр!HQ30+'Яч Оз'!HQ30+Просо!HQ30</f>
        <v>0</v>
      </c>
      <c r="HR30" s="204">
        <f>Пш!HR30+Тр!HR30+Ро!HR30+'Яч яр'!HR30+Ов!HR30+Зерноб!HR30+Гр!HR30+'Яч Оз'!HR30+Просо!HR30</f>
        <v>0</v>
      </c>
      <c r="HS30" s="205">
        <f>Пш!HS30+Тр!HS30+Ро!HS30+'Яч яр'!HS30+Ов!HS30+Зерноб!HS30+Гр!HS30+'Яч Оз'!HS30+Просо!HS30</f>
        <v>0</v>
      </c>
      <c r="HT30" s="206">
        <f>Пш!HT30+Тр!HT30+Ро!HT30+'Яч яр'!HT30+Ов!HT30+Зерноб!HT30+Гр!HT30+'Яч Оз'!HT30+Просо!HT30</f>
        <v>0</v>
      </c>
      <c r="HU30" s="204">
        <f>Пш!HU30+Тр!HU30+Ро!HU30+'Яч яр'!HU30+Ов!HU30+Зерноб!HU30+Гр!HU30+'Яч Оз'!HU30+Просо!HU30</f>
        <v>0</v>
      </c>
      <c r="HV30" s="205">
        <f>Пш!HV30+Тр!HV30+Ро!HV30+'Яч яр'!HV30+Ов!HV30+Зерноб!HV30+Гр!HV30+'Яч Оз'!HV30+Просо!HV30</f>
        <v>0</v>
      </c>
      <c r="HW30" s="203">
        <f>Пш!HW30+Тр!HW30+Ро!HW30+'Яч яр'!HW30+Ов!HW30+Зерноб!HW30+Гр!HW30+'Яч Оз'!HW30+Просо!HW30</f>
        <v>0</v>
      </c>
      <c r="HX30" s="204">
        <f>Пш!HX30+Тр!HX30+Ро!HX30+'Яч яр'!HX30+Ов!HX30+Зерноб!HX30+Гр!HX30+'Яч Оз'!HX30+Просо!HX30</f>
        <v>0</v>
      </c>
      <c r="HY30" s="205">
        <f>Пш!HY30+Тр!HY30+Ро!HY30+'Яч яр'!HY30+Ов!HY30+Зерноб!HY30+Гр!HY30+'Яч Оз'!HY30+Просо!HY30</f>
        <v>0</v>
      </c>
      <c r="HZ30" s="206">
        <f>Пш!HZ30+Тр!HZ30+Ро!HZ30+'Яч яр'!HZ30+Ов!HZ30+Зерноб!HZ30+Гр!HZ30+'Яч Оз'!HZ30+Просо!HZ30</f>
        <v>0</v>
      </c>
      <c r="IA30" s="204">
        <f>Пш!IA30+Тр!IA30+Ро!IA30+'Яч яр'!IA30+Ов!IA30+Зерноб!IA30+Гр!IA30+'Яч Оз'!IA30+Просо!IA30</f>
        <v>0</v>
      </c>
      <c r="IB30" s="205">
        <f>Пш!IB30+Тр!IB30+Ро!IB30+'Яч яр'!IB30+Ов!IB30+Зерноб!IB30+Гр!IB30+'Яч Оз'!IB30+Просо!IB30</f>
        <v>0</v>
      </c>
      <c r="IC30" s="203">
        <f>Пш!IC30+Тр!IC30+Ро!IC30+'Яч яр'!IC30+Ов!IC30+Зерноб!IC30+Гр!IC30+'Яч Оз'!IC30+Просо!IC30</f>
        <v>0</v>
      </c>
      <c r="ID30" s="204">
        <f>Пш!ID30+Тр!ID30+Ро!ID30+'Яч яр'!ID30+Ов!ID30+Зерноб!ID30+Гр!ID30+'Яч Оз'!ID30+Просо!ID30</f>
        <v>0</v>
      </c>
      <c r="IE30" s="205">
        <f>Пш!IE30+Тр!IE30+Ро!IE30+'Яч яр'!IE30+Ов!IE30+Зерноб!IE30+Гр!IE30+'Яч Оз'!IE30+Просо!IE30</f>
        <v>0</v>
      </c>
      <c r="IF30" s="206">
        <f>Пш!IF30+Тр!IF30+Ро!IF30+'Яч яр'!IF30+Ов!IF30+Зерноб!IF30+Гр!IF30+'Яч Оз'!IF30+Просо!IF30</f>
        <v>0</v>
      </c>
      <c r="IG30" s="204">
        <f>Пш!IG30+Тр!IG30+Ро!IG30+'Яч яр'!IG30+Ов!IG30+Зерноб!IG30+Гр!IG30+'Яч Оз'!IG30+Просо!IG30</f>
        <v>0</v>
      </c>
      <c r="IH30" s="205">
        <f>Пш!IH30+Тр!IH30+Ро!IH30+'Яч яр'!IH30+Ов!IH30+Зерноб!IH30+Гр!IH30+'Яч Оз'!IH30+Просо!IH30</f>
        <v>0</v>
      </c>
      <c r="II30" s="203">
        <f>Пш!II30+Тр!II30+Ро!II30+'Яч яр'!II30+Ов!II30+Зерноб!II30+Гр!II30+'Яч Оз'!II30+Просо!II30</f>
        <v>0</v>
      </c>
      <c r="IJ30" s="204">
        <f>Пш!IJ30+Тр!IJ30+Ро!IJ30+'Яч яр'!IJ30+Ов!IJ30+Зерноб!IJ30+Гр!IJ30+'Яч Оз'!IJ30+Просо!IJ30</f>
        <v>0</v>
      </c>
      <c r="IK30" s="205">
        <f>Пш!IK30+Тр!IK30+Ро!IK30+'Яч яр'!IK30+Ов!IK30+Зерноб!IK30+Гр!IK30+'Яч Оз'!IK30+Просо!IK30</f>
        <v>0</v>
      </c>
      <c r="IL30" s="206">
        <f>Пш!IL30+Тр!IL30+Ро!IL30+'Яч яр'!IL30+Ов!IL30+Зерноб!IL30+Гр!IL30+'Яч Оз'!IL30+Просо!IL30</f>
        <v>0</v>
      </c>
      <c r="IM30" s="204">
        <f>Пш!IM30+Тр!IM30+Ро!IM30+'Яч яр'!IM30+Ов!IM30+Зерноб!IM30+Гр!IM30+'Яч Оз'!IM30+Просо!IM30</f>
        <v>0</v>
      </c>
      <c r="IN30" s="205">
        <f>Пш!IN30+Тр!IN30+Ро!IN30+'Яч яр'!IN30+Ов!IN30+Зерноб!IN30+Гр!IN30+'Яч Оз'!IN30+Просо!IN30</f>
        <v>0</v>
      </c>
      <c r="IO30" s="203">
        <f>Пш!IO30+Тр!IO30+Ро!IO30+'Яч яр'!IO30+Ов!IO30+Зерноб!IO30+Гр!IO30+'Яч Оз'!IO30+Просо!IO30</f>
        <v>0</v>
      </c>
      <c r="IP30" s="204">
        <f>Пш!IP30+Тр!IP30+Ро!IP30+'Яч яр'!IP30+Ов!IP30+Зерноб!IP30+Гр!IP30+'Яч Оз'!IP30+Просо!IP30</f>
        <v>0</v>
      </c>
      <c r="IQ30" s="205">
        <f>Пш!IQ30+Тр!IQ30+Ро!IQ30+'Яч яр'!IQ30+Ов!IQ30+Зерноб!IQ30+Гр!IQ30+'Яч Оз'!IQ30+Просо!IQ30</f>
        <v>0</v>
      </c>
      <c r="IR30" s="206">
        <f>Пш!IR30+Тр!IR30+Ро!IR30+'Яч яр'!IR30+Ов!IR30+Зерноб!IR30+Гр!IR30+'Яч Оз'!IR30+Просо!IR30</f>
        <v>0</v>
      </c>
      <c r="IS30" s="204">
        <f>Пш!IS30+Тр!IS30+Ро!IS30+'Яч яр'!IS30+Ов!IS30+Зерноб!IS30+Гр!IS30+'Яч Оз'!IS30+Просо!IS30</f>
        <v>0</v>
      </c>
      <c r="IT30" s="205">
        <f>Пш!IT30+Тр!IT30+Ро!IT30+'Яч яр'!IT30+Ов!IT30+Зерноб!IT30+Гр!IT30+'Яч Оз'!IT30+Просо!IT30</f>
        <v>0</v>
      </c>
      <c r="IU30" s="203">
        <f>Пш!IU30+Тр!IU30+Ро!IU30+'Яч яр'!IU30+Ов!IU30+Зерноб!IU30+Гр!IU30+'Яч Оз'!IU30+Просо!IU30</f>
        <v>0</v>
      </c>
      <c r="IV30" s="204">
        <f>Пш!IV30+Тр!IV30+Ро!IV30+'Яч яр'!IV30+Ов!IV30+Зерноб!IV30+Гр!IV30+'Яч Оз'!IV30+Просо!IV30</f>
        <v>0</v>
      </c>
      <c r="IW30" s="205">
        <f>Пш!IW30+Тр!IW30+Ро!IW30+'Яч яр'!IW30+Ов!IW30+Зерноб!IW30+Гр!IW30+'Яч Оз'!IW30+Просо!IW30</f>
        <v>0</v>
      </c>
      <c r="IX30" s="206">
        <f>Пш!IX30+Тр!IX30+Ро!IX30+'Яч яр'!IX30+Ов!IX30+Зерноб!IX30+Гр!IX30+'Яч Оз'!IX30+Просо!IX30</f>
        <v>0</v>
      </c>
      <c r="IY30" s="204">
        <f>Пш!IY30+Тр!IY30+Ро!IY30+'Яч яр'!IY30+Ов!IY30+Зерноб!IY30+Гр!IY30+'Яч Оз'!IY30+Просо!IY30</f>
        <v>0</v>
      </c>
      <c r="IZ30" s="205">
        <f>Пш!IZ30+Тр!IZ30+Ро!IZ30+'Яч яр'!IZ30+Ов!IZ30+Зерноб!IZ30+Гр!IZ30+'Яч Оз'!IZ30+Просо!IZ30</f>
        <v>0</v>
      </c>
      <c r="JA30" s="203">
        <f>Пш!JA30+Тр!JA30+Ро!JA30+'Яч яр'!JA30+Ов!JA30+Зерноб!JA30+Гр!JA30+'Яч Оз'!JA30+Просо!JA30</f>
        <v>0</v>
      </c>
      <c r="JB30" s="204">
        <f>Пш!JB30+Тр!JB30+Ро!JB30+'Яч яр'!JB30+Ов!JB30+Зерноб!JB30+Гр!JB30+'Яч Оз'!JB30+Просо!JB30</f>
        <v>0</v>
      </c>
      <c r="JC30" s="205">
        <f>Пш!JC30+Тр!JC30+Ро!JC30+'Яч яр'!JC30+Ов!JC30+Зерноб!JC30+Гр!JC30+'Яч Оз'!JC30+Просо!JC30</f>
        <v>0</v>
      </c>
      <c r="JD30" s="206">
        <f>Пш!JD30+Тр!JD30+Ро!JD30+'Яч яр'!JD30+Ов!JD30+Зерноб!JD30+Гр!JD30+'Яч Оз'!JD30+Просо!JD30</f>
        <v>0</v>
      </c>
      <c r="JE30" s="204">
        <f>Пш!JE30+Тр!JE30+Ро!JE30+'Яч яр'!JE30+Ов!JE30+Зерноб!JE30+Гр!JE30+'Яч Оз'!JE30+Просо!JE30</f>
        <v>0</v>
      </c>
      <c r="JF30" s="205">
        <f>Пш!JF30+Тр!JF30+Ро!JF30+'Яч яр'!JF30+Ов!JF30+Зерноб!JF30+Гр!JF30+'Яч Оз'!JF30+Просо!JF30</f>
        <v>0</v>
      </c>
      <c r="JG30" s="203">
        <f>Пш!JG30+Тр!JG30+Ро!JG30+'Яч яр'!JG30+Ов!JG30+Зерноб!JG30+Гр!JG30+'Яч Оз'!JG30+Просо!JG30</f>
        <v>0</v>
      </c>
      <c r="JH30" s="204">
        <f>Пш!JH30+Тр!JH30+Ро!JH30+'Яч яр'!JH30+Ов!JH30+Зерноб!JH30+Гр!JH30+'Яч Оз'!JH30+Просо!JH30</f>
        <v>0</v>
      </c>
      <c r="JI30" s="205">
        <f>Пш!JI30+Тр!JI30+Ро!JI30+'Яч яр'!JI30+Ов!JI30+Зерноб!JI30+Гр!JI30+'Яч Оз'!JI30+Просо!JI30</f>
        <v>0</v>
      </c>
      <c r="JJ30" s="206">
        <f>Пш!JJ30+Тр!JJ30+Ро!JJ30+'Яч яр'!JJ30+Ов!JJ30+Зерноб!JJ30+Гр!JJ30+'Яч Оз'!JJ30+Просо!JJ30</f>
        <v>0</v>
      </c>
      <c r="JK30" s="204">
        <f>Пш!JK30+Тр!JK30+Ро!JK30+'Яч яр'!JK30+Ов!JK30+Зерноб!JK30+Гр!JK30+'Яч Оз'!JK30+Просо!JK30</f>
        <v>0</v>
      </c>
      <c r="JL30" s="205">
        <f>Пш!JL30+Тр!JL30+Ро!JL30+'Яч яр'!JL30+Ов!JL30+Зерноб!JL30+Гр!JL30+'Яч Оз'!JL30+Просо!JL30</f>
        <v>0</v>
      </c>
      <c r="JM30" s="203">
        <f>Пш!JM30+Тр!JM30+Ро!JM30+'Яч яр'!JM30+Ов!JM30+Зерноб!JM30+Гр!JM30+'Яч Оз'!JM30+Просо!JM30</f>
        <v>0</v>
      </c>
      <c r="JN30" s="204">
        <f>Пш!JN30+Тр!JN30+Ро!JN30+'Яч яр'!JN30+Ов!JN30+Зерноб!JN30+Гр!JN30+'Яч Оз'!JN30+Просо!JN30</f>
        <v>0</v>
      </c>
      <c r="JO30" s="205">
        <f>Пш!JO30+Тр!JO30+Ро!JO30+'Яч яр'!JO30+Ов!JO30+Зерноб!JO30+Гр!JO30+'Яч Оз'!JO30+Просо!JO30</f>
        <v>0</v>
      </c>
      <c r="JP30" s="206">
        <f>Пш!JP30+Тр!JP30+Ро!JP30+'Яч яр'!JP30+Ов!JP30+Зерноб!JP30+Гр!JP30+'Яч Оз'!JP30+Просо!JP30</f>
        <v>0</v>
      </c>
      <c r="JQ30" s="204">
        <f>Пш!JQ30+Тр!JQ30+Ро!JQ30+'Яч яр'!JQ30+Ов!JQ30+Зерноб!JQ30+Гр!JQ30+'Яч Оз'!JQ30+Просо!JQ30</f>
        <v>0</v>
      </c>
      <c r="JR30" s="205">
        <f>Пш!JR30+Тр!JR30+Ро!JR30+'Яч яр'!JR30+Ов!JR30+Зерноб!JR30+Гр!JR30+'Яч Оз'!JR30+Просо!JR30</f>
        <v>0</v>
      </c>
      <c r="JS30" s="203">
        <f>Пш!JS30+Тр!JS30+Ро!JS30+'Яч яр'!JS30+Ов!JS30+Зерноб!JS30+Гр!JS30+'Яч Оз'!JS30+Просо!JS30</f>
        <v>0</v>
      </c>
      <c r="JT30" s="204">
        <f>Пш!JT30+Тр!JT30+Ро!JT30+'Яч яр'!JT30+Ов!JT30+Зерноб!JT30+Гр!JT30+'Яч Оз'!JT30+Просо!JT30</f>
        <v>0</v>
      </c>
      <c r="JU30" s="205">
        <f>Пш!JU30+Тр!JU30+Ро!JU30+'Яч яр'!JU30+Ов!JU30+Зерноб!JU30+Гр!JU30+'Яч Оз'!JU30+Просо!JU30</f>
        <v>0</v>
      </c>
      <c r="JV30" s="206">
        <f>Пш!JV30+Тр!JV30+Ро!JV30+'Яч яр'!JV30+Ов!JV30+Зерноб!JV30+Гр!JV30+'Яч Оз'!JV30+Просо!JV30</f>
        <v>0</v>
      </c>
      <c r="JW30" s="204">
        <f>Пш!JW30+Тр!JW30+Ро!JW30+'Яч яр'!JW30+Ов!JW30+Зерноб!JW30+Гр!JW30+'Яч Оз'!JW30+Просо!JW30</f>
        <v>0</v>
      </c>
      <c r="JX30" s="205">
        <f>Пш!JX30+Тр!JX30+Ро!JX30+'Яч яр'!JX30+Ов!JX30+Зерноб!JX30+Гр!JX30+'Яч Оз'!JX30+Просо!JX30</f>
        <v>0</v>
      </c>
    </row>
    <row r="31" spans="1:284" ht="17.25" customHeight="1" x14ac:dyDescent="0.25">
      <c r="A31" s="101">
        <v>5</v>
      </c>
      <c r="B31" s="68" t="s">
        <v>20</v>
      </c>
      <c r="C31" s="93" t="s">
        <v>13</v>
      </c>
      <c r="D31" s="35" t="s">
        <v>45</v>
      </c>
      <c r="E31" s="610">
        <f t="shared" si="10"/>
        <v>0</v>
      </c>
      <c r="F31" s="207">
        <f>Пш!F31+Тр!F31+Ро!F31+'Яч яр'!F31+Ов!F31+Зерноб!F31+Гр!F31+'Яч Оз'!F31+Просо!F31</f>
        <v>0</v>
      </c>
      <c r="G31" s="208">
        <f>Пш!G31+Тр!G31+Ро!G31+'Яч яр'!G31+Ов!G31+Зерноб!G31+Гр!G31+'Яч Оз'!G31+Просо!G31</f>
        <v>0</v>
      </c>
      <c r="H31" s="209">
        <f>Пш!H31+Тр!H31+Ро!H31+'Яч яр'!H31+Ов!H31+Зерноб!H31+Гр!H31+'Яч Оз'!H31+Просо!H31</f>
        <v>0</v>
      </c>
      <c r="I31" s="210">
        <f>Пш!I31+Тр!I31+Ро!I31+'Яч яр'!I31+Ов!I31+Зерноб!I31+Гр!I31+'Яч Оз'!I31+Просо!I31</f>
        <v>0</v>
      </c>
      <c r="J31" s="211">
        <f>Пш!J31+Тр!J31+Ро!J31+'Яч яр'!J31+Ов!J31+Зерноб!J31+Гр!J31+'Яч Оз'!J31+Просо!J31</f>
        <v>0</v>
      </c>
      <c r="K31" s="212">
        <f>Пш!K31+Тр!K31+Ро!K31+'Яч яр'!K31+Ов!K31+Зерноб!K31+Гр!K31+'Яч Оз'!K31+Просо!K31</f>
        <v>0</v>
      </c>
      <c r="L31" s="213">
        <f>Пш!L31+Тр!L31+Ро!L31+'Яч яр'!L31+Ов!L31+Зерноб!L31+Гр!L31+'Яч Оз'!L31+Просо!L31</f>
        <v>0</v>
      </c>
      <c r="M31" s="211">
        <f>Пш!M31+Тр!M31+Ро!M31+'Яч яр'!M31+Ов!M31+Зерноб!M31+Гр!M31+'Яч Оз'!M31+Просо!M31</f>
        <v>0</v>
      </c>
      <c r="N31" s="212">
        <f>Пш!N31+Тр!N31+Ро!N31+'Яч яр'!N31+Ов!N31+Зерноб!N31+Гр!N31+'Яч Оз'!N31+Просо!N31</f>
        <v>0</v>
      </c>
      <c r="O31" s="210">
        <f>Пш!O31+Тр!O31+Ро!O31+'Яч яр'!O31+Ов!O31+Зерноб!O31+Гр!O31+'Яч Оз'!O31+Просо!O31</f>
        <v>0</v>
      </c>
      <c r="P31" s="211">
        <f>Пш!P31+Тр!P31+Ро!P31+'Яч яр'!P31+Ов!P31+Зерноб!P31+Гр!P31+'Яч Оз'!P31+Просо!P31</f>
        <v>0</v>
      </c>
      <c r="Q31" s="212">
        <f>Пш!Q31+Тр!Q31+Ро!Q31+'Яч яр'!Q31+Ов!Q31+Зерноб!Q31+Гр!Q31+'Яч Оз'!Q31+Просо!Q31</f>
        <v>0</v>
      </c>
      <c r="R31" s="213">
        <f>Пш!R31+Тр!R31+Ро!R31+'Яч яр'!R31+Ов!R31+Зерноб!R31+Гр!R31+'Яч Оз'!R31+Просо!R31</f>
        <v>0</v>
      </c>
      <c r="S31" s="211">
        <f>Пш!S31+Тр!S31+Ро!S31+'Яч яр'!S31+Ов!S31+Зерноб!S31+Гр!S31+'Яч Оз'!S31+Просо!S31</f>
        <v>0</v>
      </c>
      <c r="T31" s="212">
        <f>Пш!T31+Тр!T31+Ро!T31+'Яч яр'!T31+Ов!T31+Зерноб!T31+Гр!T31+'Яч Оз'!T31+Просо!T31</f>
        <v>0</v>
      </c>
      <c r="U31" s="210">
        <f>Пш!U31+Тр!U31+Ро!U31+'Яч яр'!U31+Ов!U31+Зерноб!U31+Гр!U31+'Яч Оз'!U31+Просо!U31</f>
        <v>0</v>
      </c>
      <c r="V31" s="211">
        <f>Пш!V31+Тр!V31+Ро!V31+'Яч яр'!V31+Ов!V31+Зерноб!V31+Гр!V31+'Яч Оз'!V31+Просо!V31</f>
        <v>0</v>
      </c>
      <c r="W31" s="212">
        <f>Пш!W31+Тр!W31+Ро!W31+'Яч яр'!W31+Ов!W31+Зерноб!W31+Гр!W31+'Яч Оз'!W31+Просо!W31</f>
        <v>0</v>
      </c>
      <c r="X31" s="213">
        <f>Пш!X31+Тр!X31+Ро!X31+'Яч яр'!X31+Ов!X31+Зерноб!X31+Гр!X31+'Яч Оз'!X31+Просо!X31</f>
        <v>0</v>
      </c>
      <c r="Y31" s="211">
        <f>Пш!Y31+Тр!Y31+Ро!Y31+'Яч яр'!Y31+Ов!Y31+Зерноб!Y31+Гр!Y31+'Яч Оз'!Y31+Просо!Y31</f>
        <v>0</v>
      </c>
      <c r="Z31" s="212">
        <f>Пш!Z31+Тр!Z31+Ро!Z31+'Яч яр'!Z31+Ов!Z31+Зерноб!Z31+Гр!Z31+'Яч Оз'!Z31+Просо!Z31</f>
        <v>0</v>
      </c>
      <c r="AA31" s="210">
        <f>Пш!AA31+Тр!AA31+Ро!AA31+'Яч яр'!AA31+Ов!AA31+Зерноб!AA31+Гр!AA31+'Яч Оз'!AA31+Просо!AA31</f>
        <v>0</v>
      </c>
      <c r="AB31" s="211">
        <f>Пш!AB31+Тр!AB31+Ро!AB31+'Яч яр'!AB31+Ов!AB31+Зерноб!AB31+Гр!AB31+'Яч Оз'!AB31+Просо!AB31</f>
        <v>0</v>
      </c>
      <c r="AC31" s="212">
        <f>Пш!AC31+Тр!AC31+Ро!AC31+'Яч яр'!AC31+Ов!AC31+Зерноб!AC31+Гр!AC31+'Яч Оз'!AC31+Просо!AC31</f>
        <v>0</v>
      </c>
      <c r="AD31" s="213">
        <f>Пш!AD31+Тр!AD31+Ро!AD31+'Яч яр'!AD31+Ов!AD31+Зерноб!AD31+Гр!AD31+'Яч Оз'!AD31+Просо!AD31</f>
        <v>0</v>
      </c>
      <c r="AE31" s="211">
        <f>Пш!AE31+Тр!AE31+Ро!AE31+'Яч яр'!AE31+Ов!AE31+Зерноб!AE31+Гр!AE31+'Яч Оз'!AE31+Просо!AE31</f>
        <v>0</v>
      </c>
      <c r="AF31" s="212">
        <f>Пш!AF31+Тр!AF31+Ро!AF31+'Яч яр'!AF31+Ов!AF31+Зерноб!AF31+Гр!AF31+'Яч Оз'!AF31+Просо!AF31</f>
        <v>0</v>
      </c>
      <c r="AG31" s="210">
        <f>Пш!AG31+Тр!AG31+Ро!AG31+'Яч яр'!AG31+Ов!AG31+Зерноб!AG31+Гр!AG31+'Яч Оз'!AG31+Просо!AG31</f>
        <v>0</v>
      </c>
      <c r="AH31" s="211">
        <f>Пш!AH31+Тр!AH31+Ро!AH31+'Яч яр'!AH31+Ов!AH31+Зерноб!AH31+Гр!AH31+'Яч Оз'!AH31+Просо!AH31</f>
        <v>0</v>
      </c>
      <c r="AI31" s="212">
        <f>Пш!AI31+Тр!AI31+Ро!AI31+'Яч яр'!AI31+Ов!AI31+Зерноб!AI31+Гр!AI31+'Яч Оз'!AI31+Просо!AI31</f>
        <v>0</v>
      </c>
      <c r="AJ31" s="213">
        <f>Пш!AJ31+Тр!AJ31+Ро!AJ31+'Яч яр'!AJ31+Ов!AJ31+Зерноб!AJ31+Гр!AJ31+'Яч Оз'!AJ31+Просо!AJ31</f>
        <v>0</v>
      </c>
      <c r="AK31" s="211">
        <f>Пш!AK31+Тр!AK31+Ро!AK31+'Яч яр'!AK31+Ов!AK31+Зерноб!AK31+Гр!AK31+'Яч Оз'!AK31+Просо!AK31</f>
        <v>0</v>
      </c>
      <c r="AL31" s="212">
        <f>Пш!AL31+Тр!AL31+Ро!AL31+'Яч яр'!AL31+Ов!AL31+Зерноб!AL31+Гр!AL31+'Яч Оз'!AL31+Просо!AL31</f>
        <v>0</v>
      </c>
      <c r="AM31" s="210">
        <f>Пш!AM31+Тр!AM31+Ро!AM31+'Яч яр'!AM31+Ов!AM31+Зерноб!AM31+Гр!AM31+'Яч Оз'!AM31+Просо!AM31</f>
        <v>0</v>
      </c>
      <c r="AN31" s="211">
        <f>Пш!AN31+Тр!AN31+Ро!AN31+'Яч яр'!AN31+Ов!AN31+Зерноб!AN31+Гр!AN31+'Яч Оз'!AN31+Просо!AN31</f>
        <v>0</v>
      </c>
      <c r="AO31" s="212">
        <f>Пш!AO31+Тр!AO31+Ро!AO31+'Яч яр'!AO31+Ов!AO31+Зерноб!AO31+Гр!AO31+'Яч Оз'!AO31+Просо!AO31</f>
        <v>0</v>
      </c>
      <c r="AP31" s="213">
        <f>Пш!AP31+Тр!AP31+Ро!AP31+'Яч яр'!AP31+Ов!AP31+Зерноб!AP31+Гр!AP31+'Яч Оз'!AP31+Просо!AP31</f>
        <v>0</v>
      </c>
      <c r="AQ31" s="211">
        <f>Пш!AQ31+Тр!AQ31+Ро!AQ31+'Яч яр'!AQ31+Ов!AQ31+Зерноб!AQ31+Гр!AQ31+'Яч Оз'!AQ31+Просо!AQ31</f>
        <v>0</v>
      </c>
      <c r="AR31" s="212">
        <f>Пш!AR31+Тр!AR31+Ро!AR31+'Яч яр'!AR31+Ов!AR31+Зерноб!AR31+Гр!AR31+'Яч Оз'!AR31+Просо!AR31</f>
        <v>0</v>
      </c>
      <c r="AS31" s="210">
        <f>Пш!AS31+Тр!AS31+Ро!AS31+'Яч яр'!AS31+Ов!AS31+Зерноб!AS31+Гр!AS31+'Яч Оз'!AS31+Просо!AS31</f>
        <v>0</v>
      </c>
      <c r="AT31" s="211">
        <f>Пш!AT31+Тр!AT31+Ро!AT31+'Яч яр'!AT31+Ов!AT31+Зерноб!AT31+Гр!AT31+'Яч Оз'!AT31+Просо!AT31</f>
        <v>0</v>
      </c>
      <c r="AU31" s="212">
        <f>Пш!AU31+Тр!AU31+Ро!AU31+'Яч яр'!AU31+Ов!AU31+Зерноб!AU31+Гр!AU31+'Яч Оз'!AU31+Просо!AU31</f>
        <v>0</v>
      </c>
      <c r="AV31" s="213">
        <f>Пш!AV31+Тр!AV31+Ро!AV31+'Яч яр'!AV31+Ов!AV31+Зерноб!AV31+Гр!AV31+'Яч Оз'!AV31+Просо!AV31</f>
        <v>0</v>
      </c>
      <c r="AW31" s="211">
        <f>Пш!AW31+Тр!AW31+Ро!AW31+'Яч яр'!AW31+Ов!AW31+Зерноб!AW31+Гр!AW31+'Яч Оз'!AW31+Просо!AW31</f>
        <v>0</v>
      </c>
      <c r="AX31" s="212">
        <f>Пш!AX31+Тр!AX31+Ро!AX31+'Яч яр'!AX31+Ов!AX31+Зерноб!AX31+Гр!AX31+'Яч Оз'!AX31+Просо!AX31</f>
        <v>0</v>
      </c>
      <c r="AY31" s="210">
        <f>Пш!AY31+Тр!AY31+Ро!AY31+'Яч яр'!AY31+Ов!AY31+Зерноб!AY31+Гр!AY31+'Яч Оз'!AY31+Просо!AY31</f>
        <v>0</v>
      </c>
      <c r="AZ31" s="211">
        <f>Пш!AZ31+Тр!AZ31+Ро!AZ31+'Яч яр'!AZ31+Ов!AZ31+Зерноб!AZ31+Гр!AZ31+'Яч Оз'!AZ31+Просо!AZ31</f>
        <v>0</v>
      </c>
      <c r="BA31" s="212">
        <f>Пш!BA31+Тр!BA31+Ро!BA31+'Яч яр'!BA31+Ов!BA31+Зерноб!BA31+Гр!BA31+'Яч Оз'!BA31+Просо!BA31</f>
        <v>0</v>
      </c>
      <c r="BB31" s="213">
        <f>Пш!BB31+Тр!BB31+Ро!BB31+'Яч яр'!BB31+Ов!BB31+Зерноб!BB31+Гр!BB31+'Яч Оз'!BB31+Просо!BB31</f>
        <v>0</v>
      </c>
      <c r="BC31" s="211">
        <f>Пш!BC31+Тр!BC31+Ро!BC31+'Яч яр'!BC31+Ов!BC31+Зерноб!BC31+Гр!BC31+'Яч Оз'!BC31+Просо!BC31</f>
        <v>0</v>
      </c>
      <c r="BD31" s="212">
        <f>Пш!BD31+Тр!BD31+Ро!BD31+'Яч яр'!BD31+Ов!BD31+Зерноб!BD31+Гр!BD31+'Яч Оз'!BD31+Просо!BD31</f>
        <v>0</v>
      </c>
      <c r="BE31" s="210">
        <f>Пш!BE31+Тр!BE31+Ро!BE31+'Яч яр'!BE31+Ов!BE31+Зерноб!BE31+Гр!BE31+'Яч Оз'!BE31+Просо!BE31</f>
        <v>0</v>
      </c>
      <c r="BF31" s="211">
        <f>Пш!BF31+Тр!BF31+Ро!BF31+'Яч яр'!BF31+Ов!BF31+Зерноб!BF31+Гр!BF31+'Яч Оз'!BF31+Просо!BF31</f>
        <v>0</v>
      </c>
      <c r="BG31" s="212">
        <f>Пш!BG31+Тр!BG31+Ро!BG31+'Яч яр'!BG31+Ов!BG31+Зерноб!BG31+Гр!BG31+'Яч Оз'!BG31+Просо!BG31</f>
        <v>0</v>
      </c>
      <c r="BH31" s="213">
        <f>Пш!BH31+Тр!BH31+Ро!BH31+'Яч яр'!BH31+Ов!BH31+Зерноб!BH31+Гр!BH31+'Яч Оз'!BH31+Просо!BH31</f>
        <v>0</v>
      </c>
      <c r="BI31" s="211">
        <f>Пш!BI31+Тр!BI31+Ро!BI31+'Яч яр'!BI31+Ов!BI31+Зерноб!BI31+Гр!BI31+'Яч Оз'!BI31+Просо!BI31</f>
        <v>0</v>
      </c>
      <c r="BJ31" s="212">
        <f>Пш!BJ31+Тр!BJ31+Ро!BJ31+'Яч яр'!BJ31+Ов!BJ31+Зерноб!BJ31+Гр!BJ31+'Яч Оз'!BJ31+Просо!BJ31</f>
        <v>0</v>
      </c>
      <c r="BK31" s="210">
        <f>Пш!BK31+Тр!BK31+Ро!BK31+'Яч яр'!BK31+Ов!BK31+Зерноб!BK31+Гр!BK31+'Яч Оз'!BK31+Просо!BK31</f>
        <v>0</v>
      </c>
      <c r="BL31" s="211">
        <f>Пш!BL31+Тр!BL31+Ро!BL31+'Яч яр'!BL31+Ов!BL31+Зерноб!BL31+Гр!BL31+'Яч Оз'!BL31+Просо!BL31</f>
        <v>0</v>
      </c>
      <c r="BM31" s="212">
        <f>Пш!BM31+Тр!BM31+Ро!BM31+'Яч яр'!BM31+Ов!BM31+Зерноб!BM31+Гр!BM31+'Яч Оз'!BM31+Просо!BM31</f>
        <v>0</v>
      </c>
      <c r="BN31" s="213">
        <f>Пш!BN31+Тр!BN31+Ро!BN31+'Яч яр'!BN31+Ов!BN31+Зерноб!BN31+Гр!BN31+'Яч Оз'!BN31+Просо!BN31</f>
        <v>0</v>
      </c>
      <c r="BO31" s="211">
        <f>Пш!BO31+Тр!BO31+Ро!BO31+'Яч яр'!BO31+Ов!BO31+Зерноб!BO31+Гр!BO31+'Яч Оз'!BO31+Просо!BO31</f>
        <v>0</v>
      </c>
      <c r="BP31" s="212">
        <f>Пш!BP31+Тр!BP31+Ро!BP31+'Яч яр'!BP31+Ов!BP31+Зерноб!BP31+Гр!BP31+'Яч Оз'!BP31+Просо!BP31</f>
        <v>0</v>
      </c>
      <c r="BQ31" s="210">
        <f>Пш!BQ31+Тр!BQ31+Ро!BQ31+'Яч яр'!BQ31+Ов!BQ31+Зерноб!BQ31+Гр!BQ31+'Яч Оз'!BQ31+Просо!BQ31</f>
        <v>0</v>
      </c>
      <c r="BR31" s="211">
        <f>Пш!BR31+Тр!BR31+Ро!BR31+'Яч яр'!BR31+Ов!BR31+Зерноб!BR31+Гр!BR31+'Яч Оз'!BR31+Просо!BR31</f>
        <v>0</v>
      </c>
      <c r="BS31" s="212">
        <f>Пш!BS31+Тр!BS31+Ро!BS31+'Яч яр'!BS31+Ов!BS31+Зерноб!BS31+Гр!BS31+'Яч Оз'!BS31+Просо!BS31</f>
        <v>0</v>
      </c>
      <c r="BT31" s="213">
        <f>Пш!BT31+Тр!BT31+Ро!BT31+'Яч яр'!BT31+Ов!BT31+Зерноб!BT31+Гр!BT31+'Яч Оз'!BT31+Просо!BT31</f>
        <v>0</v>
      </c>
      <c r="BU31" s="211">
        <f>Пш!BU31+Тр!BU31+Ро!BU31+'Яч яр'!BU31+Ов!BU31+Зерноб!BU31+Гр!BU31+'Яч Оз'!BU31+Просо!BU31</f>
        <v>0</v>
      </c>
      <c r="BV31" s="212">
        <f>Пш!BV31+Тр!BV31+Ро!BV31+'Яч яр'!BV31+Ов!BV31+Зерноб!BV31+Гр!BV31+'Яч Оз'!BV31+Просо!BV31</f>
        <v>0</v>
      </c>
      <c r="BW31" s="210">
        <f>Пш!BW31+Тр!BW31+Ро!BW31+'Яч яр'!BW31+Ов!BW31+Зерноб!BW31+Гр!BW31+'Яч Оз'!BW31+Просо!BW31</f>
        <v>0</v>
      </c>
      <c r="BX31" s="211">
        <f>Пш!BX31+Тр!BX31+Ро!BX31+'Яч яр'!BX31+Ов!BX31+Зерноб!BX31+Гр!BX31+'Яч Оз'!BX31+Просо!BX31</f>
        <v>0</v>
      </c>
      <c r="BY31" s="212">
        <f>Пш!BY31+Тр!BY31+Ро!BY31+'Яч яр'!BY31+Ов!BY31+Зерноб!BY31+Гр!BY31+'Яч Оз'!BY31+Просо!BY31</f>
        <v>0</v>
      </c>
      <c r="BZ31" s="213">
        <f>Пш!BZ31+Тр!BZ31+Ро!BZ31+'Яч яр'!BZ31+Ов!BZ31+Зерноб!BZ31+Гр!BZ31+'Яч Оз'!BZ31+Просо!BZ31</f>
        <v>0</v>
      </c>
      <c r="CA31" s="211">
        <f>Пш!CA31+Тр!CA31+Ро!CA31+'Яч яр'!CA31+Ов!CA31+Зерноб!CA31+Гр!CA31+'Яч Оз'!CA31+Просо!CA31</f>
        <v>0</v>
      </c>
      <c r="CB31" s="212">
        <f>Пш!CB31+Тр!CB31+Ро!CB31+'Яч яр'!CB31+Ов!CB31+Зерноб!CB31+Гр!CB31+'Яч Оз'!CB31+Просо!CB31</f>
        <v>0</v>
      </c>
      <c r="CC31" s="210">
        <f>Пш!CC31+Тр!CC31+Ро!CC31+'Яч яр'!CC31+Ов!CC31+Зерноб!CC31+Гр!CC31+'Яч Оз'!CC31+Просо!CC31</f>
        <v>0</v>
      </c>
      <c r="CD31" s="211">
        <f>Пш!CD31+Тр!CD31+Ро!CD31+'Яч яр'!CD31+Ов!CD31+Зерноб!CD31+Гр!CD31+'Яч Оз'!CD31+Просо!CD31</f>
        <v>0</v>
      </c>
      <c r="CE31" s="212">
        <f>Пш!CE31+Тр!CE31+Ро!CE31+'Яч яр'!CE31+Ов!CE31+Зерноб!CE31+Гр!CE31+'Яч Оз'!CE31+Просо!CE31</f>
        <v>0</v>
      </c>
      <c r="CF31" s="213">
        <f>Пш!CF31+Тр!CF31+Ро!CF31+'Яч яр'!CF31+Ов!CF31+Зерноб!CF31+Гр!CF31+'Яч Оз'!CF31+Просо!CF31</f>
        <v>0</v>
      </c>
      <c r="CG31" s="211">
        <f>Пш!CG31+Тр!CG31+Ро!CG31+'Яч яр'!CG31+Ов!CG31+Зерноб!CG31+Гр!CG31+'Яч Оз'!CG31+Просо!CG31</f>
        <v>0</v>
      </c>
      <c r="CH31" s="212">
        <f>Пш!CH31+Тр!CH31+Ро!CH31+'Яч яр'!CH31+Ов!CH31+Зерноб!CH31+Гр!CH31+'Яч Оз'!CH31+Просо!CH31</f>
        <v>0</v>
      </c>
      <c r="CI31" s="210">
        <f>Пш!CI31+Тр!CI31+Ро!CI31+'Яч яр'!CI31+Ов!CI31+Зерноб!CI31+Гр!CI31+'Яч Оз'!CI31+Просо!CI31</f>
        <v>0</v>
      </c>
      <c r="CJ31" s="211">
        <f>Пш!CJ31+Тр!CJ31+Ро!CJ31+'Яч яр'!CJ31+Ов!CJ31+Зерноб!CJ31+Гр!CJ31+'Яч Оз'!CJ31+Просо!CJ31</f>
        <v>0</v>
      </c>
      <c r="CK31" s="212">
        <f>Пш!CK31+Тр!CK31+Ро!CK31+'Яч яр'!CK31+Ов!CK31+Зерноб!CK31+Гр!CK31+'Яч Оз'!CK31+Просо!CK31</f>
        <v>0</v>
      </c>
      <c r="CL31" s="213">
        <f>Пш!CL31+Тр!CL31+Ро!CL31+'Яч яр'!CL31+Ов!CL31+Зерноб!CL31+Гр!CL31+'Яч Оз'!CL31+Просо!CL31</f>
        <v>0</v>
      </c>
      <c r="CM31" s="211">
        <f>Пш!CM31+Тр!CM31+Ро!CM31+'Яч яр'!CM31+Ов!CM31+Зерноб!CM31+Гр!CM31+'Яч Оз'!CM31+Просо!CM31</f>
        <v>0</v>
      </c>
      <c r="CN31" s="212">
        <f>Пш!CN31+Тр!CN31+Ро!CN31+'Яч яр'!CN31+Ов!CN31+Зерноб!CN31+Гр!CN31+'Яч Оз'!CN31+Просо!CN31</f>
        <v>0</v>
      </c>
      <c r="CO31" s="210">
        <f>Пш!CO31+Тр!CO31+Ро!CO31+'Яч яр'!CO31+Ов!CO31+Зерноб!CO31+Гр!CO31+'Яч Оз'!CO31+Просо!CO31</f>
        <v>0</v>
      </c>
      <c r="CP31" s="211">
        <f>Пш!CP31+Тр!CP31+Ро!CP31+'Яч яр'!CP31+Ов!CP31+Зерноб!CP31+Гр!CP31+'Яч Оз'!CP31+Просо!CP31</f>
        <v>0</v>
      </c>
      <c r="CQ31" s="212">
        <f>Пш!CQ31+Тр!CQ31+Ро!CQ31+'Яч яр'!CQ31+Ов!CQ31+Зерноб!CQ31+Гр!CQ31+'Яч Оз'!CQ31+Просо!CQ31</f>
        <v>0</v>
      </c>
      <c r="CR31" s="213">
        <f>Пш!CR31+Тр!CR31+Ро!CR31+'Яч яр'!CR31+Ов!CR31+Зерноб!CR31+Гр!CR31+'Яч Оз'!CR31+Просо!CR31</f>
        <v>0</v>
      </c>
      <c r="CS31" s="211">
        <f>Пш!CS31+Тр!CS31+Ро!CS31+'Яч яр'!CS31+Ов!CS31+Зерноб!CS31+Гр!CS31+'Яч Оз'!CS31+Просо!CS31</f>
        <v>0</v>
      </c>
      <c r="CT31" s="212">
        <f>Пш!CT31+Тр!CT31+Ро!CT31+'Яч яр'!CT31+Ов!CT31+Зерноб!CT31+Гр!CT31+'Яч Оз'!CT31+Просо!CT31</f>
        <v>0</v>
      </c>
      <c r="CU31" s="210">
        <f>Пш!CU31+Тр!CU31+Ро!CU31+'Яч яр'!CU31+Ов!CU31+Зерноб!CU31+Гр!CU31+'Яч Оз'!CU31+Просо!CU31</f>
        <v>0</v>
      </c>
      <c r="CV31" s="211">
        <f>Пш!CV31+Тр!CV31+Ро!CV31+'Яч яр'!CV31+Ов!CV31+Зерноб!CV31+Гр!CV31+'Яч Оз'!CV31+Просо!CV31</f>
        <v>0</v>
      </c>
      <c r="CW31" s="212">
        <f>Пш!CW31+Тр!CW31+Ро!CW31+'Яч яр'!CW31+Ов!CW31+Зерноб!CW31+Гр!CW31+'Яч Оз'!CW31+Просо!CW31</f>
        <v>0</v>
      </c>
      <c r="CX31" s="213">
        <f>Пш!CX31+Тр!CX31+Ро!CX31+'Яч яр'!CX31+Ов!CX31+Зерноб!CX31+Гр!CX31+'Яч Оз'!CX31+Просо!CX31</f>
        <v>0</v>
      </c>
      <c r="CY31" s="211">
        <f>Пш!CY31+Тр!CY31+Ро!CY31+'Яч яр'!CY31+Ов!CY31+Зерноб!CY31+Гр!CY31+'Яч Оз'!CY31+Просо!CY31</f>
        <v>0</v>
      </c>
      <c r="CZ31" s="212">
        <f>Пш!CZ31+Тр!CZ31+Ро!CZ31+'Яч яр'!CZ31+Ов!CZ31+Зерноб!CZ31+Гр!CZ31+'Яч Оз'!CZ31+Просо!CZ31</f>
        <v>0</v>
      </c>
      <c r="DA31" s="210">
        <f>Пш!DA31+Тр!DA31+Ро!DA31+'Яч яр'!DA31+Ов!DA31+Зерноб!DA31+Гр!DA31+'Яч Оз'!DA31+Просо!DA31</f>
        <v>0</v>
      </c>
      <c r="DB31" s="211">
        <f>Пш!DB31+Тр!DB31+Ро!DB31+'Яч яр'!DB31+Ов!DB31+Зерноб!DB31+Гр!DB31+'Яч Оз'!DB31+Просо!DB31</f>
        <v>0</v>
      </c>
      <c r="DC31" s="212">
        <f>Пш!DC31+Тр!DC31+Ро!DC31+'Яч яр'!DC31+Ов!DC31+Зерноб!DC31+Гр!DC31+'Яч Оз'!DC31+Просо!DC31</f>
        <v>0</v>
      </c>
      <c r="DD31" s="213">
        <f>Пш!DD31+Тр!DD31+Ро!DD31+'Яч яр'!DD31+Ов!DD31+Зерноб!DD31+Гр!DD31+'Яч Оз'!DD31+Просо!DD31</f>
        <v>0</v>
      </c>
      <c r="DE31" s="211">
        <f>Пш!DE31+Тр!DE31+Ро!DE31+'Яч яр'!DE31+Ов!DE31+Зерноб!DE31+Гр!DE31+'Яч Оз'!DE31+Просо!DE31</f>
        <v>0</v>
      </c>
      <c r="DF31" s="212">
        <f>Пш!DF31+Тр!DF31+Ро!DF31+'Яч яр'!DF31+Ов!DF31+Зерноб!DF31+Гр!DF31+'Яч Оз'!DF31+Просо!DF31</f>
        <v>0</v>
      </c>
      <c r="DG31" s="210">
        <f>Пш!DG31+Тр!DG31+Ро!DG31+'Яч яр'!DG31+Ов!DG31+Зерноб!DG31+Гр!DG31+'Яч Оз'!DG31+Просо!DG31</f>
        <v>0</v>
      </c>
      <c r="DH31" s="211">
        <f>Пш!DH31+Тр!DH31+Ро!DH31+'Яч яр'!DH31+Ов!DH31+Зерноб!DH31+Гр!DH31+'Яч Оз'!DH31+Просо!DH31</f>
        <v>0</v>
      </c>
      <c r="DI31" s="212">
        <f>Пш!DI31+Тр!DI31+Ро!DI31+'Яч яр'!DI31+Ов!DI31+Зерноб!DI31+Гр!DI31+'Яч Оз'!DI31+Просо!DI31</f>
        <v>0</v>
      </c>
      <c r="DJ31" s="213">
        <f>Пш!DJ31+Тр!DJ31+Ро!DJ31+'Яч яр'!DJ31+Ов!DJ31+Зерноб!DJ31+Гр!DJ31+'Яч Оз'!DJ31+Просо!DJ31</f>
        <v>0</v>
      </c>
      <c r="DK31" s="211">
        <f>Пш!DK31+Тр!DK31+Ро!DK31+'Яч яр'!DK31+Ов!DK31+Зерноб!DK31+Гр!DK31+'Яч Оз'!DK31+Просо!DK31</f>
        <v>0</v>
      </c>
      <c r="DL31" s="212">
        <f>Пш!DL31+Тр!DL31+Ро!DL31+'Яч яр'!DL31+Ов!DL31+Зерноб!DL31+Гр!DL31+'Яч Оз'!DL31+Просо!DL31</f>
        <v>0</v>
      </c>
      <c r="DM31" s="210">
        <f>Пш!DM31+Тр!DM31+Ро!DM31+'Яч яр'!DM31+Ов!DM31+Зерноб!DM31+Гр!DM31+'Яч Оз'!DM31+Просо!DM31</f>
        <v>0</v>
      </c>
      <c r="DN31" s="211">
        <f>Пш!DN31+Тр!DN31+Ро!DN31+'Яч яр'!DN31+Ов!DN31+Зерноб!DN31+Гр!DN31+'Яч Оз'!DN31+Просо!DN31</f>
        <v>0</v>
      </c>
      <c r="DO31" s="212">
        <f>Пш!DO31+Тр!DO31+Ро!DO31+'Яч яр'!DO31+Ов!DO31+Зерноб!DO31+Гр!DO31+'Яч Оз'!DO31+Просо!DO31</f>
        <v>0</v>
      </c>
      <c r="DP31" s="213">
        <f>Пш!DP31+Тр!DP31+Ро!DP31+'Яч яр'!DP31+Ов!DP31+Зерноб!DP31+Гр!DP31+'Яч Оз'!DP31+Просо!DP31</f>
        <v>0</v>
      </c>
      <c r="DQ31" s="211">
        <f>Пш!DQ31+Тр!DQ31+Ро!DQ31+'Яч яр'!DQ31+Ов!DQ31+Зерноб!DQ31+Гр!DQ31+'Яч Оз'!DQ31+Просо!DQ31</f>
        <v>0</v>
      </c>
      <c r="DR31" s="212">
        <f>Пш!DR31+Тр!DR31+Ро!DR31+'Яч яр'!DR31+Ов!DR31+Зерноб!DR31+Гр!DR31+'Яч Оз'!DR31+Просо!DR31</f>
        <v>0</v>
      </c>
      <c r="DS31" s="210">
        <f>Пш!DS31+Тр!DS31+Ро!DS31+'Яч яр'!DS31+Ов!DS31+Зерноб!DS31+Гр!DS31+'Яч Оз'!DS31+Просо!DS31</f>
        <v>0</v>
      </c>
      <c r="DT31" s="211">
        <f>Пш!DT31+Тр!DT31+Ро!DT31+'Яч яр'!DT31+Ов!DT31+Зерноб!DT31+Гр!DT31+'Яч Оз'!DT31+Просо!DT31</f>
        <v>0</v>
      </c>
      <c r="DU31" s="212">
        <f>Пш!DU31+Тр!DU31+Ро!DU31+'Яч яр'!DU31+Ов!DU31+Зерноб!DU31+Гр!DU31+'Яч Оз'!DU31+Просо!DU31</f>
        <v>0</v>
      </c>
      <c r="DV31" s="213">
        <f>Пш!DV31+Тр!DV31+Ро!DV31+'Яч яр'!DV31+Ов!DV31+Зерноб!DV31+Гр!DV31+'Яч Оз'!DV31+Просо!DV31</f>
        <v>0</v>
      </c>
      <c r="DW31" s="211">
        <f>Пш!DW31+Тр!DW31+Ро!DW31+'Яч яр'!DW31+Ов!DW31+Зерноб!DW31+Гр!DW31+'Яч Оз'!DW31+Просо!DW31</f>
        <v>0</v>
      </c>
      <c r="DX31" s="212">
        <f>Пш!DX31+Тр!DX31+Ро!DX31+'Яч яр'!DX31+Ов!DX31+Зерноб!DX31+Гр!DX31+'Яч Оз'!DX31+Просо!DX31</f>
        <v>0</v>
      </c>
      <c r="DY31" s="210">
        <f>Пш!DY31+Тр!DY31+Ро!DY31+'Яч яр'!DY31+Ов!DY31+Зерноб!DY31+Гр!DY31+'Яч Оз'!DY31+Просо!DY31</f>
        <v>0</v>
      </c>
      <c r="DZ31" s="211">
        <f>Пш!DZ31+Тр!DZ31+Ро!DZ31+'Яч яр'!DZ31+Ов!DZ31+Зерноб!DZ31+Гр!DZ31+'Яч Оз'!DZ31+Просо!DZ31</f>
        <v>0</v>
      </c>
      <c r="EA31" s="212">
        <f>Пш!EA31+Тр!EA31+Ро!EA31+'Яч яр'!EA31+Ов!EA31+Зерноб!EA31+Гр!EA31+'Яч Оз'!EA31+Просо!EA31</f>
        <v>0</v>
      </c>
      <c r="EB31" s="213">
        <f>Пш!EB31+Тр!EB31+Ро!EB31+'Яч яр'!EB31+Ов!EB31+Зерноб!EB31+Гр!EB31+'Яч Оз'!EB31+Просо!EB31</f>
        <v>0</v>
      </c>
      <c r="EC31" s="211">
        <f>Пш!EC31+Тр!EC31+Ро!EC31+'Яч яр'!EC31+Ов!EC31+Зерноб!EC31+Гр!EC31+'Яч Оз'!EC31+Просо!EC31</f>
        <v>0</v>
      </c>
      <c r="ED31" s="212">
        <f>Пш!ED31+Тр!ED31+Ро!ED31+'Яч яр'!ED31+Ов!ED31+Зерноб!ED31+Гр!ED31+'Яч Оз'!ED31+Просо!ED31</f>
        <v>0</v>
      </c>
      <c r="EE31" s="210">
        <f>Пш!EE31+Тр!EE31+Ро!EE31+'Яч яр'!EE31+Ов!EE31+Зерноб!EE31+Гр!EE31+'Яч Оз'!EE31+Просо!EE31</f>
        <v>0</v>
      </c>
      <c r="EF31" s="211">
        <f>Пш!EF31+Тр!EF31+Ро!EF31+'Яч яр'!EF31+Ов!EF31+Зерноб!EF31+Гр!EF31+'Яч Оз'!EF31+Просо!EF31</f>
        <v>0</v>
      </c>
      <c r="EG31" s="212">
        <f>Пш!EG31+Тр!EG31+Ро!EG31+'Яч яр'!EG31+Ов!EG31+Зерноб!EG31+Гр!EG31+'Яч Оз'!EG31+Просо!EG31</f>
        <v>0</v>
      </c>
      <c r="EH31" s="213">
        <f>Пш!EH31+Тр!EH31+Ро!EH31+'Яч яр'!EH31+Ов!EH31+Зерноб!EH31+Гр!EH31+'Яч Оз'!EH31+Просо!EH31</f>
        <v>0</v>
      </c>
      <c r="EI31" s="211">
        <f>Пш!EI31+Тр!EI31+Ро!EI31+'Яч яр'!EI31+Ов!EI31+Зерноб!EI31+Гр!EI31+'Яч Оз'!EI31+Просо!EI31</f>
        <v>0</v>
      </c>
      <c r="EJ31" s="212">
        <f>Пш!EJ31+Тр!EJ31+Ро!EJ31+'Яч яр'!EJ31+Ов!EJ31+Зерноб!EJ31+Гр!EJ31+'Яч Оз'!EJ31+Просо!EJ31</f>
        <v>0</v>
      </c>
      <c r="EK31" s="210">
        <f>Пш!EK31+Тр!EK31+Ро!EK31+'Яч яр'!EK31+Ов!EK31+Зерноб!EK31+Гр!EK31+'Яч Оз'!EK31+Просо!EK31</f>
        <v>0</v>
      </c>
      <c r="EL31" s="211">
        <f>Пш!EL31+Тр!EL31+Ро!EL31+'Яч яр'!EL31+Ов!EL31+Зерноб!EL31+Гр!EL31+'Яч Оз'!EL31+Просо!EL31</f>
        <v>0</v>
      </c>
      <c r="EM31" s="212">
        <f>Пш!EM31+Тр!EM31+Ро!EM31+'Яч яр'!EM31+Ов!EM31+Зерноб!EM31+Гр!EM31+'Яч Оз'!EM31+Просо!EM31</f>
        <v>0</v>
      </c>
      <c r="EN31" s="213">
        <f>Пш!EN31+Тр!EN31+Ро!EN31+'Яч яр'!EN31+Ов!EN31+Зерноб!EN31+Гр!EN31+'Яч Оз'!EN31+Просо!EN31</f>
        <v>0</v>
      </c>
      <c r="EO31" s="211">
        <f>Пш!EO31+Тр!EO31+Ро!EO31+'Яч яр'!EO31+Ов!EO31+Зерноб!EO31+Гр!EO31+'Яч Оз'!EO31+Просо!EO31</f>
        <v>0</v>
      </c>
      <c r="EP31" s="212">
        <f>Пш!EP31+Тр!EP31+Ро!EP31+'Яч яр'!EP31+Ов!EP31+Зерноб!EP31+Гр!EP31+'Яч Оз'!EP31+Просо!EP31</f>
        <v>0</v>
      </c>
      <c r="EQ31" s="210">
        <f>Пш!EQ31+Тр!EQ31+Ро!EQ31+'Яч яр'!EQ31+Ов!EQ31+Зерноб!EQ31+Гр!EQ31+'Яч Оз'!EQ31+Просо!EQ31</f>
        <v>0</v>
      </c>
      <c r="ER31" s="211">
        <f>Пш!ER31+Тр!ER31+Ро!ER31+'Яч яр'!ER31+Ов!ER31+Зерноб!ER31+Гр!ER31+'Яч Оз'!ER31+Просо!ER31</f>
        <v>0</v>
      </c>
      <c r="ES31" s="212">
        <f>Пш!ES31+Тр!ES31+Ро!ES31+'Яч яр'!ES31+Ов!ES31+Зерноб!ES31+Гр!ES31+'Яч Оз'!ES31+Просо!ES31</f>
        <v>0</v>
      </c>
      <c r="ET31" s="213">
        <f>Пш!ET31+Тр!ET31+Ро!ET31+'Яч яр'!ET31+Ов!ET31+Зерноб!ET31+Гр!ET31+'Яч Оз'!ET31+Просо!ET31</f>
        <v>0</v>
      </c>
      <c r="EU31" s="211">
        <f>Пш!EU31+Тр!EU31+Ро!EU31+'Яч яр'!EU31+Ов!EU31+Зерноб!EU31+Гр!EU31+'Яч Оз'!EU31+Просо!EU31</f>
        <v>0</v>
      </c>
      <c r="EV31" s="212">
        <f>Пш!EV31+Тр!EV31+Ро!EV31+'Яч яр'!EV31+Ов!EV31+Зерноб!EV31+Гр!EV31+'Яч Оз'!EV31+Просо!EV31</f>
        <v>0</v>
      </c>
      <c r="EW31" s="210">
        <f>Пш!EW31+Тр!EW31+Ро!EW31+'Яч яр'!EW31+Ов!EW31+Зерноб!EW31+Гр!EW31+'Яч Оз'!EW31+Просо!EW31</f>
        <v>0</v>
      </c>
      <c r="EX31" s="211">
        <f>Пш!EX31+Тр!EX31+Ро!EX31+'Яч яр'!EX31+Ов!EX31+Зерноб!EX31+Гр!EX31+'Яч Оз'!EX31+Просо!EX31</f>
        <v>0</v>
      </c>
      <c r="EY31" s="212">
        <f>Пш!EY31+Тр!EY31+Ро!EY31+'Яч яр'!EY31+Ов!EY31+Зерноб!EY31+Гр!EY31+'Яч Оз'!EY31+Просо!EY31</f>
        <v>0</v>
      </c>
      <c r="EZ31" s="213">
        <f>Пш!EZ31+Тр!EZ31+Ро!EZ31+'Яч яр'!EZ31+Ов!EZ31+Зерноб!EZ31+Гр!EZ31+'Яч Оз'!EZ31+Просо!EZ31</f>
        <v>0</v>
      </c>
      <c r="FA31" s="211">
        <f>Пш!FA31+Тр!FA31+Ро!FA31+'Яч яр'!FA31+Ов!FA31+Зерноб!FA31+Гр!FA31+'Яч Оз'!FA31+Просо!FA31</f>
        <v>0</v>
      </c>
      <c r="FB31" s="212">
        <f>Пш!FB31+Тр!FB31+Ро!FB31+'Яч яр'!FB31+Ов!FB31+Зерноб!FB31+Гр!FB31+'Яч Оз'!FB31+Просо!FB31</f>
        <v>0</v>
      </c>
      <c r="FC31" s="210">
        <f>Пш!FC31+Тр!FC31+Ро!FC31+'Яч яр'!FC31+Ов!FC31+Зерноб!FC31+Гр!FC31+'Яч Оз'!FC31+Просо!FC31</f>
        <v>0</v>
      </c>
      <c r="FD31" s="211">
        <f>Пш!FD31+Тр!FD31+Ро!FD31+'Яч яр'!FD31+Ов!FD31+Зерноб!FD31+Гр!FD31+'Яч Оз'!FD31+Просо!FD31</f>
        <v>0</v>
      </c>
      <c r="FE31" s="212">
        <f>Пш!FE31+Тр!FE31+Ро!FE31+'Яч яр'!FE31+Ов!FE31+Зерноб!FE31+Гр!FE31+'Яч Оз'!FE31+Просо!FE31</f>
        <v>0</v>
      </c>
      <c r="FF31" s="213">
        <f>Пш!FF31+Тр!FF31+Ро!FF31+'Яч яр'!FF31+Ов!FF31+Зерноб!FF31+Гр!FF31+'Яч Оз'!FF31+Просо!FF31</f>
        <v>0</v>
      </c>
      <c r="FG31" s="211">
        <f>Пш!FG31+Тр!FG31+Ро!FG31+'Яч яр'!FG31+Ов!FG31+Зерноб!FG31+Гр!FG31+'Яч Оз'!FG31+Просо!FG31</f>
        <v>0</v>
      </c>
      <c r="FH31" s="212">
        <f>Пш!FH31+Тр!FH31+Ро!FH31+'Яч яр'!FH31+Ов!FH31+Зерноб!FH31+Гр!FH31+'Яч Оз'!FH31+Просо!FH31</f>
        <v>0</v>
      </c>
      <c r="FI31" s="210">
        <f>Пш!FI31+Тр!FI31+Ро!FI31+'Яч яр'!FI31+Ов!FI31+Зерноб!FI31+Гр!FI31+'Яч Оз'!FI31+Просо!FI31</f>
        <v>0</v>
      </c>
      <c r="FJ31" s="211">
        <f>Пш!FJ31+Тр!FJ31+Ро!FJ31+'Яч яр'!FJ31+Ов!FJ31+Зерноб!FJ31+Гр!FJ31+'Яч Оз'!FJ31+Просо!FJ31</f>
        <v>0</v>
      </c>
      <c r="FK31" s="212">
        <f>Пш!FK31+Тр!FK31+Ро!FK31+'Яч яр'!FK31+Ов!FK31+Зерноб!FK31+Гр!FK31+'Яч Оз'!FK31+Просо!FK31</f>
        <v>0</v>
      </c>
      <c r="FL31" s="213">
        <f>Пш!FL31+Тр!FL31+Ро!FL31+'Яч яр'!FL31+Ов!FL31+Зерноб!FL31+Гр!FL31+'Яч Оз'!FL31+Просо!FL31</f>
        <v>0</v>
      </c>
      <c r="FM31" s="211">
        <f>Пш!FM31+Тр!FM31+Ро!FM31+'Яч яр'!FM31+Ов!FM31+Зерноб!FM31+Гр!FM31+'Яч Оз'!FM31+Просо!FM31</f>
        <v>0</v>
      </c>
      <c r="FN31" s="212">
        <f>Пш!FN31+Тр!FN31+Ро!FN31+'Яч яр'!FN31+Ов!FN31+Зерноб!FN31+Гр!FN31+'Яч Оз'!FN31+Просо!FN31</f>
        <v>0</v>
      </c>
      <c r="FO31" s="210">
        <f>Пш!FO31+Тр!FO31+Ро!FO31+'Яч яр'!FO31+Ов!FO31+Зерноб!FO31+Гр!FO31+'Яч Оз'!FO31+Просо!FO31</f>
        <v>0</v>
      </c>
      <c r="FP31" s="211">
        <f>Пш!FP31+Тр!FP31+Ро!FP31+'Яч яр'!FP31+Ов!FP31+Зерноб!FP31+Гр!FP31+'Яч Оз'!FP31+Просо!FP31</f>
        <v>0</v>
      </c>
      <c r="FQ31" s="212">
        <f>Пш!FQ31+Тр!FQ31+Ро!FQ31+'Яч яр'!FQ31+Ов!FQ31+Зерноб!FQ31+Гр!FQ31+'Яч Оз'!FQ31+Просо!FQ31</f>
        <v>0</v>
      </c>
      <c r="FR31" s="213">
        <f>Пш!FR31+Тр!FR31+Ро!FR31+'Яч яр'!FR31+Ов!FR31+Зерноб!FR31+Гр!FR31+'Яч Оз'!FR31+Просо!FR31</f>
        <v>0</v>
      </c>
      <c r="FS31" s="211">
        <f>Пш!FS31+Тр!FS31+Ро!FS31+'Яч яр'!FS31+Ов!FS31+Зерноб!FS31+Гр!FS31+'Яч Оз'!FS31+Просо!FS31</f>
        <v>0</v>
      </c>
      <c r="FT31" s="212">
        <f>Пш!FT31+Тр!FT31+Ро!FT31+'Яч яр'!FT31+Ов!FT31+Зерноб!FT31+Гр!FT31+'Яч Оз'!FT31+Просо!FT31</f>
        <v>0</v>
      </c>
      <c r="FU31" s="210">
        <f>Пш!FU31+Тр!FU31+Ро!FU31+'Яч яр'!FU31+Ов!FU31+Зерноб!FU31+Гр!FU31+'Яч Оз'!FU31+Просо!FU31</f>
        <v>0</v>
      </c>
      <c r="FV31" s="211">
        <f>Пш!FV31+Тр!FV31+Ро!FV31+'Яч яр'!FV31+Ов!FV31+Зерноб!FV31+Гр!FV31+'Яч Оз'!FV31+Просо!FV31</f>
        <v>0</v>
      </c>
      <c r="FW31" s="212">
        <f>Пш!FW31+Тр!FW31+Ро!FW31+'Яч яр'!FW31+Ов!FW31+Зерноб!FW31+Гр!FW31+'Яч Оз'!FW31+Просо!FW31</f>
        <v>0</v>
      </c>
      <c r="FX31" s="213">
        <f>Пш!FX31+Тр!FX31+Ро!FX31+'Яч яр'!FX31+Ов!FX31+Зерноб!FX31+Гр!FX31+'Яч Оз'!FX31+Просо!FX31</f>
        <v>0</v>
      </c>
      <c r="FY31" s="211">
        <f>Пш!FY31+Тр!FY31+Ро!FY31+'Яч яр'!FY31+Ов!FY31+Зерноб!FY31+Гр!FY31+'Яч Оз'!FY31+Просо!FY31</f>
        <v>0</v>
      </c>
      <c r="FZ31" s="212">
        <f>Пш!FZ31+Тр!FZ31+Ро!FZ31+'Яч яр'!FZ31+Ов!FZ31+Зерноб!FZ31+Гр!FZ31+'Яч Оз'!FZ31+Просо!FZ31</f>
        <v>0</v>
      </c>
      <c r="GA31" s="210">
        <f>Пш!GA31+Тр!GA31+Ро!GA31+'Яч яр'!GA31+Ов!GA31+Зерноб!GA31+Гр!GA31+'Яч Оз'!GA31+Просо!GA31</f>
        <v>0</v>
      </c>
      <c r="GB31" s="211">
        <f>Пш!GB31+Тр!GB31+Ро!GB31+'Яч яр'!GB31+Ов!GB31+Зерноб!GB31+Гр!GB31+'Яч Оз'!GB31+Просо!GB31</f>
        <v>0</v>
      </c>
      <c r="GC31" s="212">
        <f>Пш!GC31+Тр!GC31+Ро!GC31+'Яч яр'!GC31+Ов!GC31+Зерноб!GC31+Гр!GC31+'Яч Оз'!GC31+Просо!GC31</f>
        <v>0</v>
      </c>
      <c r="GD31" s="213">
        <f>Пш!GD31+Тр!GD31+Ро!GD31+'Яч яр'!GD31+Ов!GD31+Зерноб!GD31+Гр!GD31+'Яч Оз'!GD31+Просо!GD31</f>
        <v>0</v>
      </c>
      <c r="GE31" s="211">
        <f>Пш!GE31+Тр!GE31+Ро!GE31+'Яч яр'!GE31+Ов!GE31+Зерноб!GE31+Гр!GE31+'Яч Оз'!GE31+Просо!GE31</f>
        <v>0</v>
      </c>
      <c r="GF31" s="212">
        <f>Пш!GF31+Тр!GF31+Ро!GF31+'Яч яр'!GF31+Ов!GF31+Зерноб!GF31+Гр!GF31+'Яч Оз'!GF31+Просо!GF31</f>
        <v>0</v>
      </c>
      <c r="GG31" s="210">
        <f>Пш!GG31+Тр!GG31+Ро!GG31+'Яч яр'!GG31+Ов!GG31+Зерноб!GG31+Гр!GG31+'Яч Оз'!GG31+Просо!GG31</f>
        <v>0</v>
      </c>
      <c r="GH31" s="211">
        <f>Пш!GH31+Тр!GH31+Ро!GH31+'Яч яр'!GH31+Ов!GH31+Зерноб!GH31+Гр!GH31+'Яч Оз'!GH31+Просо!GH31</f>
        <v>0</v>
      </c>
      <c r="GI31" s="212">
        <f>Пш!GI31+Тр!GI31+Ро!GI31+'Яч яр'!GI31+Ов!GI31+Зерноб!GI31+Гр!GI31+'Яч Оз'!GI31+Просо!GI31</f>
        <v>0</v>
      </c>
      <c r="GJ31" s="213">
        <f>Пш!GJ31+Тр!GJ31+Ро!GJ31+'Яч яр'!GJ31+Ов!GJ31+Зерноб!GJ31+Гр!GJ31+'Яч Оз'!GJ31+Просо!GJ31</f>
        <v>0</v>
      </c>
      <c r="GK31" s="211">
        <f>Пш!GK31+Тр!GK31+Ро!GK31+'Яч яр'!GK31+Ов!GK31+Зерноб!GK31+Гр!GK31+'Яч Оз'!GK31+Просо!GK31</f>
        <v>0</v>
      </c>
      <c r="GL31" s="212">
        <f>Пш!GL31+Тр!GL31+Ро!GL31+'Яч яр'!GL31+Ов!GL31+Зерноб!GL31+Гр!GL31+'Яч Оз'!GL31+Просо!GL31</f>
        <v>0</v>
      </c>
      <c r="GM31" s="210">
        <f>Пш!GM31+Тр!GM31+Ро!GM31+'Яч яр'!GM31+Ов!GM31+Зерноб!GM31+Гр!GM31+'Яч Оз'!GM31+Просо!GM31</f>
        <v>0</v>
      </c>
      <c r="GN31" s="211">
        <f>Пш!GN31+Тр!GN31+Ро!GN31+'Яч яр'!GN31+Ов!GN31+Зерноб!GN31+Гр!GN31+'Яч Оз'!GN31+Просо!GN31</f>
        <v>0</v>
      </c>
      <c r="GO31" s="212">
        <f>Пш!GO31+Тр!GO31+Ро!GO31+'Яч яр'!GO31+Ов!GO31+Зерноб!GO31+Гр!GO31+'Яч Оз'!GO31+Просо!GO31</f>
        <v>0</v>
      </c>
      <c r="GP31" s="213">
        <f>Пш!GP31+Тр!GP31+Ро!GP31+'Яч яр'!GP31+Ов!GP31+Зерноб!GP31+Гр!GP31+'Яч Оз'!GP31+Просо!GP31</f>
        <v>0</v>
      </c>
      <c r="GQ31" s="211">
        <f>Пш!GQ31+Тр!GQ31+Ро!GQ31+'Яч яр'!GQ31+Ов!GQ31+Зерноб!GQ31+Гр!GQ31+'Яч Оз'!GQ31+Просо!GQ31</f>
        <v>0</v>
      </c>
      <c r="GR31" s="212">
        <f>Пш!GR31+Тр!GR31+Ро!GR31+'Яч яр'!GR31+Ов!GR31+Зерноб!GR31+Гр!GR31+'Яч Оз'!GR31+Просо!GR31</f>
        <v>0</v>
      </c>
      <c r="GS31" s="210">
        <f>Пш!GS31+Тр!GS31+Ро!GS31+'Яч яр'!GS31+Ов!GS31+Зерноб!GS31+Гр!GS31+'Яч Оз'!GS31+Просо!GS31</f>
        <v>0</v>
      </c>
      <c r="GT31" s="211">
        <f>Пш!GT31+Тр!GT31+Ро!GT31+'Яч яр'!GT31+Ов!GT31+Зерноб!GT31+Гр!GT31+'Яч Оз'!GT31+Просо!GT31</f>
        <v>0</v>
      </c>
      <c r="GU31" s="212">
        <f>Пш!GU31+Тр!GU31+Ро!GU31+'Яч яр'!GU31+Ов!GU31+Зерноб!GU31+Гр!GU31+'Яч Оз'!GU31+Просо!GU31</f>
        <v>0</v>
      </c>
      <c r="GV31" s="213">
        <f>Пш!GV31+Тр!GV31+Ро!GV31+'Яч яр'!GV31+Ов!GV31+Зерноб!GV31+Гр!GV31+'Яч Оз'!GV31+Просо!GV31</f>
        <v>0</v>
      </c>
      <c r="GW31" s="211">
        <f>Пш!GW31+Тр!GW31+Ро!GW31+'Яч яр'!GW31+Ов!GW31+Зерноб!GW31+Гр!GW31+'Яч Оз'!GW31+Просо!GW31</f>
        <v>0</v>
      </c>
      <c r="GX31" s="212">
        <f>Пш!GX31+Тр!GX31+Ро!GX31+'Яч яр'!GX31+Ов!GX31+Зерноб!GX31+Гр!GX31+'Яч Оз'!GX31+Просо!GX31</f>
        <v>0</v>
      </c>
      <c r="GY31" s="210">
        <f>Пш!GY31+Тр!GY31+Ро!GY31+'Яч яр'!GY31+Ов!GY31+Зерноб!GY31+Гр!GY31+'Яч Оз'!GY31+Просо!GY31</f>
        <v>0</v>
      </c>
      <c r="GZ31" s="211">
        <f>Пш!GZ31+Тр!GZ31+Ро!GZ31+'Яч яр'!GZ31+Ов!GZ31+Зерноб!GZ31+Гр!GZ31+'Яч Оз'!GZ31+Просо!GZ31</f>
        <v>0</v>
      </c>
      <c r="HA31" s="212">
        <f>Пш!HA31+Тр!HA31+Ро!HA31+'Яч яр'!HA31+Ов!HA31+Зерноб!HA31+Гр!HA31+'Яч Оз'!HA31+Просо!HA31</f>
        <v>0</v>
      </c>
      <c r="HB31" s="213">
        <f>Пш!HB31+Тр!HB31+Ро!HB31+'Яч яр'!HB31+Ов!HB31+Зерноб!HB31+Гр!HB31+'Яч Оз'!HB31+Просо!HB31</f>
        <v>0</v>
      </c>
      <c r="HC31" s="211">
        <f>Пш!HC31+Тр!HC31+Ро!HC31+'Яч яр'!HC31+Ов!HC31+Зерноб!HC31+Гр!HC31+'Яч Оз'!HC31+Просо!HC31</f>
        <v>0</v>
      </c>
      <c r="HD31" s="212">
        <f>Пш!HD31+Тр!HD31+Ро!HD31+'Яч яр'!HD31+Ов!HD31+Зерноб!HD31+Гр!HD31+'Яч Оз'!HD31+Просо!HD31</f>
        <v>0</v>
      </c>
      <c r="HE31" s="210">
        <f>Пш!HE31+Тр!HE31+Ро!HE31+'Яч яр'!HE31+Ов!HE31+Зерноб!HE31+Гр!HE31+'Яч Оз'!HE31+Просо!HE31</f>
        <v>0</v>
      </c>
      <c r="HF31" s="211">
        <f>Пш!HF31+Тр!HF31+Ро!HF31+'Яч яр'!HF31+Ов!HF31+Зерноб!HF31+Гр!HF31+'Яч Оз'!HF31+Просо!HF31</f>
        <v>0</v>
      </c>
      <c r="HG31" s="212">
        <f>Пш!HG31+Тр!HG31+Ро!HG31+'Яч яр'!HG31+Ов!HG31+Зерноб!HG31+Гр!HG31+'Яч Оз'!HG31+Просо!HG31</f>
        <v>0</v>
      </c>
      <c r="HH31" s="213">
        <f>Пш!HH31+Тр!HH31+Ро!HH31+'Яч яр'!HH31+Ов!HH31+Зерноб!HH31+Гр!HH31+'Яч Оз'!HH31+Просо!HH31</f>
        <v>0</v>
      </c>
      <c r="HI31" s="211">
        <f>Пш!HI31+Тр!HI31+Ро!HI31+'Яч яр'!HI31+Ов!HI31+Зерноб!HI31+Гр!HI31+'Яч Оз'!HI31+Просо!HI31</f>
        <v>0</v>
      </c>
      <c r="HJ31" s="212">
        <f>Пш!HJ31+Тр!HJ31+Ро!HJ31+'Яч яр'!HJ31+Ов!HJ31+Зерноб!HJ31+Гр!HJ31+'Яч Оз'!HJ31+Просо!HJ31</f>
        <v>0</v>
      </c>
      <c r="HK31" s="210">
        <f>Пш!HK31+Тр!HK31+Ро!HK31+'Яч яр'!HK31+Ов!HK31+Зерноб!HK31+Гр!HK31+'Яч Оз'!HK31+Просо!HK31</f>
        <v>0</v>
      </c>
      <c r="HL31" s="211">
        <f>Пш!HL31+Тр!HL31+Ро!HL31+'Яч яр'!HL31+Ов!HL31+Зерноб!HL31+Гр!HL31+'Яч Оз'!HL31+Просо!HL31</f>
        <v>0</v>
      </c>
      <c r="HM31" s="212">
        <f>Пш!HM31+Тр!HM31+Ро!HM31+'Яч яр'!HM31+Ов!HM31+Зерноб!HM31+Гр!HM31+'Яч Оз'!HM31+Просо!HM31</f>
        <v>0</v>
      </c>
      <c r="HN31" s="213">
        <f>Пш!HN31+Тр!HN31+Ро!HN31+'Яч яр'!HN31+Ов!HN31+Зерноб!HN31+Гр!HN31+'Яч Оз'!HN31+Просо!HN31</f>
        <v>0</v>
      </c>
      <c r="HO31" s="211">
        <f>Пш!HO31+Тр!HO31+Ро!HO31+'Яч яр'!HO31+Ов!HO31+Зерноб!HO31+Гр!HO31+'Яч Оз'!HO31+Просо!HO31</f>
        <v>0</v>
      </c>
      <c r="HP31" s="212">
        <f>Пш!HP31+Тр!HP31+Ро!HP31+'Яч яр'!HP31+Ов!HP31+Зерноб!HP31+Гр!HP31+'Яч Оз'!HP31+Просо!HP31</f>
        <v>0</v>
      </c>
      <c r="HQ31" s="210">
        <f>Пш!HQ31+Тр!HQ31+Ро!HQ31+'Яч яр'!HQ31+Ов!HQ31+Зерноб!HQ31+Гр!HQ31+'Яч Оз'!HQ31+Просо!HQ31</f>
        <v>0</v>
      </c>
      <c r="HR31" s="211">
        <f>Пш!HR31+Тр!HR31+Ро!HR31+'Яч яр'!HR31+Ов!HR31+Зерноб!HR31+Гр!HR31+'Яч Оз'!HR31+Просо!HR31</f>
        <v>0</v>
      </c>
      <c r="HS31" s="212">
        <f>Пш!HS31+Тр!HS31+Ро!HS31+'Яч яр'!HS31+Ов!HS31+Зерноб!HS31+Гр!HS31+'Яч Оз'!HS31+Просо!HS31</f>
        <v>0</v>
      </c>
      <c r="HT31" s="213">
        <f>Пш!HT31+Тр!HT31+Ро!HT31+'Яч яр'!HT31+Ов!HT31+Зерноб!HT31+Гр!HT31+'Яч Оз'!HT31+Просо!HT31</f>
        <v>0</v>
      </c>
      <c r="HU31" s="211">
        <f>Пш!HU31+Тр!HU31+Ро!HU31+'Яч яр'!HU31+Ов!HU31+Зерноб!HU31+Гр!HU31+'Яч Оз'!HU31+Просо!HU31</f>
        <v>0</v>
      </c>
      <c r="HV31" s="212">
        <f>Пш!HV31+Тр!HV31+Ро!HV31+'Яч яр'!HV31+Ов!HV31+Зерноб!HV31+Гр!HV31+'Яч Оз'!HV31+Просо!HV31</f>
        <v>0</v>
      </c>
      <c r="HW31" s="210">
        <f>Пш!HW31+Тр!HW31+Ро!HW31+'Яч яр'!HW31+Ов!HW31+Зерноб!HW31+Гр!HW31+'Яч Оз'!HW31+Просо!HW31</f>
        <v>0</v>
      </c>
      <c r="HX31" s="211">
        <f>Пш!HX31+Тр!HX31+Ро!HX31+'Яч яр'!HX31+Ов!HX31+Зерноб!HX31+Гр!HX31+'Яч Оз'!HX31+Просо!HX31</f>
        <v>0</v>
      </c>
      <c r="HY31" s="212">
        <f>Пш!HY31+Тр!HY31+Ро!HY31+'Яч яр'!HY31+Ов!HY31+Зерноб!HY31+Гр!HY31+'Яч Оз'!HY31+Просо!HY31</f>
        <v>0</v>
      </c>
      <c r="HZ31" s="213">
        <f>Пш!HZ31+Тр!HZ31+Ро!HZ31+'Яч яр'!HZ31+Ов!HZ31+Зерноб!HZ31+Гр!HZ31+'Яч Оз'!HZ31+Просо!HZ31</f>
        <v>0</v>
      </c>
      <c r="IA31" s="211">
        <f>Пш!IA31+Тр!IA31+Ро!IA31+'Яч яр'!IA31+Ов!IA31+Зерноб!IA31+Гр!IA31+'Яч Оз'!IA31+Просо!IA31</f>
        <v>0</v>
      </c>
      <c r="IB31" s="212">
        <f>Пш!IB31+Тр!IB31+Ро!IB31+'Яч яр'!IB31+Ов!IB31+Зерноб!IB31+Гр!IB31+'Яч Оз'!IB31+Просо!IB31</f>
        <v>0</v>
      </c>
      <c r="IC31" s="210">
        <f>Пш!IC31+Тр!IC31+Ро!IC31+'Яч яр'!IC31+Ов!IC31+Зерноб!IC31+Гр!IC31+'Яч Оз'!IC31+Просо!IC31</f>
        <v>0</v>
      </c>
      <c r="ID31" s="211">
        <f>Пш!ID31+Тр!ID31+Ро!ID31+'Яч яр'!ID31+Ов!ID31+Зерноб!ID31+Гр!ID31+'Яч Оз'!ID31+Просо!ID31</f>
        <v>0</v>
      </c>
      <c r="IE31" s="212">
        <f>Пш!IE31+Тр!IE31+Ро!IE31+'Яч яр'!IE31+Ов!IE31+Зерноб!IE31+Гр!IE31+'Яч Оз'!IE31+Просо!IE31</f>
        <v>0</v>
      </c>
      <c r="IF31" s="213">
        <f>Пш!IF31+Тр!IF31+Ро!IF31+'Яч яр'!IF31+Ов!IF31+Зерноб!IF31+Гр!IF31+'Яч Оз'!IF31+Просо!IF31</f>
        <v>0</v>
      </c>
      <c r="IG31" s="211">
        <f>Пш!IG31+Тр!IG31+Ро!IG31+'Яч яр'!IG31+Ов!IG31+Зерноб!IG31+Гр!IG31+'Яч Оз'!IG31+Просо!IG31</f>
        <v>0</v>
      </c>
      <c r="IH31" s="212">
        <f>Пш!IH31+Тр!IH31+Ро!IH31+'Яч яр'!IH31+Ов!IH31+Зерноб!IH31+Гр!IH31+'Яч Оз'!IH31+Просо!IH31</f>
        <v>0</v>
      </c>
      <c r="II31" s="210">
        <f>Пш!II31+Тр!II31+Ро!II31+'Яч яр'!II31+Ов!II31+Зерноб!II31+Гр!II31+'Яч Оз'!II31+Просо!II31</f>
        <v>0</v>
      </c>
      <c r="IJ31" s="211">
        <f>Пш!IJ31+Тр!IJ31+Ро!IJ31+'Яч яр'!IJ31+Ов!IJ31+Зерноб!IJ31+Гр!IJ31+'Яч Оз'!IJ31+Просо!IJ31</f>
        <v>0</v>
      </c>
      <c r="IK31" s="212">
        <f>Пш!IK31+Тр!IK31+Ро!IK31+'Яч яр'!IK31+Ов!IK31+Зерноб!IK31+Гр!IK31+'Яч Оз'!IK31+Просо!IK31</f>
        <v>0</v>
      </c>
      <c r="IL31" s="213">
        <f>Пш!IL31+Тр!IL31+Ро!IL31+'Яч яр'!IL31+Ов!IL31+Зерноб!IL31+Гр!IL31+'Яч Оз'!IL31+Просо!IL31</f>
        <v>0</v>
      </c>
      <c r="IM31" s="211">
        <f>Пш!IM31+Тр!IM31+Ро!IM31+'Яч яр'!IM31+Ов!IM31+Зерноб!IM31+Гр!IM31+'Яч Оз'!IM31+Просо!IM31</f>
        <v>0</v>
      </c>
      <c r="IN31" s="212">
        <f>Пш!IN31+Тр!IN31+Ро!IN31+'Яч яр'!IN31+Ов!IN31+Зерноб!IN31+Гр!IN31+'Яч Оз'!IN31+Просо!IN31</f>
        <v>0</v>
      </c>
      <c r="IO31" s="210">
        <f>Пш!IO31+Тр!IO31+Ро!IO31+'Яч яр'!IO31+Ов!IO31+Зерноб!IO31+Гр!IO31+'Яч Оз'!IO31+Просо!IO31</f>
        <v>0</v>
      </c>
      <c r="IP31" s="211">
        <f>Пш!IP31+Тр!IP31+Ро!IP31+'Яч яр'!IP31+Ов!IP31+Зерноб!IP31+Гр!IP31+'Яч Оз'!IP31+Просо!IP31</f>
        <v>0</v>
      </c>
      <c r="IQ31" s="212">
        <f>Пш!IQ31+Тр!IQ31+Ро!IQ31+'Яч яр'!IQ31+Ов!IQ31+Зерноб!IQ31+Гр!IQ31+'Яч Оз'!IQ31+Просо!IQ31</f>
        <v>0</v>
      </c>
      <c r="IR31" s="213">
        <f>Пш!IR31+Тр!IR31+Ро!IR31+'Яч яр'!IR31+Ов!IR31+Зерноб!IR31+Гр!IR31+'Яч Оз'!IR31+Просо!IR31</f>
        <v>0</v>
      </c>
      <c r="IS31" s="211">
        <f>Пш!IS31+Тр!IS31+Ро!IS31+'Яч яр'!IS31+Ов!IS31+Зерноб!IS31+Гр!IS31+'Яч Оз'!IS31+Просо!IS31</f>
        <v>0</v>
      </c>
      <c r="IT31" s="212">
        <f>Пш!IT31+Тр!IT31+Ро!IT31+'Яч яр'!IT31+Ов!IT31+Зерноб!IT31+Гр!IT31+'Яч Оз'!IT31+Просо!IT31</f>
        <v>0</v>
      </c>
      <c r="IU31" s="210">
        <f>Пш!IU31+Тр!IU31+Ро!IU31+'Яч яр'!IU31+Ов!IU31+Зерноб!IU31+Гр!IU31+'Яч Оз'!IU31+Просо!IU31</f>
        <v>0</v>
      </c>
      <c r="IV31" s="211">
        <f>Пш!IV31+Тр!IV31+Ро!IV31+'Яч яр'!IV31+Ов!IV31+Зерноб!IV31+Гр!IV31+'Яч Оз'!IV31+Просо!IV31</f>
        <v>0</v>
      </c>
      <c r="IW31" s="212">
        <f>Пш!IW31+Тр!IW31+Ро!IW31+'Яч яр'!IW31+Ов!IW31+Зерноб!IW31+Гр!IW31+'Яч Оз'!IW31+Просо!IW31</f>
        <v>0</v>
      </c>
      <c r="IX31" s="213">
        <f>Пш!IX31+Тр!IX31+Ро!IX31+'Яч яр'!IX31+Ов!IX31+Зерноб!IX31+Гр!IX31+'Яч Оз'!IX31+Просо!IX31</f>
        <v>0</v>
      </c>
      <c r="IY31" s="211">
        <f>Пш!IY31+Тр!IY31+Ро!IY31+'Яч яр'!IY31+Ов!IY31+Зерноб!IY31+Гр!IY31+'Яч Оз'!IY31+Просо!IY31</f>
        <v>0</v>
      </c>
      <c r="IZ31" s="212">
        <f>Пш!IZ31+Тр!IZ31+Ро!IZ31+'Яч яр'!IZ31+Ов!IZ31+Зерноб!IZ31+Гр!IZ31+'Яч Оз'!IZ31+Просо!IZ31</f>
        <v>0</v>
      </c>
      <c r="JA31" s="210">
        <f>Пш!JA31+Тр!JA31+Ро!JA31+'Яч яр'!JA31+Ов!JA31+Зерноб!JA31+Гр!JA31+'Яч Оз'!JA31+Просо!JA31</f>
        <v>0</v>
      </c>
      <c r="JB31" s="211">
        <f>Пш!JB31+Тр!JB31+Ро!JB31+'Яч яр'!JB31+Ов!JB31+Зерноб!JB31+Гр!JB31+'Яч Оз'!JB31+Просо!JB31</f>
        <v>0</v>
      </c>
      <c r="JC31" s="212">
        <f>Пш!JC31+Тр!JC31+Ро!JC31+'Яч яр'!JC31+Ов!JC31+Зерноб!JC31+Гр!JC31+'Яч Оз'!JC31+Просо!JC31</f>
        <v>0</v>
      </c>
      <c r="JD31" s="213">
        <f>Пш!JD31+Тр!JD31+Ро!JD31+'Яч яр'!JD31+Ов!JD31+Зерноб!JD31+Гр!JD31+'Яч Оз'!JD31+Просо!JD31</f>
        <v>0</v>
      </c>
      <c r="JE31" s="211">
        <f>Пш!JE31+Тр!JE31+Ро!JE31+'Яч яр'!JE31+Ов!JE31+Зерноб!JE31+Гр!JE31+'Яч Оз'!JE31+Просо!JE31</f>
        <v>0</v>
      </c>
      <c r="JF31" s="212">
        <f>Пш!JF31+Тр!JF31+Ро!JF31+'Яч яр'!JF31+Ов!JF31+Зерноб!JF31+Гр!JF31+'Яч Оз'!JF31+Просо!JF31</f>
        <v>0</v>
      </c>
      <c r="JG31" s="210">
        <f>Пш!JG31+Тр!JG31+Ро!JG31+'Яч яр'!JG31+Ов!JG31+Зерноб!JG31+Гр!JG31+'Яч Оз'!JG31+Просо!JG31</f>
        <v>0</v>
      </c>
      <c r="JH31" s="211">
        <f>Пш!JH31+Тр!JH31+Ро!JH31+'Яч яр'!JH31+Ов!JH31+Зерноб!JH31+Гр!JH31+'Яч Оз'!JH31+Просо!JH31</f>
        <v>0</v>
      </c>
      <c r="JI31" s="212">
        <f>Пш!JI31+Тр!JI31+Ро!JI31+'Яч яр'!JI31+Ов!JI31+Зерноб!JI31+Гр!JI31+'Яч Оз'!JI31+Просо!JI31</f>
        <v>0</v>
      </c>
      <c r="JJ31" s="213">
        <f>Пш!JJ31+Тр!JJ31+Ро!JJ31+'Яч яр'!JJ31+Ов!JJ31+Зерноб!JJ31+Гр!JJ31+'Яч Оз'!JJ31+Просо!JJ31</f>
        <v>0</v>
      </c>
      <c r="JK31" s="211">
        <f>Пш!JK31+Тр!JK31+Ро!JK31+'Яч яр'!JK31+Ов!JK31+Зерноб!JK31+Гр!JK31+'Яч Оз'!JK31+Просо!JK31</f>
        <v>0</v>
      </c>
      <c r="JL31" s="212">
        <f>Пш!JL31+Тр!JL31+Ро!JL31+'Яч яр'!JL31+Ов!JL31+Зерноб!JL31+Гр!JL31+'Яч Оз'!JL31+Просо!JL31</f>
        <v>0</v>
      </c>
      <c r="JM31" s="210">
        <f>Пш!JM31+Тр!JM31+Ро!JM31+'Яч яр'!JM31+Ов!JM31+Зерноб!JM31+Гр!JM31+'Яч Оз'!JM31+Просо!JM31</f>
        <v>0</v>
      </c>
      <c r="JN31" s="211">
        <f>Пш!JN31+Тр!JN31+Ро!JN31+'Яч яр'!JN31+Ов!JN31+Зерноб!JN31+Гр!JN31+'Яч Оз'!JN31+Просо!JN31</f>
        <v>0</v>
      </c>
      <c r="JO31" s="212">
        <f>Пш!JO31+Тр!JO31+Ро!JO31+'Яч яр'!JO31+Ов!JO31+Зерноб!JO31+Гр!JO31+'Яч Оз'!JO31+Просо!JO31</f>
        <v>0</v>
      </c>
      <c r="JP31" s="213">
        <f>Пш!JP31+Тр!JP31+Ро!JP31+'Яч яр'!JP31+Ов!JP31+Зерноб!JP31+Гр!JP31+'Яч Оз'!JP31+Просо!JP31</f>
        <v>0</v>
      </c>
      <c r="JQ31" s="211">
        <f>Пш!JQ31+Тр!JQ31+Ро!JQ31+'Яч яр'!JQ31+Ов!JQ31+Зерноб!JQ31+Гр!JQ31+'Яч Оз'!JQ31+Просо!JQ31</f>
        <v>0</v>
      </c>
      <c r="JR31" s="212">
        <f>Пш!JR31+Тр!JR31+Ро!JR31+'Яч яр'!JR31+Ов!JR31+Зерноб!JR31+Гр!JR31+'Яч Оз'!JR31+Просо!JR31</f>
        <v>0</v>
      </c>
      <c r="JS31" s="210">
        <f>Пш!JS31+Тр!JS31+Ро!JS31+'Яч яр'!JS31+Ов!JS31+Зерноб!JS31+Гр!JS31+'Яч Оз'!JS31+Просо!JS31</f>
        <v>0</v>
      </c>
      <c r="JT31" s="211">
        <f>Пш!JT31+Тр!JT31+Ро!JT31+'Яч яр'!JT31+Ов!JT31+Зерноб!JT31+Гр!JT31+'Яч Оз'!JT31+Просо!JT31</f>
        <v>0</v>
      </c>
      <c r="JU31" s="212">
        <f>Пш!JU31+Тр!JU31+Ро!JU31+'Яч яр'!JU31+Ов!JU31+Зерноб!JU31+Гр!JU31+'Яч Оз'!JU31+Просо!JU31</f>
        <v>0</v>
      </c>
      <c r="JV31" s="213">
        <f>Пш!JV31+Тр!JV31+Ро!JV31+'Яч яр'!JV31+Ов!JV31+Зерноб!JV31+Гр!JV31+'Яч Оз'!JV31+Просо!JV31</f>
        <v>0</v>
      </c>
      <c r="JW31" s="211">
        <f>Пш!JW31+Тр!JW31+Ро!JW31+'Яч яр'!JW31+Ов!JW31+Зерноб!JW31+Гр!JW31+'Яч Оз'!JW31+Просо!JW31</f>
        <v>0</v>
      </c>
      <c r="JX31" s="212">
        <f>Пш!JX31+Тр!JX31+Ро!JX31+'Яч яр'!JX31+Ов!JX31+Зерноб!JX31+Гр!JX31+'Яч Оз'!JX31+Просо!JX31</f>
        <v>0</v>
      </c>
    </row>
    <row r="32" spans="1:284" ht="17.25" customHeight="1" thickBot="1" x14ac:dyDescent="0.3">
      <c r="A32" s="100">
        <v>6</v>
      </c>
      <c r="B32" s="60" t="s">
        <v>202</v>
      </c>
      <c r="C32" s="61" t="s">
        <v>13</v>
      </c>
      <c r="D32" s="57" t="s">
        <v>45</v>
      </c>
      <c r="E32" s="607">
        <f t="shared" si="10"/>
        <v>0</v>
      </c>
      <c r="F32" s="186">
        <f>Пш!F32+Тр!F32+Ро!F32+'Яч яр'!F32+Ов!F32+Зерноб!F32+Гр!F32+'Яч Оз'!F32+Просо!F32</f>
        <v>0</v>
      </c>
      <c r="G32" s="187">
        <f>Пш!G32+Тр!G32+Ро!G32+'Яч яр'!G32+Ов!G32+Зерноб!G32+Гр!G32+'Яч Оз'!G32+Просо!G32</f>
        <v>0</v>
      </c>
      <c r="H32" s="188">
        <f>Пш!H32+Тр!H32+Ро!H32+'Яч яр'!H32+Ов!H32+Зерноб!H32+Гр!H32+'Яч Оз'!H32+Просо!H32</f>
        <v>0</v>
      </c>
      <c r="I32" s="189">
        <f>Пш!I32+Тр!I32+Ро!I32+'Яч яр'!I32+Ов!I32+Зерноб!I32+Гр!I32+'Яч Оз'!I32+Просо!I32</f>
        <v>0</v>
      </c>
      <c r="J32" s="190">
        <f>Пш!J32+Тр!J32+Ро!J32+'Яч яр'!J32+Ов!J32+Зерноб!J32+Гр!J32+'Яч Оз'!J32+Просо!J32</f>
        <v>0</v>
      </c>
      <c r="K32" s="191">
        <f>Пш!K32+Тр!K32+Ро!K32+'Яч яр'!K32+Ов!K32+Зерноб!K32+Гр!K32+'Яч Оз'!K32+Просо!K32</f>
        <v>0</v>
      </c>
      <c r="L32" s="192">
        <f>Пш!L32+Тр!L32+Ро!L32+'Яч яр'!L32+Ов!L32+Зерноб!L32+Гр!L32+'Яч Оз'!L32+Просо!L32</f>
        <v>0</v>
      </c>
      <c r="M32" s="190">
        <f>Пш!M32+Тр!M32+Ро!M32+'Яч яр'!M32+Ов!M32+Зерноб!M32+Гр!M32+'Яч Оз'!M32+Просо!M32</f>
        <v>0</v>
      </c>
      <c r="N32" s="191">
        <f>Пш!N32+Тр!N32+Ро!N32+'Яч яр'!N32+Ов!N32+Зерноб!N32+Гр!N32+'Яч Оз'!N32+Просо!N32</f>
        <v>0</v>
      </c>
      <c r="O32" s="189">
        <f>Пш!O32+Тр!O32+Ро!O32+'Яч яр'!O32+Ов!O32+Зерноб!O32+Гр!O32+'Яч Оз'!O32+Просо!O32</f>
        <v>0</v>
      </c>
      <c r="P32" s="190">
        <f>Пш!P32+Тр!P32+Ро!P32+'Яч яр'!P32+Ов!P32+Зерноб!P32+Гр!P32+'Яч Оз'!P32+Просо!P32</f>
        <v>0</v>
      </c>
      <c r="Q32" s="191">
        <f>Пш!Q32+Тр!Q32+Ро!Q32+'Яч яр'!Q32+Ов!Q32+Зерноб!Q32+Гр!Q32+'Яч Оз'!Q32+Просо!Q32</f>
        <v>0</v>
      </c>
      <c r="R32" s="192">
        <f>Пш!R32+Тр!R32+Ро!R32+'Яч яр'!R32+Ов!R32+Зерноб!R32+Гр!R32+'Яч Оз'!R32+Просо!R32</f>
        <v>0</v>
      </c>
      <c r="S32" s="190">
        <f>Пш!S32+Тр!S32+Ро!S32+'Яч яр'!S32+Ов!S32+Зерноб!S32+Гр!S32+'Яч Оз'!S32+Просо!S32</f>
        <v>0</v>
      </c>
      <c r="T32" s="191">
        <f>Пш!T32+Тр!T32+Ро!T32+'Яч яр'!T32+Ов!T32+Зерноб!T32+Гр!T32+'Яч Оз'!T32+Просо!T32</f>
        <v>0</v>
      </c>
      <c r="U32" s="189">
        <f>Пш!U32+Тр!U32+Ро!U32+'Яч яр'!U32+Ов!U32+Зерноб!U32+Гр!U32+'Яч Оз'!U32+Просо!U32</f>
        <v>0</v>
      </c>
      <c r="V32" s="190">
        <f>Пш!V32+Тр!V32+Ро!V32+'Яч яр'!V32+Ов!V32+Зерноб!V32+Гр!V32+'Яч Оз'!V32+Просо!V32</f>
        <v>0</v>
      </c>
      <c r="W32" s="191">
        <f>Пш!W32+Тр!W32+Ро!W32+'Яч яр'!W32+Ов!W32+Зерноб!W32+Гр!W32+'Яч Оз'!W32+Просо!W32</f>
        <v>0</v>
      </c>
      <c r="X32" s="192">
        <f>Пш!X32+Тр!X32+Ро!X32+'Яч яр'!X32+Ов!X32+Зерноб!X32+Гр!X32+'Яч Оз'!X32+Просо!X32</f>
        <v>0</v>
      </c>
      <c r="Y32" s="190">
        <f>Пш!Y32+Тр!Y32+Ро!Y32+'Яч яр'!Y32+Ов!Y32+Зерноб!Y32+Гр!Y32+'Яч Оз'!Y32+Просо!Y32</f>
        <v>0</v>
      </c>
      <c r="Z32" s="191">
        <f>Пш!Z32+Тр!Z32+Ро!Z32+'Яч яр'!Z32+Ов!Z32+Зерноб!Z32+Гр!Z32+'Яч Оз'!Z32+Просо!Z32</f>
        <v>0</v>
      </c>
      <c r="AA32" s="189">
        <f>Пш!AA32+Тр!AA32+Ро!AA32+'Яч яр'!AA32+Ов!AA32+Зерноб!AA32+Гр!AA32+'Яч Оз'!AA32+Просо!AA32</f>
        <v>0</v>
      </c>
      <c r="AB32" s="190">
        <f>Пш!AB32+Тр!AB32+Ро!AB32+'Яч яр'!AB32+Ов!AB32+Зерноб!AB32+Гр!AB32+'Яч Оз'!AB32+Просо!AB32</f>
        <v>0</v>
      </c>
      <c r="AC32" s="191">
        <f>Пш!AC32+Тр!AC32+Ро!AC32+'Яч яр'!AC32+Ов!AC32+Зерноб!AC32+Гр!AC32+'Яч Оз'!AC32+Просо!AC32</f>
        <v>0</v>
      </c>
      <c r="AD32" s="192">
        <f>Пш!AD32+Тр!AD32+Ро!AD32+'Яч яр'!AD32+Ов!AD32+Зерноб!AD32+Гр!AD32+'Яч Оз'!AD32+Просо!AD32</f>
        <v>0</v>
      </c>
      <c r="AE32" s="190">
        <f>Пш!AE32+Тр!AE32+Ро!AE32+'Яч яр'!AE32+Ов!AE32+Зерноб!AE32+Гр!AE32+'Яч Оз'!AE32+Просо!AE32</f>
        <v>0</v>
      </c>
      <c r="AF32" s="191">
        <f>Пш!AF32+Тр!AF32+Ро!AF32+'Яч яр'!AF32+Ов!AF32+Зерноб!AF32+Гр!AF32+'Яч Оз'!AF32+Просо!AF32</f>
        <v>0</v>
      </c>
      <c r="AG32" s="189">
        <f>Пш!AG32+Тр!AG32+Ро!AG32+'Яч яр'!AG32+Ов!AG32+Зерноб!AG32+Гр!AG32+'Яч Оз'!AG32+Просо!AG32</f>
        <v>0</v>
      </c>
      <c r="AH32" s="190">
        <f>Пш!AH32+Тр!AH32+Ро!AH32+'Яч яр'!AH32+Ов!AH32+Зерноб!AH32+Гр!AH32+'Яч Оз'!AH32+Просо!AH32</f>
        <v>0</v>
      </c>
      <c r="AI32" s="191">
        <f>Пш!AI32+Тр!AI32+Ро!AI32+'Яч яр'!AI32+Ов!AI32+Зерноб!AI32+Гр!AI32+'Яч Оз'!AI32+Просо!AI32</f>
        <v>0</v>
      </c>
      <c r="AJ32" s="192">
        <f>Пш!AJ32+Тр!AJ32+Ро!AJ32+'Яч яр'!AJ32+Ов!AJ32+Зерноб!AJ32+Гр!AJ32+'Яч Оз'!AJ32+Просо!AJ32</f>
        <v>0</v>
      </c>
      <c r="AK32" s="190">
        <f>Пш!AK32+Тр!AK32+Ро!AK32+'Яч яр'!AK32+Ов!AK32+Зерноб!AK32+Гр!AK32+'Яч Оз'!AK32+Просо!AK32</f>
        <v>0</v>
      </c>
      <c r="AL32" s="191">
        <f>Пш!AL32+Тр!AL32+Ро!AL32+'Яч яр'!AL32+Ов!AL32+Зерноб!AL32+Гр!AL32+'Яч Оз'!AL32+Просо!AL32</f>
        <v>0</v>
      </c>
      <c r="AM32" s="189">
        <f>Пш!AM32+Тр!AM32+Ро!AM32+'Яч яр'!AM32+Ов!AM32+Зерноб!AM32+Гр!AM32+'Яч Оз'!AM32+Просо!AM32</f>
        <v>0</v>
      </c>
      <c r="AN32" s="190">
        <f>Пш!AN32+Тр!AN32+Ро!AN32+'Яч яр'!AN32+Ов!AN32+Зерноб!AN32+Гр!AN32+'Яч Оз'!AN32+Просо!AN32</f>
        <v>0</v>
      </c>
      <c r="AO32" s="191">
        <f>Пш!AO32+Тр!AO32+Ро!AO32+'Яч яр'!AO32+Ов!AO32+Зерноб!AO32+Гр!AO32+'Яч Оз'!AO32+Просо!AO32</f>
        <v>0</v>
      </c>
      <c r="AP32" s="192">
        <f>Пш!AP32+Тр!AP32+Ро!AP32+'Яч яр'!AP32+Ов!AP32+Зерноб!AP32+Гр!AP32+'Яч Оз'!AP32+Просо!AP32</f>
        <v>0</v>
      </c>
      <c r="AQ32" s="190">
        <f>Пш!AQ32+Тр!AQ32+Ро!AQ32+'Яч яр'!AQ32+Ов!AQ32+Зерноб!AQ32+Гр!AQ32+'Яч Оз'!AQ32+Просо!AQ32</f>
        <v>0</v>
      </c>
      <c r="AR32" s="191">
        <f>Пш!AR32+Тр!AR32+Ро!AR32+'Яч яр'!AR32+Ов!AR32+Зерноб!AR32+Гр!AR32+'Яч Оз'!AR32+Просо!AR32</f>
        <v>0</v>
      </c>
      <c r="AS32" s="189">
        <f>Пш!AS32+Тр!AS32+Ро!AS32+'Яч яр'!AS32+Ов!AS32+Зерноб!AS32+Гр!AS32+'Яч Оз'!AS32+Просо!AS32</f>
        <v>0</v>
      </c>
      <c r="AT32" s="190">
        <f>Пш!AT32+Тр!AT32+Ро!AT32+'Яч яр'!AT32+Ов!AT32+Зерноб!AT32+Гр!AT32+'Яч Оз'!AT32+Просо!AT32</f>
        <v>0</v>
      </c>
      <c r="AU32" s="191">
        <f>Пш!AU32+Тр!AU32+Ро!AU32+'Яч яр'!AU32+Ов!AU32+Зерноб!AU32+Гр!AU32+'Яч Оз'!AU32+Просо!AU32</f>
        <v>0</v>
      </c>
      <c r="AV32" s="192">
        <f>Пш!AV32+Тр!AV32+Ро!AV32+'Яч яр'!AV32+Ов!AV32+Зерноб!AV32+Гр!AV32+'Яч Оз'!AV32+Просо!AV32</f>
        <v>0</v>
      </c>
      <c r="AW32" s="190">
        <f>Пш!AW32+Тр!AW32+Ро!AW32+'Яч яр'!AW32+Ов!AW32+Зерноб!AW32+Гр!AW32+'Яч Оз'!AW32+Просо!AW32</f>
        <v>0</v>
      </c>
      <c r="AX32" s="191">
        <f>Пш!AX32+Тр!AX32+Ро!AX32+'Яч яр'!AX32+Ов!AX32+Зерноб!AX32+Гр!AX32+'Яч Оз'!AX32+Просо!AX32</f>
        <v>0</v>
      </c>
      <c r="AY32" s="189">
        <f>Пш!AY32+Тр!AY32+Ро!AY32+'Яч яр'!AY32+Ов!AY32+Зерноб!AY32+Гр!AY32+'Яч Оз'!AY32+Просо!AY32</f>
        <v>0</v>
      </c>
      <c r="AZ32" s="190">
        <f>Пш!AZ32+Тр!AZ32+Ро!AZ32+'Яч яр'!AZ32+Ов!AZ32+Зерноб!AZ32+Гр!AZ32+'Яч Оз'!AZ32+Просо!AZ32</f>
        <v>0</v>
      </c>
      <c r="BA32" s="191">
        <f>Пш!BA32+Тр!BA32+Ро!BA32+'Яч яр'!BA32+Ов!BA32+Зерноб!BA32+Гр!BA32+'Яч Оз'!BA32+Просо!BA32</f>
        <v>0</v>
      </c>
      <c r="BB32" s="192">
        <f>Пш!BB32+Тр!BB32+Ро!BB32+'Яч яр'!BB32+Ов!BB32+Зерноб!BB32+Гр!BB32+'Яч Оз'!BB32+Просо!BB32</f>
        <v>0</v>
      </c>
      <c r="BC32" s="190">
        <f>Пш!BC32+Тр!BC32+Ро!BC32+'Яч яр'!BC32+Ов!BC32+Зерноб!BC32+Гр!BC32+'Яч Оз'!BC32+Просо!BC32</f>
        <v>0</v>
      </c>
      <c r="BD32" s="191">
        <f>Пш!BD32+Тр!BD32+Ро!BD32+'Яч яр'!BD32+Ов!BD32+Зерноб!BD32+Гр!BD32+'Яч Оз'!BD32+Просо!BD32</f>
        <v>0</v>
      </c>
      <c r="BE32" s="189">
        <f>Пш!BE32+Тр!BE32+Ро!BE32+'Яч яр'!BE32+Ов!BE32+Зерноб!BE32+Гр!BE32+'Яч Оз'!BE32+Просо!BE32</f>
        <v>0</v>
      </c>
      <c r="BF32" s="190">
        <f>Пш!BF32+Тр!BF32+Ро!BF32+'Яч яр'!BF32+Ов!BF32+Зерноб!BF32+Гр!BF32+'Яч Оз'!BF32+Просо!BF32</f>
        <v>0</v>
      </c>
      <c r="BG32" s="191">
        <f>Пш!BG32+Тр!BG32+Ро!BG32+'Яч яр'!BG32+Ов!BG32+Зерноб!BG32+Гр!BG32+'Яч Оз'!BG32+Просо!BG32</f>
        <v>0</v>
      </c>
      <c r="BH32" s="192">
        <f>Пш!BH32+Тр!BH32+Ро!BH32+'Яч яр'!BH32+Ов!BH32+Зерноб!BH32+Гр!BH32+'Яч Оз'!BH32+Просо!BH32</f>
        <v>0</v>
      </c>
      <c r="BI32" s="190">
        <f>Пш!BI32+Тр!BI32+Ро!BI32+'Яч яр'!BI32+Ов!BI32+Зерноб!BI32+Гр!BI32+'Яч Оз'!BI32+Просо!BI32</f>
        <v>0</v>
      </c>
      <c r="BJ32" s="191">
        <f>Пш!BJ32+Тр!BJ32+Ро!BJ32+'Яч яр'!BJ32+Ов!BJ32+Зерноб!BJ32+Гр!BJ32+'Яч Оз'!BJ32+Просо!BJ32</f>
        <v>0</v>
      </c>
      <c r="BK32" s="189">
        <f>Пш!BK32+Тр!BK32+Ро!BK32+'Яч яр'!BK32+Ов!BK32+Зерноб!BK32+Гр!BK32+'Яч Оз'!BK32+Просо!BK32</f>
        <v>0</v>
      </c>
      <c r="BL32" s="190">
        <f>Пш!BL32+Тр!BL32+Ро!BL32+'Яч яр'!BL32+Ов!BL32+Зерноб!BL32+Гр!BL32+'Яч Оз'!BL32+Просо!BL32</f>
        <v>0</v>
      </c>
      <c r="BM32" s="191">
        <f>Пш!BM32+Тр!BM32+Ро!BM32+'Яч яр'!BM32+Ов!BM32+Зерноб!BM32+Гр!BM32+'Яч Оз'!BM32+Просо!BM32</f>
        <v>0</v>
      </c>
      <c r="BN32" s="192">
        <f>Пш!BN32+Тр!BN32+Ро!BN32+'Яч яр'!BN32+Ов!BN32+Зерноб!BN32+Гр!BN32+'Яч Оз'!BN32+Просо!BN32</f>
        <v>0</v>
      </c>
      <c r="BO32" s="190">
        <f>Пш!BO32+Тр!BO32+Ро!BO32+'Яч яр'!BO32+Ов!BO32+Зерноб!BO32+Гр!BO32+'Яч Оз'!BO32+Просо!BO32</f>
        <v>0</v>
      </c>
      <c r="BP32" s="191">
        <f>Пш!BP32+Тр!BP32+Ро!BP32+'Яч яр'!BP32+Ов!BP32+Зерноб!BP32+Гр!BP32+'Яч Оз'!BP32+Просо!BP32</f>
        <v>0</v>
      </c>
      <c r="BQ32" s="189">
        <f>Пш!BQ32+Тр!BQ32+Ро!BQ32+'Яч яр'!BQ32+Ов!BQ32+Зерноб!BQ32+Гр!BQ32+'Яч Оз'!BQ32+Просо!BQ32</f>
        <v>0</v>
      </c>
      <c r="BR32" s="190">
        <f>Пш!BR32+Тр!BR32+Ро!BR32+'Яч яр'!BR32+Ов!BR32+Зерноб!BR32+Гр!BR32+'Яч Оз'!BR32+Просо!BR32</f>
        <v>0</v>
      </c>
      <c r="BS32" s="191">
        <f>Пш!BS32+Тр!BS32+Ро!BS32+'Яч яр'!BS32+Ов!BS32+Зерноб!BS32+Гр!BS32+'Яч Оз'!BS32+Просо!BS32</f>
        <v>0</v>
      </c>
      <c r="BT32" s="192">
        <f>Пш!BT32+Тр!BT32+Ро!BT32+'Яч яр'!BT32+Ов!BT32+Зерноб!BT32+Гр!BT32+'Яч Оз'!BT32+Просо!BT32</f>
        <v>0</v>
      </c>
      <c r="BU32" s="190">
        <f>Пш!BU32+Тр!BU32+Ро!BU32+'Яч яр'!BU32+Ов!BU32+Зерноб!BU32+Гр!BU32+'Яч Оз'!BU32+Просо!BU32</f>
        <v>0</v>
      </c>
      <c r="BV32" s="191">
        <f>Пш!BV32+Тр!BV32+Ро!BV32+'Яч яр'!BV32+Ов!BV32+Зерноб!BV32+Гр!BV32+'Яч Оз'!BV32+Просо!BV32</f>
        <v>0</v>
      </c>
      <c r="BW32" s="189">
        <f>Пш!BW32+Тр!BW32+Ро!BW32+'Яч яр'!BW32+Ов!BW32+Зерноб!BW32+Гр!BW32+'Яч Оз'!BW32+Просо!BW32</f>
        <v>0</v>
      </c>
      <c r="BX32" s="190">
        <f>Пш!BX32+Тр!BX32+Ро!BX32+'Яч яр'!BX32+Ов!BX32+Зерноб!BX32+Гр!BX32+'Яч Оз'!BX32+Просо!BX32</f>
        <v>0</v>
      </c>
      <c r="BY32" s="191">
        <f>Пш!BY32+Тр!BY32+Ро!BY32+'Яч яр'!BY32+Ов!BY32+Зерноб!BY32+Гр!BY32+'Яч Оз'!BY32+Просо!BY32</f>
        <v>0</v>
      </c>
      <c r="BZ32" s="192">
        <f>Пш!BZ32+Тр!BZ32+Ро!BZ32+'Яч яр'!BZ32+Ов!BZ32+Зерноб!BZ32+Гр!BZ32+'Яч Оз'!BZ32+Просо!BZ32</f>
        <v>0</v>
      </c>
      <c r="CA32" s="190">
        <f>Пш!CA32+Тр!CA32+Ро!CA32+'Яч яр'!CA32+Ов!CA32+Зерноб!CA32+Гр!CA32+'Яч Оз'!CA32+Просо!CA32</f>
        <v>0</v>
      </c>
      <c r="CB32" s="191">
        <f>Пш!CB32+Тр!CB32+Ро!CB32+'Яч яр'!CB32+Ов!CB32+Зерноб!CB32+Гр!CB32+'Яч Оз'!CB32+Просо!CB32</f>
        <v>0</v>
      </c>
      <c r="CC32" s="189">
        <f>Пш!CC32+Тр!CC32+Ро!CC32+'Яч яр'!CC32+Ов!CC32+Зерноб!CC32+Гр!CC32+'Яч Оз'!CC32+Просо!CC32</f>
        <v>0</v>
      </c>
      <c r="CD32" s="190">
        <f>Пш!CD32+Тр!CD32+Ро!CD32+'Яч яр'!CD32+Ов!CD32+Зерноб!CD32+Гр!CD32+'Яч Оз'!CD32+Просо!CD32</f>
        <v>0</v>
      </c>
      <c r="CE32" s="191">
        <f>Пш!CE32+Тр!CE32+Ро!CE32+'Яч яр'!CE32+Ов!CE32+Зерноб!CE32+Гр!CE32+'Яч Оз'!CE32+Просо!CE32</f>
        <v>0</v>
      </c>
      <c r="CF32" s="192">
        <f>Пш!CF32+Тр!CF32+Ро!CF32+'Яч яр'!CF32+Ов!CF32+Зерноб!CF32+Гр!CF32+'Яч Оз'!CF32+Просо!CF32</f>
        <v>0</v>
      </c>
      <c r="CG32" s="190">
        <f>Пш!CG32+Тр!CG32+Ро!CG32+'Яч яр'!CG32+Ов!CG32+Зерноб!CG32+Гр!CG32+'Яч Оз'!CG32+Просо!CG32</f>
        <v>0</v>
      </c>
      <c r="CH32" s="191">
        <f>Пш!CH32+Тр!CH32+Ро!CH32+'Яч яр'!CH32+Ов!CH32+Зерноб!CH32+Гр!CH32+'Яч Оз'!CH32+Просо!CH32</f>
        <v>0</v>
      </c>
      <c r="CI32" s="189">
        <f>Пш!CI32+Тр!CI32+Ро!CI32+'Яч яр'!CI32+Ов!CI32+Зерноб!CI32+Гр!CI32+'Яч Оз'!CI32+Просо!CI32</f>
        <v>0</v>
      </c>
      <c r="CJ32" s="190">
        <f>Пш!CJ32+Тр!CJ32+Ро!CJ32+'Яч яр'!CJ32+Ов!CJ32+Зерноб!CJ32+Гр!CJ32+'Яч Оз'!CJ32+Просо!CJ32</f>
        <v>0</v>
      </c>
      <c r="CK32" s="191">
        <f>Пш!CK32+Тр!CK32+Ро!CK32+'Яч яр'!CK32+Ов!CK32+Зерноб!CK32+Гр!CK32+'Яч Оз'!CK32+Просо!CK32</f>
        <v>0</v>
      </c>
      <c r="CL32" s="192">
        <f>Пш!CL32+Тр!CL32+Ро!CL32+'Яч яр'!CL32+Ов!CL32+Зерноб!CL32+Гр!CL32+'Яч Оз'!CL32+Просо!CL32</f>
        <v>0</v>
      </c>
      <c r="CM32" s="190">
        <f>Пш!CM32+Тр!CM32+Ро!CM32+'Яч яр'!CM32+Ов!CM32+Зерноб!CM32+Гр!CM32+'Яч Оз'!CM32+Просо!CM32</f>
        <v>0</v>
      </c>
      <c r="CN32" s="191">
        <f>Пш!CN32+Тр!CN32+Ро!CN32+'Яч яр'!CN32+Ов!CN32+Зерноб!CN32+Гр!CN32+'Яч Оз'!CN32+Просо!CN32</f>
        <v>0</v>
      </c>
      <c r="CO32" s="189">
        <f>Пш!CO32+Тр!CO32+Ро!CO32+'Яч яр'!CO32+Ов!CO32+Зерноб!CO32+Гр!CO32+'Яч Оз'!CO32+Просо!CO32</f>
        <v>0</v>
      </c>
      <c r="CP32" s="190">
        <f>Пш!CP32+Тр!CP32+Ро!CP32+'Яч яр'!CP32+Ов!CP32+Зерноб!CP32+Гр!CP32+'Яч Оз'!CP32+Просо!CP32</f>
        <v>0</v>
      </c>
      <c r="CQ32" s="191">
        <f>Пш!CQ32+Тр!CQ32+Ро!CQ32+'Яч яр'!CQ32+Ов!CQ32+Зерноб!CQ32+Гр!CQ32+'Яч Оз'!CQ32+Просо!CQ32</f>
        <v>0</v>
      </c>
      <c r="CR32" s="192">
        <f>Пш!CR32+Тр!CR32+Ро!CR32+'Яч яр'!CR32+Ов!CR32+Зерноб!CR32+Гр!CR32+'Яч Оз'!CR32+Просо!CR32</f>
        <v>0</v>
      </c>
      <c r="CS32" s="190">
        <f>Пш!CS32+Тр!CS32+Ро!CS32+'Яч яр'!CS32+Ов!CS32+Зерноб!CS32+Гр!CS32+'Яч Оз'!CS32+Просо!CS32</f>
        <v>0</v>
      </c>
      <c r="CT32" s="191">
        <f>Пш!CT32+Тр!CT32+Ро!CT32+'Яч яр'!CT32+Ов!CT32+Зерноб!CT32+Гр!CT32+'Яч Оз'!CT32+Просо!CT32</f>
        <v>0</v>
      </c>
      <c r="CU32" s="189">
        <f>Пш!CU32+Тр!CU32+Ро!CU32+'Яч яр'!CU32+Ов!CU32+Зерноб!CU32+Гр!CU32+'Яч Оз'!CU32+Просо!CU32</f>
        <v>0</v>
      </c>
      <c r="CV32" s="190">
        <f>Пш!CV32+Тр!CV32+Ро!CV32+'Яч яр'!CV32+Ов!CV32+Зерноб!CV32+Гр!CV32+'Яч Оз'!CV32+Просо!CV32</f>
        <v>0</v>
      </c>
      <c r="CW32" s="191">
        <f>Пш!CW32+Тр!CW32+Ро!CW32+'Яч яр'!CW32+Ов!CW32+Зерноб!CW32+Гр!CW32+'Яч Оз'!CW32+Просо!CW32</f>
        <v>0</v>
      </c>
      <c r="CX32" s="192">
        <f>Пш!CX32+Тр!CX32+Ро!CX32+'Яч яр'!CX32+Ов!CX32+Зерноб!CX32+Гр!CX32+'Яч Оз'!CX32+Просо!CX32</f>
        <v>0</v>
      </c>
      <c r="CY32" s="190">
        <f>Пш!CY32+Тр!CY32+Ро!CY32+'Яч яр'!CY32+Ов!CY32+Зерноб!CY32+Гр!CY32+'Яч Оз'!CY32+Просо!CY32</f>
        <v>0</v>
      </c>
      <c r="CZ32" s="191">
        <f>Пш!CZ32+Тр!CZ32+Ро!CZ32+'Яч яр'!CZ32+Ов!CZ32+Зерноб!CZ32+Гр!CZ32+'Яч Оз'!CZ32+Просо!CZ32</f>
        <v>0</v>
      </c>
      <c r="DA32" s="189">
        <f>Пш!DA32+Тр!DA32+Ро!DA32+'Яч яр'!DA32+Ов!DA32+Зерноб!DA32+Гр!DA32+'Яч Оз'!DA32+Просо!DA32</f>
        <v>0</v>
      </c>
      <c r="DB32" s="190">
        <f>Пш!DB32+Тр!DB32+Ро!DB32+'Яч яр'!DB32+Ов!DB32+Зерноб!DB32+Гр!DB32+'Яч Оз'!DB32+Просо!DB32</f>
        <v>0</v>
      </c>
      <c r="DC32" s="191">
        <f>Пш!DC32+Тр!DC32+Ро!DC32+'Яч яр'!DC32+Ов!DC32+Зерноб!DC32+Гр!DC32+'Яч Оз'!DC32+Просо!DC32</f>
        <v>0</v>
      </c>
      <c r="DD32" s="192">
        <f>Пш!DD32+Тр!DD32+Ро!DD32+'Яч яр'!DD32+Ов!DD32+Зерноб!DD32+Гр!DD32+'Яч Оз'!DD32+Просо!DD32</f>
        <v>0</v>
      </c>
      <c r="DE32" s="190">
        <f>Пш!DE32+Тр!DE32+Ро!DE32+'Яч яр'!DE32+Ов!DE32+Зерноб!DE32+Гр!DE32+'Яч Оз'!DE32+Просо!DE32</f>
        <v>0</v>
      </c>
      <c r="DF32" s="191">
        <f>Пш!DF32+Тр!DF32+Ро!DF32+'Яч яр'!DF32+Ов!DF32+Зерноб!DF32+Гр!DF32+'Яч Оз'!DF32+Просо!DF32</f>
        <v>0</v>
      </c>
      <c r="DG32" s="189">
        <f>Пш!DG32+Тр!DG32+Ро!DG32+'Яч яр'!DG32+Ов!DG32+Зерноб!DG32+Гр!DG32+'Яч Оз'!DG32+Просо!DG32</f>
        <v>0</v>
      </c>
      <c r="DH32" s="190">
        <f>Пш!DH32+Тр!DH32+Ро!DH32+'Яч яр'!DH32+Ов!DH32+Зерноб!DH32+Гр!DH32+'Яч Оз'!DH32+Просо!DH32</f>
        <v>0</v>
      </c>
      <c r="DI32" s="191">
        <f>Пш!DI32+Тр!DI32+Ро!DI32+'Яч яр'!DI32+Ов!DI32+Зерноб!DI32+Гр!DI32+'Яч Оз'!DI32+Просо!DI32</f>
        <v>0</v>
      </c>
      <c r="DJ32" s="192">
        <f>Пш!DJ32+Тр!DJ32+Ро!DJ32+'Яч яр'!DJ32+Ов!DJ32+Зерноб!DJ32+Гр!DJ32+'Яч Оз'!DJ32+Просо!DJ32</f>
        <v>0</v>
      </c>
      <c r="DK32" s="190">
        <f>Пш!DK32+Тр!DK32+Ро!DK32+'Яч яр'!DK32+Ов!DK32+Зерноб!DK32+Гр!DK32+'Яч Оз'!DK32+Просо!DK32</f>
        <v>0</v>
      </c>
      <c r="DL32" s="191">
        <f>Пш!DL32+Тр!DL32+Ро!DL32+'Яч яр'!DL32+Ов!DL32+Зерноб!DL32+Гр!DL32+'Яч Оз'!DL32+Просо!DL32</f>
        <v>0</v>
      </c>
      <c r="DM32" s="189">
        <f>Пш!DM32+Тр!DM32+Ро!DM32+'Яч яр'!DM32+Ов!DM32+Зерноб!DM32+Гр!DM32+'Яч Оз'!DM32+Просо!DM32</f>
        <v>0</v>
      </c>
      <c r="DN32" s="190">
        <f>Пш!DN32+Тр!DN32+Ро!DN32+'Яч яр'!DN32+Ов!DN32+Зерноб!DN32+Гр!DN32+'Яч Оз'!DN32+Просо!DN32</f>
        <v>0</v>
      </c>
      <c r="DO32" s="191">
        <f>Пш!DO32+Тр!DO32+Ро!DO32+'Яч яр'!DO32+Ов!DO32+Зерноб!DO32+Гр!DO32+'Яч Оз'!DO32+Просо!DO32</f>
        <v>0</v>
      </c>
      <c r="DP32" s="192">
        <f>Пш!DP32+Тр!DP32+Ро!DP32+'Яч яр'!DP32+Ов!DP32+Зерноб!DP32+Гр!DP32+'Яч Оз'!DP32+Просо!DP32</f>
        <v>0</v>
      </c>
      <c r="DQ32" s="190">
        <f>Пш!DQ32+Тр!DQ32+Ро!DQ32+'Яч яр'!DQ32+Ов!DQ32+Зерноб!DQ32+Гр!DQ32+'Яч Оз'!DQ32+Просо!DQ32</f>
        <v>0</v>
      </c>
      <c r="DR32" s="191">
        <f>Пш!DR32+Тр!DR32+Ро!DR32+'Яч яр'!DR32+Ов!DR32+Зерноб!DR32+Гр!DR32+'Яч Оз'!DR32+Просо!DR32</f>
        <v>0</v>
      </c>
      <c r="DS32" s="189">
        <f>Пш!DS32+Тр!DS32+Ро!DS32+'Яч яр'!DS32+Ов!DS32+Зерноб!DS32+Гр!DS32+'Яч Оз'!DS32+Просо!DS32</f>
        <v>0</v>
      </c>
      <c r="DT32" s="190">
        <f>Пш!DT32+Тр!DT32+Ро!DT32+'Яч яр'!DT32+Ов!DT32+Зерноб!DT32+Гр!DT32+'Яч Оз'!DT32+Просо!DT32</f>
        <v>0</v>
      </c>
      <c r="DU32" s="191">
        <f>Пш!DU32+Тр!DU32+Ро!DU32+'Яч яр'!DU32+Ов!DU32+Зерноб!DU32+Гр!DU32+'Яч Оз'!DU32+Просо!DU32</f>
        <v>0</v>
      </c>
      <c r="DV32" s="192">
        <f>Пш!DV32+Тр!DV32+Ро!DV32+'Яч яр'!DV32+Ов!DV32+Зерноб!DV32+Гр!DV32+'Яч Оз'!DV32+Просо!DV32</f>
        <v>0</v>
      </c>
      <c r="DW32" s="190">
        <f>Пш!DW32+Тр!DW32+Ро!DW32+'Яч яр'!DW32+Ов!DW32+Зерноб!DW32+Гр!DW32+'Яч Оз'!DW32+Просо!DW32</f>
        <v>0</v>
      </c>
      <c r="DX32" s="191">
        <f>Пш!DX32+Тр!DX32+Ро!DX32+'Яч яр'!DX32+Ов!DX32+Зерноб!DX32+Гр!DX32+'Яч Оз'!DX32+Просо!DX32</f>
        <v>0</v>
      </c>
      <c r="DY32" s="189">
        <f>Пш!DY32+Тр!DY32+Ро!DY32+'Яч яр'!DY32+Ов!DY32+Зерноб!DY32+Гр!DY32+'Яч Оз'!DY32+Просо!DY32</f>
        <v>0</v>
      </c>
      <c r="DZ32" s="190">
        <f>Пш!DZ32+Тр!DZ32+Ро!DZ32+'Яч яр'!DZ32+Ов!DZ32+Зерноб!DZ32+Гр!DZ32+'Яч Оз'!DZ32+Просо!DZ32</f>
        <v>0</v>
      </c>
      <c r="EA32" s="191">
        <f>Пш!EA32+Тр!EA32+Ро!EA32+'Яч яр'!EA32+Ов!EA32+Зерноб!EA32+Гр!EA32+'Яч Оз'!EA32+Просо!EA32</f>
        <v>0</v>
      </c>
      <c r="EB32" s="192">
        <f>Пш!EB32+Тр!EB32+Ро!EB32+'Яч яр'!EB32+Ов!EB32+Зерноб!EB32+Гр!EB32+'Яч Оз'!EB32+Просо!EB32</f>
        <v>0</v>
      </c>
      <c r="EC32" s="190">
        <f>Пш!EC32+Тр!EC32+Ро!EC32+'Яч яр'!EC32+Ов!EC32+Зерноб!EC32+Гр!EC32+'Яч Оз'!EC32+Просо!EC32</f>
        <v>0</v>
      </c>
      <c r="ED32" s="191">
        <f>Пш!ED32+Тр!ED32+Ро!ED32+'Яч яр'!ED32+Ов!ED32+Зерноб!ED32+Гр!ED32+'Яч Оз'!ED32+Просо!ED32</f>
        <v>0</v>
      </c>
      <c r="EE32" s="189">
        <f>Пш!EE32+Тр!EE32+Ро!EE32+'Яч яр'!EE32+Ов!EE32+Зерноб!EE32+Гр!EE32+'Яч Оз'!EE32+Просо!EE32</f>
        <v>0</v>
      </c>
      <c r="EF32" s="190">
        <f>Пш!EF32+Тр!EF32+Ро!EF32+'Яч яр'!EF32+Ов!EF32+Зерноб!EF32+Гр!EF32+'Яч Оз'!EF32+Просо!EF32</f>
        <v>0</v>
      </c>
      <c r="EG32" s="191">
        <f>Пш!EG32+Тр!EG32+Ро!EG32+'Яч яр'!EG32+Ов!EG32+Зерноб!EG32+Гр!EG32+'Яч Оз'!EG32+Просо!EG32</f>
        <v>0</v>
      </c>
      <c r="EH32" s="192">
        <f>Пш!EH32+Тр!EH32+Ро!EH32+'Яч яр'!EH32+Ов!EH32+Зерноб!EH32+Гр!EH32+'Яч Оз'!EH32+Просо!EH32</f>
        <v>0</v>
      </c>
      <c r="EI32" s="190">
        <f>Пш!EI32+Тр!EI32+Ро!EI32+'Яч яр'!EI32+Ов!EI32+Зерноб!EI32+Гр!EI32+'Яч Оз'!EI32+Просо!EI32</f>
        <v>0</v>
      </c>
      <c r="EJ32" s="191">
        <f>Пш!EJ32+Тр!EJ32+Ро!EJ32+'Яч яр'!EJ32+Ов!EJ32+Зерноб!EJ32+Гр!EJ32+'Яч Оз'!EJ32+Просо!EJ32</f>
        <v>0</v>
      </c>
      <c r="EK32" s="189">
        <f>Пш!EK32+Тр!EK32+Ро!EK32+'Яч яр'!EK32+Ов!EK32+Зерноб!EK32+Гр!EK32+'Яч Оз'!EK32+Просо!EK32</f>
        <v>0</v>
      </c>
      <c r="EL32" s="190">
        <f>Пш!EL32+Тр!EL32+Ро!EL32+'Яч яр'!EL32+Ов!EL32+Зерноб!EL32+Гр!EL32+'Яч Оз'!EL32+Просо!EL32</f>
        <v>0</v>
      </c>
      <c r="EM32" s="191">
        <f>Пш!EM32+Тр!EM32+Ро!EM32+'Яч яр'!EM32+Ов!EM32+Зерноб!EM32+Гр!EM32+'Яч Оз'!EM32+Просо!EM32</f>
        <v>0</v>
      </c>
      <c r="EN32" s="192">
        <f>Пш!EN32+Тр!EN32+Ро!EN32+'Яч яр'!EN32+Ов!EN32+Зерноб!EN32+Гр!EN32+'Яч Оз'!EN32+Просо!EN32</f>
        <v>0</v>
      </c>
      <c r="EO32" s="190">
        <f>Пш!EO32+Тр!EO32+Ро!EO32+'Яч яр'!EO32+Ов!EO32+Зерноб!EO32+Гр!EO32+'Яч Оз'!EO32+Просо!EO32</f>
        <v>0</v>
      </c>
      <c r="EP32" s="191">
        <f>Пш!EP32+Тр!EP32+Ро!EP32+'Яч яр'!EP32+Ов!EP32+Зерноб!EP32+Гр!EP32+'Яч Оз'!EP32+Просо!EP32</f>
        <v>0</v>
      </c>
      <c r="EQ32" s="189">
        <f>Пш!EQ32+Тр!EQ32+Ро!EQ32+'Яч яр'!EQ32+Ов!EQ32+Зерноб!EQ32+Гр!EQ32+'Яч Оз'!EQ32+Просо!EQ32</f>
        <v>0</v>
      </c>
      <c r="ER32" s="190">
        <f>Пш!ER32+Тр!ER32+Ро!ER32+'Яч яр'!ER32+Ов!ER32+Зерноб!ER32+Гр!ER32+'Яч Оз'!ER32+Просо!ER32</f>
        <v>0</v>
      </c>
      <c r="ES32" s="191">
        <f>Пш!ES32+Тр!ES32+Ро!ES32+'Яч яр'!ES32+Ов!ES32+Зерноб!ES32+Гр!ES32+'Яч Оз'!ES32+Просо!ES32</f>
        <v>0</v>
      </c>
      <c r="ET32" s="192">
        <f>Пш!ET32+Тр!ET32+Ро!ET32+'Яч яр'!ET32+Ов!ET32+Зерноб!ET32+Гр!ET32+'Яч Оз'!ET32+Просо!ET32</f>
        <v>0</v>
      </c>
      <c r="EU32" s="190">
        <f>Пш!EU32+Тр!EU32+Ро!EU32+'Яч яр'!EU32+Ов!EU32+Зерноб!EU32+Гр!EU32+'Яч Оз'!EU32+Просо!EU32</f>
        <v>0</v>
      </c>
      <c r="EV32" s="191">
        <f>Пш!EV32+Тр!EV32+Ро!EV32+'Яч яр'!EV32+Ов!EV32+Зерноб!EV32+Гр!EV32+'Яч Оз'!EV32+Просо!EV32</f>
        <v>0</v>
      </c>
      <c r="EW32" s="189">
        <f>Пш!EW32+Тр!EW32+Ро!EW32+'Яч яр'!EW32+Ов!EW32+Зерноб!EW32+Гр!EW32+'Яч Оз'!EW32+Просо!EW32</f>
        <v>0</v>
      </c>
      <c r="EX32" s="190">
        <f>Пш!EX32+Тр!EX32+Ро!EX32+'Яч яр'!EX32+Ов!EX32+Зерноб!EX32+Гр!EX32+'Яч Оз'!EX32+Просо!EX32</f>
        <v>0</v>
      </c>
      <c r="EY32" s="191">
        <f>Пш!EY32+Тр!EY32+Ро!EY32+'Яч яр'!EY32+Ов!EY32+Зерноб!EY32+Гр!EY32+'Яч Оз'!EY32+Просо!EY32</f>
        <v>0</v>
      </c>
      <c r="EZ32" s="192">
        <f>Пш!EZ32+Тр!EZ32+Ро!EZ32+'Яч яр'!EZ32+Ов!EZ32+Зерноб!EZ32+Гр!EZ32+'Яч Оз'!EZ32+Просо!EZ32</f>
        <v>0</v>
      </c>
      <c r="FA32" s="190">
        <f>Пш!FA32+Тр!FA32+Ро!FA32+'Яч яр'!FA32+Ов!FA32+Зерноб!FA32+Гр!FA32+'Яч Оз'!FA32+Просо!FA32</f>
        <v>0</v>
      </c>
      <c r="FB32" s="191">
        <f>Пш!FB32+Тр!FB32+Ро!FB32+'Яч яр'!FB32+Ов!FB32+Зерноб!FB32+Гр!FB32+'Яч Оз'!FB32+Просо!FB32</f>
        <v>0</v>
      </c>
      <c r="FC32" s="189">
        <f>Пш!FC32+Тр!FC32+Ро!FC32+'Яч яр'!FC32+Ов!FC32+Зерноб!FC32+Гр!FC32+'Яч Оз'!FC32+Просо!FC32</f>
        <v>0</v>
      </c>
      <c r="FD32" s="190">
        <f>Пш!FD32+Тр!FD32+Ро!FD32+'Яч яр'!FD32+Ов!FD32+Зерноб!FD32+Гр!FD32+'Яч Оз'!FD32+Просо!FD32</f>
        <v>0</v>
      </c>
      <c r="FE32" s="191">
        <f>Пш!FE32+Тр!FE32+Ро!FE32+'Яч яр'!FE32+Ов!FE32+Зерноб!FE32+Гр!FE32+'Яч Оз'!FE32+Просо!FE32</f>
        <v>0</v>
      </c>
      <c r="FF32" s="192">
        <f>Пш!FF32+Тр!FF32+Ро!FF32+'Яч яр'!FF32+Ов!FF32+Зерноб!FF32+Гр!FF32+'Яч Оз'!FF32+Просо!FF32</f>
        <v>0</v>
      </c>
      <c r="FG32" s="190">
        <f>Пш!FG32+Тр!FG32+Ро!FG32+'Яч яр'!FG32+Ов!FG32+Зерноб!FG32+Гр!FG32+'Яч Оз'!FG32+Просо!FG32</f>
        <v>0</v>
      </c>
      <c r="FH32" s="191">
        <f>Пш!FH32+Тр!FH32+Ро!FH32+'Яч яр'!FH32+Ов!FH32+Зерноб!FH32+Гр!FH32+'Яч Оз'!FH32+Просо!FH32</f>
        <v>0</v>
      </c>
      <c r="FI32" s="189">
        <f>Пш!FI32+Тр!FI32+Ро!FI32+'Яч яр'!FI32+Ов!FI32+Зерноб!FI32+Гр!FI32+'Яч Оз'!FI32+Просо!FI32</f>
        <v>0</v>
      </c>
      <c r="FJ32" s="190">
        <f>Пш!FJ32+Тр!FJ32+Ро!FJ32+'Яч яр'!FJ32+Ов!FJ32+Зерноб!FJ32+Гр!FJ32+'Яч Оз'!FJ32+Просо!FJ32</f>
        <v>0</v>
      </c>
      <c r="FK32" s="191">
        <f>Пш!FK32+Тр!FK32+Ро!FK32+'Яч яр'!FK32+Ов!FK32+Зерноб!FK32+Гр!FK32+'Яч Оз'!FK32+Просо!FK32</f>
        <v>0</v>
      </c>
      <c r="FL32" s="192">
        <f>Пш!FL32+Тр!FL32+Ро!FL32+'Яч яр'!FL32+Ов!FL32+Зерноб!FL32+Гр!FL32+'Яч Оз'!FL32+Просо!FL32</f>
        <v>0</v>
      </c>
      <c r="FM32" s="190">
        <f>Пш!FM32+Тр!FM32+Ро!FM32+'Яч яр'!FM32+Ов!FM32+Зерноб!FM32+Гр!FM32+'Яч Оз'!FM32+Просо!FM32</f>
        <v>0</v>
      </c>
      <c r="FN32" s="191">
        <f>Пш!FN32+Тр!FN32+Ро!FN32+'Яч яр'!FN32+Ов!FN32+Зерноб!FN32+Гр!FN32+'Яч Оз'!FN32+Просо!FN32</f>
        <v>0</v>
      </c>
      <c r="FO32" s="189">
        <f>Пш!FO32+Тр!FO32+Ро!FO32+'Яч яр'!FO32+Ов!FO32+Зерноб!FO32+Гр!FO32+'Яч Оз'!FO32+Просо!FO32</f>
        <v>0</v>
      </c>
      <c r="FP32" s="190">
        <f>Пш!FP32+Тр!FP32+Ро!FP32+'Яч яр'!FP32+Ов!FP32+Зерноб!FP32+Гр!FP32+'Яч Оз'!FP32+Просо!FP32</f>
        <v>0</v>
      </c>
      <c r="FQ32" s="191">
        <f>Пш!FQ32+Тр!FQ32+Ро!FQ32+'Яч яр'!FQ32+Ов!FQ32+Зерноб!FQ32+Гр!FQ32+'Яч Оз'!FQ32+Просо!FQ32</f>
        <v>0</v>
      </c>
      <c r="FR32" s="192">
        <f>Пш!FR32+Тр!FR32+Ро!FR32+'Яч яр'!FR32+Ов!FR32+Зерноб!FR32+Гр!FR32+'Яч Оз'!FR32+Просо!FR32</f>
        <v>0</v>
      </c>
      <c r="FS32" s="190">
        <f>Пш!FS32+Тр!FS32+Ро!FS32+'Яч яр'!FS32+Ов!FS32+Зерноб!FS32+Гр!FS32+'Яч Оз'!FS32+Просо!FS32</f>
        <v>0</v>
      </c>
      <c r="FT32" s="191">
        <f>Пш!FT32+Тр!FT32+Ро!FT32+'Яч яр'!FT32+Ов!FT32+Зерноб!FT32+Гр!FT32+'Яч Оз'!FT32+Просо!FT32</f>
        <v>0</v>
      </c>
      <c r="FU32" s="189">
        <f>Пш!FU32+Тр!FU32+Ро!FU32+'Яч яр'!FU32+Ов!FU32+Зерноб!FU32+Гр!FU32+'Яч Оз'!FU32+Просо!FU32</f>
        <v>0</v>
      </c>
      <c r="FV32" s="190">
        <f>Пш!FV32+Тр!FV32+Ро!FV32+'Яч яр'!FV32+Ов!FV32+Зерноб!FV32+Гр!FV32+'Яч Оз'!FV32+Просо!FV32</f>
        <v>0</v>
      </c>
      <c r="FW32" s="191">
        <f>Пш!FW32+Тр!FW32+Ро!FW32+'Яч яр'!FW32+Ов!FW32+Зерноб!FW32+Гр!FW32+'Яч Оз'!FW32+Просо!FW32</f>
        <v>0</v>
      </c>
      <c r="FX32" s="192">
        <f>Пш!FX32+Тр!FX32+Ро!FX32+'Яч яр'!FX32+Ов!FX32+Зерноб!FX32+Гр!FX32+'Яч Оз'!FX32+Просо!FX32</f>
        <v>0</v>
      </c>
      <c r="FY32" s="190">
        <f>Пш!FY32+Тр!FY32+Ро!FY32+'Яч яр'!FY32+Ов!FY32+Зерноб!FY32+Гр!FY32+'Яч Оз'!FY32+Просо!FY32</f>
        <v>0</v>
      </c>
      <c r="FZ32" s="191">
        <f>Пш!FZ32+Тр!FZ32+Ро!FZ32+'Яч яр'!FZ32+Ов!FZ32+Зерноб!FZ32+Гр!FZ32+'Яч Оз'!FZ32+Просо!FZ32</f>
        <v>0</v>
      </c>
      <c r="GA32" s="189">
        <f>Пш!GA32+Тр!GA32+Ро!GA32+'Яч яр'!GA32+Ов!GA32+Зерноб!GA32+Гр!GA32+'Яч Оз'!GA32+Просо!GA32</f>
        <v>0</v>
      </c>
      <c r="GB32" s="190">
        <f>Пш!GB32+Тр!GB32+Ро!GB32+'Яч яр'!GB32+Ов!GB32+Зерноб!GB32+Гр!GB32+'Яч Оз'!GB32+Просо!GB32</f>
        <v>0</v>
      </c>
      <c r="GC32" s="191">
        <f>Пш!GC32+Тр!GC32+Ро!GC32+'Яч яр'!GC32+Ов!GC32+Зерноб!GC32+Гр!GC32+'Яч Оз'!GC32+Просо!GC32</f>
        <v>0</v>
      </c>
      <c r="GD32" s="192">
        <f>Пш!GD32+Тр!GD32+Ро!GD32+'Яч яр'!GD32+Ов!GD32+Зерноб!GD32+Гр!GD32+'Яч Оз'!GD32+Просо!GD32</f>
        <v>0</v>
      </c>
      <c r="GE32" s="190">
        <f>Пш!GE32+Тр!GE32+Ро!GE32+'Яч яр'!GE32+Ов!GE32+Зерноб!GE32+Гр!GE32+'Яч Оз'!GE32+Просо!GE32</f>
        <v>0</v>
      </c>
      <c r="GF32" s="191">
        <f>Пш!GF32+Тр!GF32+Ро!GF32+'Яч яр'!GF32+Ов!GF32+Зерноб!GF32+Гр!GF32+'Яч Оз'!GF32+Просо!GF32</f>
        <v>0</v>
      </c>
      <c r="GG32" s="189">
        <f>Пш!GG32+Тр!GG32+Ро!GG32+'Яч яр'!GG32+Ов!GG32+Зерноб!GG32+Гр!GG32+'Яч Оз'!GG32+Просо!GG32</f>
        <v>0</v>
      </c>
      <c r="GH32" s="190">
        <f>Пш!GH32+Тр!GH32+Ро!GH32+'Яч яр'!GH32+Ов!GH32+Зерноб!GH32+Гр!GH32+'Яч Оз'!GH32+Просо!GH32</f>
        <v>0</v>
      </c>
      <c r="GI32" s="191">
        <f>Пш!GI32+Тр!GI32+Ро!GI32+'Яч яр'!GI32+Ов!GI32+Зерноб!GI32+Гр!GI32+'Яч Оз'!GI32+Просо!GI32</f>
        <v>0</v>
      </c>
      <c r="GJ32" s="192">
        <f>Пш!GJ32+Тр!GJ32+Ро!GJ32+'Яч яр'!GJ32+Ов!GJ32+Зерноб!GJ32+Гр!GJ32+'Яч Оз'!GJ32+Просо!GJ32</f>
        <v>0</v>
      </c>
      <c r="GK32" s="190">
        <f>Пш!GK32+Тр!GK32+Ро!GK32+'Яч яр'!GK32+Ов!GK32+Зерноб!GK32+Гр!GK32+'Яч Оз'!GK32+Просо!GK32</f>
        <v>0</v>
      </c>
      <c r="GL32" s="191">
        <f>Пш!GL32+Тр!GL32+Ро!GL32+'Яч яр'!GL32+Ов!GL32+Зерноб!GL32+Гр!GL32+'Яч Оз'!GL32+Просо!GL32</f>
        <v>0</v>
      </c>
      <c r="GM32" s="189">
        <f>Пш!GM32+Тр!GM32+Ро!GM32+'Яч яр'!GM32+Ов!GM32+Зерноб!GM32+Гр!GM32+'Яч Оз'!GM32+Просо!GM32</f>
        <v>0</v>
      </c>
      <c r="GN32" s="190">
        <f>Пш!GN32+Тр!GN32+Ро!GN32+'Яч яр'!GN32+Ов!GN32+Зерноб!GN32+Гр!GN32+'Яч Оз'!GN32+Просо!GN32</f>
        <v>0</v>
      </c>
      <c r="GO32" s="191">
        <f>Пш!GO32+Тр!GO32+Ро!GO32+'Яч яр'!GO32+Ов!GO32+Зерноб!GO32+Гр!GO32+'Яч Оз'!GO32+Просо!GO32</f>
        <v>0</v>
      </c>
      <c r="GP32" s="192">
        <f>Пш!GP32+Тр!GP32+Ро!GP32+'Яч яр'!GP32+Ов!GP32+Зерноб!GP32+Гр!GP32+'Яч Оз'!GP32+Просо!GP32</f>
        <v>0</v>
      </c>
      <c r="GQ32" s="190">
        <f>Пш!GQ32+Тр!GQ32+Ро!GQ32+'Яч яр'!GQ32+Ов!GQ32+Зерноб!GQ32+Гр!GQ32+'Яч Оз'!GQ32+Просо!GQ32</f>
        <v>0</v>
      </c>
      <c r="GR32" s="191">
        <f>Пш!GR32+Тр!GR32+Ро!GR32+'Яч яр'!GR32+Ов!GR32+Зерноб!GR32+Гр!GR32+'Яч Оз'!GR32+Просо!GR32</f>
        <v>0</v>
      </c>
      <c r="GS32" s="189">
        <f>Пш!GS32+Тр!GS32+Ро!GS32+'Яч яр'!GS32+Ов!GS32+Зерноб!GS32+Гр!GS32+'Яч Оз'!GS32+Просо!GS32</f>
        <v>0</v>
      </c>
      <c r="GT32" s="190">
        <f>Пш!GT32+Тр!GT32+Ро!GT32+'Яч яр'!GT32+Ов!GT32+Зерноб!GT32+Гр!GT32+'Яч Оз'!GT32+Просо!GT32</f>
        <v>0</v>
      </c>
      <c r="GU32" s="191">
        <f>Пш!GU32+Тр!GU32+Ро!GU32+'Яч яр'!GU32+Ов!GU32+Зерноб!GU32+Гр!GU32+'Яч Оз'!GU32+Просо!GU32</f>
        <v>0</v>
      </c>
      <c r="GV32" s="192">
        <f>Пш!GV32+Тр!GV32+Ро!GV32+'Яч яр'!GV32+Ов!GV32+Зерноб!GV32+Гр!GV32+'Яч Оз'!GV32+Просо!GV32</f>
        <v>0</v>
      </c>
      <c r="GW32" s="190">
        <f>Пш!GW32+Тр!GW32+Ро!GW32+'Яч яр'!GW32+Ов!GW32+Зерноб!GW32+Гр!GW32+'Яч Оз'!GW32+Просо!GW32</f>
        <v>0</v>
      </c>
      <c r="GX32" s="191">
        <f>Пш!GX32+Тр!GX32+Ро!GX32+'Яч яр'!GX32+Ов!GX32+Зерноб!GX32+Гр!GX32+'Яч Оз'!GX32+Просо!GX32</f>
        <v>0</v>
      </c>
      <c r="GY32" s="189">
        <f>Пш!GY32+Тр!GY32+Ро!GY32+'Яч яр'!GY32+Ов!GY32+Зерноб!GY32+Гр!GY32+'Яч Оз'!GY32+Просо!GY32</f>
        <v>0</v>
      </c>
      <c r="GZ32" s="190">
        <f>Пш!GZ32+Тр!GZ32+Ро!GZ32+'Яч яр'!GZ32+Ов!GZ32+Зерноб!GZ32+Гр!GZ32+'Яч Оз'!GZ32+Просо!GZ32</f>
        <v>0</v>
      </c>
      <c r="HA32" s="191">
        <f>Пш!HA32+Тр!HA32+Ро!HA32+'Яч яр'!HA32+Ов!HA32+Зерноб!HA32+Гр!HA32+'Яч Оз'!HA32+Просо!HA32</f>
        <v>0</v>
      </c>
      <c r="HB32" s="192">
        <f>Пш!HB32+Тр!HB32+Ро!HB32+'Яч яр'!HB32+Ов!HB32+Зерноб!HB32+Гр!HB32+'Яч Оз'!HB32+Просо!HB32</f>
        <v>0</v>
      </c>
      <c r="HC32" s="190">
        <f>Пш!HC32+Тр!HC32+Ро!HC32+'Яч яр'!HC32+Ов!HC32+Зерноб!HC32+Гр!HC32+'Яч Оз'!HC32+Просо!HC32</f>
        <v>0</v>
      </c>
      <c r="HD32" s="191">
        <f>Пш!HD32+Тр!HD32+Ро!HD32+'Яч яр'!HD32+Ов!HD32+Зерноб!HD32+Гр!HD32+'Яч Оз'!HD32+Просо!HD32</f>
        <v>0</v>
      </c>
      <c r="HE32" s="189">
        <f>Пш!HE32+Тр!HE32+Ро!HE32+'Яч яр'!HE32+Ов!HE32+Зерноб!HE32+Гр!HE32+'Яч Оз'!HE32+Просо!HE32</f>
        <v>0</v>
      </c>
      <c r="HF32" s="190">
        <f>Пш!HF32+Тр!HF32+Ро!HF32+'Яч яр'!HF32+Ов!HF32+Зерноб!HF32+Гр!HF32+'Яч Оз'!HF32+Просо!HF32</f>
        <v>0</v>
      </c>
      <c r="HG32" s="191">
        <f>Пш!HG32+Тр!HG32+Ро!HG32+'Яч яр'!HG32+Ов!HG32+Зерноб!HG32+Гр!HG32+'Яч Оз'!HG32+Просо!HG32</f>
        <v>0</v>
      </c>
      <c r="HH32" s="192">
        <f>Пш!HH32+Тр!HH32+Ро!HH32+'Яч яр'!HH32+Ов!HH32+Зерноб!HH32+Гр!HH32+'Яч Оз'!HH32+Просо!HH32</f>
        <v>0</v>
      </c>
      <c r="HI32" s="190">
        <f>Пш!HI32+Тр!HI32+Ро!HI32+'Яч яр'!HI32+Ов!HI32+Зерноб!HI32+Гр!HI32+'Яч Оз'!HI32+Просо!HI32</f>
        <v>0</v>
      </c>
      <c r="HJ32" s="191">
        <f>Пш!HJ32+Тр!HJ32+Ро!HJ32+'Яч яр'!HJ32+Ов!HJ32+Зерноб!HJ32+Гр!HJ32+'Яч Оз'!HJ32+Просо!HJ32</f>
        <v>0</v>
      </c>
      <c r="HK32" s="189">
        <f>Пш!HK32+Тр!HK32+Ро!HK32+'Яч яр'!HK32+Ов!HK32+Зерноб!HK32+Гр!HK32+'Яч Оз'!HK32+Просо!HK32</f>
        <v>0</v>
      </c>
      <c r="HL32" s="190">
        <f>Пш!HL32+Тр!HL32+Ро!HL32+'Яч яр'!HL32+Ов!HL32+Зерноб!HL32+Гр!HL32+'Яч Оз'!HL32+Просо!HL32</f>
        <v>0</v>
      </c>
      <c r="HM32" s="191">
        <f>Пш!HM32+Тр!HM32+Ро!HM32+'Яч яр'!HM32+Ов!HM32+Зерноб!HM32+Гр!HM32+'Яч Оз'!HM32+Просо!HM32</f>
        <v>0</v>
      </c>
      <c r="HN32" s="192">
        <f>Пш!HN32+Тр!HN32+Ро!HN32+'Яч яр'!HN32+Ов!HN32+Зерноб!HN32+Гр!HN32+'Яч Оз'!HN32+Просо!HN32</f>
        <v>0</v>
      </c>
      <c r="HO32" s="190">
        <f>Пш!HO32+Тр!HO32+Ро!HO32+'Яч яр'!HO32+Ов!HO32+Зерноб!HO32+Гр!HO32+'Яч Оз'!HO32+Просо!HO32</f>
        <v>0</v>
      </c>
      <c r="HP32" s="191">
        <f>Пш!HP32+Тр!HP32+Ро!HP32+'Яч яр'!HP32+Ов!HP32+Зерноб!HP32+Гр!HP32+'Яч Оз'!HP32+Просо!HP32</f>
        <v>0</v>
      </c>
      <c r="HQ32" s="189">
        <f>Пш!HQ32+Тр!HQ32+Ро!HQ32+'Яч яр'!HQ32+Ов!HQ32+Зерноб!HQ32+Гр!HQ32+'Яч Оз'!HQ32+Просо!HQ32</f>
        <v>0</v>
      </c>
      <c r="HR32" s="190">
        <f>Пш!HR32+Тр!HR32+Ро!HR32+'Яч яр'!HR32+Ов!HR32+Зерноб!HR32+Гр!HR32+'Яч Оз'!HR32+Просо!HR32</f>
        <v>0</v>
      </c>
      <c r="HS32" s="191">
        <f>Пш!HS32+Тр!HS32+Ро!HS32+'Яч яр'!HS32+Ов!HS32+Зерноб!HS32+Гр!HS32+'Яч Оз'!HS32+Просо!HS32</f>
        <v>0</v>
      </c>
      <c r="HT32" s="192">
        <f>Пш!HT32+Тр!HT32+Ро!HT32+'Яч яр'!HT32+Ов!HT32+Зерноб!HT32+Гр!HT32+'Яч Оз'!HT32+Просо!HT32</f>
        <v>0</v>
      </c>
      <c r="HU32" s="190">
        <f>Пш!HU32+Тр!HU32+Ро!HU32+'Яч яр'!HU32+Ов!HU32+Зерноб!HU32+Гр!HU32+'Яч Оз'!HU32+Просо!HU32</f>
        <v>0</v>
      </c>
      <c r="HV32" s="191">
        <f>Пш!HV32+Тр!HV32+Ро!HV32+'Яч яр'!HV32+Ов!HV32+Зерноб!HV32+Гр!HV32+'Яч Оз'!HV32+Просо!HV32</f>
        <v>0</v>
      </c>
      <c r="HW32" s="189">
        <f>Пш!HW32+Тр!HW32+Ро!HW32+'Яч яр'!HW32+Ов!HW32+Зерноб!HW32+Гр!HW32+'Яч Оз'!HW32+Просо!HW32</f>
        <v>0</v>
      </c>
      <c r="HX32" s="190">
        <f>Пш!HX32+Тр!HX32+Ро!HX32+'Яч яр'!HX32+Ов!HX32+Зерноб!HX32+Гр!HX32+'Яч Оз'!HX32+Просо!HX32</f>
        <v>0</v>
      </c>
      <c r="HY32" s="191">
        <f>Пш!HY32+Тр!HY32+Ро!HY32+'Яч яр'!HY32+Ов!HY32+Зерноб!HY32+Гр!HY32+'Яч Оз'!HY32+Просо!HY32</f>
        <v>0</v>
      </c>
      <c r="HZ32" s="192">
        <f>Пш!HZ32+Тр!HZ32+Ро!HZ32+'Яч яр'!HZ32+Ов!HZ32+Зерноб!HZ32+Гр!HZ32+'Яч Оз'!HZ32+Просо!HZ32</f>
        <v>0</v>
      </c>
      <c r="IA32" s="190">
        <f>Пш!IA32+Тр!IA32+Ро!IA32+'Яч яр'!IA32+Ов!IA32+Зерноб!IA32+Гр!IA32+'Яч Оз'!IA32+Просо!IA32</f>
        <v>0</v>
      </c>
      <c r="IB32" s="191">
        <f>Пш!IB32+Тр!IB32+Ро!IB32+'Яч яр'!IB32+Ов!IB32+Зерноб!IB32+Гр!IB32+'Яч Оз'!IB32+Просо!IB32</f>
        <v>0</v>
      </c>
      <c r="IC32" s="189">
        <f>Пш!IC32+Тр!IC32+Ро!IC32+'Яч яр'!IC32+Ов!IC32+Зерноб!IC32+Гр!IC32+'Яч Оз'!IC32+Просо!IC32</f>
        <v>0</v>
      </c>
      <c r="ID32" s="190">
        <f>Пш!ID32+Тр!ID32+Ро!ID32+'Яч яр'!ID32+Ов!ID32+Зерноб!ID32+Гр!ID32+'Яч Оз'!ID32+Просо!ID32</f>
        <v>0</v>
      </c>
      <c r="IE32" s="191">
        <f>Пш!IE32+Тр!IE32+Ро!IE32+'Яч яр'!IE32+Ов!IE32+Зерноб!IE32+Гр!IE32+'Яч Оз'!IE32+Просо!IE32</f>
        <v>0</v>
      </c>
      <c r="IF32" s="192">
        <f>Пш!IF32+Тр!IF32+Ро!IF32+'Яч яр'!IF32+Ов!IF32+Зерноб!IF32+Гр!IF32+'Яч Оз'!IF32+Просо!IF32</f>
        <v>0</v>
      </c>
      <c r="IG32" s="190">
        <f>Пш!IG32+Тр!IG32+Ро!IG32+'Яч яр'!IG32+Ов!IG32+Зерноб!IG32+Гр!IG32+'Яч Оз'!IG32+Просо!IG32</f>
        <v>0</v>
      </c>
      <c r="IH32" s="191">
        <f>Пш!IH32+Тр!IH32+Ро!IH32+'Яч яр'!IH32+Ов!IH32+Зерноб!IH32+Гр!IH32+'Яч Оз'!IH32+Просо!IH32</f>
        <v>0</v>
      </c>
      <c r="II32" s="189">
        <f>Пш!II32+Тр!II32+Ро!II32+'Яч яр'!II32+Ов!II32+Зерноб!II32+Гр!II32+'Яч Оз'!II32+Просо!II32</f>
        <v>0</v>
      </c>
      <c r="IJ32" s="190">
        <f>Пш!IJ32+Тр!IJ32+Ро!IJ32+'Яч яр'!IJ32+Ов!IJ32+Зерноб!IJ32+Гр!IJ32+'Яч Оз'!IJ32+Просо!IJ32</f>
        <v>0</v>
      </c>
      <c r="IK32" s="191">
        <f>Пш!IK32+Тр!IK32+Ро!IK32+'Яч яр'!IK32+Ов!IK32+Зерноб!IK32+Гр!IK32+'Яч Оз'!IK32+Просо!IK32</f>
        <v>0</v>
      </c>
      <c r="IL32" s="192">
        <f>Пш!IL32+Тр!IL32+Ро!IL32+'Яч яр'!IL32+Ов!IL32+Зерноб!IL32+Гр!IL32+'Яч Оз'!IL32+Просо!IL32</f>
        <v>0</v>
      </c>
      <c r="IM32" s="190">
        <f>Пш!IM32+Тр!IM32+Ро!IM32+'Яч яр'!IM32+Ов!IM32+Зерноб!IM32+Гр!IM32+'Яч Оз'!IM32+Просо!IM32</f>
        <v>0</v>
      </c>
      <c r="IN32" s="191">
        <f>Пш!IN32+Тр!IN32+Ро!IN32+'Яч яр'!IN32+Ов!IN32+Зерноб!IN32+Гр!IN32+'Яч Оз'!IN32+Просо!IN32</f>
        <v>0</v>
      </c>
      <c r="IO32" s="189">
        <f>Пш!IO32+Тр!IO32+Ро!IO32+'Яч яр'!IO32+Ов!IO32+Зерноб!IO32+Гр!IO32+'Яч Оз'!IO32+Просо!IO32</f>
        <v>0</v>
      </c>
      <c r="IP32" s="190">
        <f>Пш!IP32+Тр!IP32+Ро!IP32+'Яч яр'!IP32+Ов!IP32+Зерноб!IP32+Гр!IP32+'Яч Оз'!IP32+Просо!IP32</f>
        <v>0</v>
      </c>
      <c r="IQ32" s="191">
        <f>Пш!IQ32+Тр!IQ32+Ро!IQ32+'Яч яр'!IQ32+Ов!IQ32+Зерноб!IQ32+Гр!IQ32+'Яч Оз'!IQ32+Просо!IQ32</f>
        <v>0</v>
      </c>
      <c r="IR32" s="192">
        <f>Пш!IR32+Тр!IR32+Ро!IR32+'Яч яр'!IR32+Ов!IR32+Зерноб!IR32+Гр!IR32+'Яч Оз'!IR32+Просо!IR32</f>
        <v>0</v>
      </c>
      <c r="IS32" s="190">
        <f>Пш!IS32+Тр!IS32+Ро!IS32+'Яч яр'!IS32+Ов!IS32+Зерноб!IS32+Гр!IS32+'Яч Оз'!IS32+Просо!IS32</f>
        <v>0</v>
      </c>
      <c r="IT32" s="191">
        <f>Пш!IT32+Тр!IT32+Ро!IT32+'Яч яр'!IT32+Ов!IT32+Зерноб!IT32+Гр!IT32+'Яч Оз'!IT32+Просо!IT32</f>
        <v>0</v>
      </c>
      <c r="IU32" s="189">
        <f>Пш!IU32+Тр!IU32+Ро!IU32+'Яч яр'!IU32+Ов!IU32+Зерноб!IU32+Гр!IU32+'Яч Оз'!IU32+Просо!IU32</f>
        <v>0</v>
      </c>
      <c r="IV32" s="190">
        <f>Пш!IV32+Тр!IV32+Ро!IV32+'Яч яр'!IV32+Ов!IV32+Зерноб!IV32+Гр!IV32+'Яч Оз'!IV32+Просо!IV32</f>
        <v>0</v>
      </c>
      <c r="IW32" s="191">
        <f>Пш!IW32+Тр!IW32+Ро!IW32+'Яч яр'!IW32+Ов!IW32+Зерноб!IW32+Гр!IW32+'Яч Оз'!IW32+Просо!IW32</f>
        <v>0</v>
      </c>
      <c r="IX32" s="192">
        <f>Пш!IX32+Тр!IX32+Ро!IX32+'Яч яр'!IX32+Ов!IX32+Зерноб!IX32+Гр!IX32+'Яч Оз'!IX32+Просо!IX32</f>
        <v>0</v>
      </c>
      <c r="IY32" s="190">
        <f>Пш!IY32+Тр!IY32+Ро!IY32+'Яч яр'!IY32+Ов!IY32+Зерноб!IY32+Гр!IY32+'Яч Оз'!IY32+Просо!IY32</f>
        <v>0</v>
      </c>
      <c r="IZ32" s="191">
        <f>Пш!IZ32+Тр!IZ32+Ро!IZ32+'Яч яр'!IZ32+Ов!IZ32+Зерноб!IZ32+Гр!IZ32+'Яч Оз'!IZ32+Просо!IZ32</f>
        <v>0</v>
      </c>
      <c r="JA32" s="189">
        <f>Пш!JA32+Тр!JA32+Ро!JA32+'Яч яр'!JA32+Ов!JA32+Зерноб!JA32+Гр!JA32+'Яч Оз'!JA32+Просо!JA32</f>
        <v>0</v>
      </c>
      <c r="JB32" s="190">
        <f>Пш!JB32+Тр!JB32+Ро!JB32+'Яч яр'!JB32+Ов!JB32+Зерноб!JB32+Гр!JB32+'Яч Оз'!JB32+Просо!JB32</f>
        <v>0</v>
      </c>
      <c r="JC32" s="191">
        <f>Пш!JC32+Тр!JC32+Ро!JC32+'Яч яр'!JC32+Ов!JC32+Зерноб!JC32+Гр!JC32+'Яч Оз'!JC32+Просо!JC32</f>
        <v>0</v>
      </c>
      <c r="JD32" s="192">
        <f>Пш!JD32+Тр!JD32+Ро!JD32+'Яч яр'!JD32+Ов!JD32+Зерноб!JD32+Гр!JD32+'Яч Оз'!JD32+Просо!JD32</f>
        <v>0</v>
      </c>
      <c r="JE32" s="190">
        <f>Пш!JE32+Тр!JE32+Ро!JE32+'Яч яр'!JE32+Ов!JE32+Зерноб!JE32+Гр!JE32+'Яч Оз'!JE32+Просо!JE32</f>
        <v>0</v>
      </c>
      <c r="JF32" s="191">
        <f>Пш!JF32+Тр!JF32+Ро!JF32+'Яч яр'!JF32+Ов!JF32+Зерноб!JF32+Гр!JF32+'Яч Оз'!JF32+Просо!JF32</f>
        <v>0</v>
      </c>
      <c r="JG32" s="189">
        <f>Пш!JG32+Тр!JG32+Ро!JG32+'Яч яр'!JG32+Ов!JG32+Зерноб!JG32+Гр!JG32+'Яч Оз'!JG32+Просо!JG32</f>
        <v>0</v>
      </c>
      <c r="JH32" s="190">
        <f>Пш!JH32+Тр!JH32+Ро!JH32+'Яч яр'!JH32+Ов!JH32+Зерноб!JH32+Гр!JH32+'Яч Оз'!JH32+Просо!JH32</f>
        <v>0</v>
      </c>
      <c r="JI32" s="191">
        <f>Пш!JI32+Тр!JI32+Ро!JI32+'Яч яр'!JI32+Ов!JI32+Зерноб!JI32+Гр!JI32+'Яч Оз'!JI32+Просо!JI32</f>
        <v>0</v>
      </c>
      <c r="JJ32" s="192">
        <f>Пш!JJ32+Тр!JJ32+Ро!JJ32+'Яч яр'!JJ32+Ов!JJ32+Зерноб!JJ32+Гр!JJ32+'Яч Оз'!JJ32+Просо!JJ32</f>
        <v>0</v>
      </c>
      <c r="JK32" s="190">
        <f>Пш!JK32+Тр!JK32+Ро!JK32+'Яч яр'!JK32+Ов!JK32+Зерноб!JK32+Гр!JK32+'Яч Оз'!JK32+Просо!JK32</f>
        <v>0</v>
      </c>
      <c r="JL32" s="191">
        <f>Пш!JL32+Тр!JL32+Ро!JL32+'Яч яр'!JL32+Ов!JL32+Зерноб!JL32+Гр!JL32+'Яч Оз'!JL32+Просо!JL32</f>
        <v>0</v>
      </c>
      <c r="JM32" s="189">
        <f>Пш!JM32+Тр!JM32+Ро!JM32+'Яч яр'!JM32+Ов!JM32+Зерноб!JM32+Гр!JM32+'Яч Оз'!JM32+Просо!JM32</f>
        <v>0</v>
      </c>
      <c r="JN32" s="190">
        <f>Пш!JN32+Тр!JN32+Ро!JN32+'Яч яр'!JN32+Ов!JN32+Зерноб!JN32+Гр!JN32+'Яч Оз'!JN32+Просо!JN32</f>
        <v>0</v>
      </c>
      <c r="JO32" s="191">
        <f>Пш!JO32+Тр!JO32+Ро!JO32+'Яч яр'!JO32+Ов!JO32+Зерноб!JO32+Гр!JO32+'Яч Оз'!JO32+Просо!JO32</f>
        <v>0</v>
      </c>
      <c r="JP32" s="192">
        <f>Пш!JP32+Тр!JP32+Ро!JP32+'Яч яр'!JP32+Ов!JP32+Зерноб!JP32+Гр!JP32+'Яч Оз'!JP32+Просо!JP32</f>
        <v>0</v>
      </c>
      <c r="JQ32" s="190">
        <f>Пш!JQ32+Тр!JQ32+Ро!JQ32+'Яч яр'!JQ32+Ов!JQ32+Зерноб!JQ32+Гр!JQ32+'Яч Оз'!JQ32+Просо!JQ32</f>
        <v>0</v>
      </c>
      <c r="JR32" s="191">
        <f>Пш!JR32+Тр!JR32+Ро!JR32+'Яч яр'!JR32+Ов!JR32+Зерноб!JR32+Гр!JR32+'Яч Оз'!JR32+Просо!JR32</f>
        <v>0</v>
      </c>
      <c r="JS32" s="189">
        <f>Пш!JS32+Тр!JS32+Ро!JS32+'Яч яр'!JS32+Ов!JS32+Зерноб!JS32+Гр!JS32+'Яч Оз'!JS32+Просо!JS32</f>
        <v>0</v>
      </c>
      <c r="JT32" s="190">
        <f>Пш!JT32+Тр!JT32+Ро!JT32+'Яч яр'!JT32+Ов!JT32+Зерноб!JT32+Гр!JT32+'Яч Оз'!JT32+Просо!JT32</f>
        <v>0</v>
      </c>
      <c r="JU32" s="191">
        <f>Пш!JU32+Тр!JU32+Ро!JU32+'Яч яр'!JU32+Ов!JU32+Зерноб!JU32+Гр!JU32+'Яч Оз'!JU32+Просо!JU32</f>
        <v>0</v>
      </c>
      <c r="JV32" s="192">
        <f>Пш!JV32+Тр!JV32+Ро!JV32+'Яч яр'!JV32+Ов!JV32+Зерноб!JV32+Гр!JV32+'Яч Оз'!JV32+Просо!JV32</f>
        <v>0</v>
      </c>
      <c r="JW32" s="190">
        <f>Пш!JW32+Тр!JW32+Ро!JW32+'Яч яр'!JW32+Ов!JW32+Зерноб!JW32+Гр!JW32+'Яч Оз'!JW32+Просо!JW32</f>
        <v>0</v>
      </c>
      <c r="JX32" s="191">
        <f>Пш!JX32+Тр!JX32+Ро!JX32+'Яч яр'!JX32+Ов!JX32+Зерноб!JX32+Гр!JX32+'Яч Оз'!JX32+Просо!JX32</f>
        <v>0</v>
      </c>
    </row>
    <row r="33" spans="1:284" ht="17.25" customHeight="1" x14ac:dyDescent="0.25">
      <c r="A33" s="75">
        <v>7</v>
      </c>
      <c r="B33" s="76" t="s">
        <v>30</v>
      </c>
      <c r="C33" s="7" t="s">
        <v>13</v>
      </c>
      <c r="D33" s="77" t="s">
        <v>45</v>
      </c>
      <c r="E33" s="216">
        <f t="shared" si="10"/>
        <v>2302.1000000000004</v>
      </c>
      <c r="F33" s="193">
        <f>Пш!F33+Тр!F33+Ро!F33+'Яч яр'!F33+Ов!F33+Зерноб!F33+Гр!F33+'Яч Оз'!F33+Просо!F33</f>
        <v>305.7</v>
      </c>
      <c r="G33" s="194">
        <f>Пш!G33+Тр!G33+Ро!G33+'Яч яр'!G33+Ов!G33+Зерноб!G33+Гр!G33+'Яч Оз'!G33+Просо!G33</f>
        <v>0</v>
      </c>
      <c r="H33" s="195">
        <f>Пш!H33+Тр!H33+Ро!H33+'Яч яр'!H33+Ов!H33+Зерноб!H33+Гр!H33+'Яч Оз'!H33+Просо!H33</f>
        <v>0</v>
      </c>
      <c r="I33" s="196">
        <f>Пш!I33+Тр!I33+Ро!I33+'Яч яр'!I33+Ов!I33+Зерноб!I33+Гр!I33+'Яч Оз'!I33+Просо!I33</f>
        <v>0</v>
      </c>
      <c r="J33" s="197">
        <f>Пш!J33+Тр!J33+Ро!J33+'Яч яр'!J33+Ов!J33+Зерноб!J33+Гр!J33+'Яч Оз'!J33+Просо!J33</f>
        <v>0</v>
      </c>
      <c r="K33" s="198">
        <f>Пш!K33+Тр!K33+Ро!K33+'Яч яр'!K33+Ов!K33+Зерноб!K33+Гр!K33+'Яч Оз'!K33+Просо!K33</f>
        <v>0</v>
      </c>
      <c r="L33" s="199">
        <f>Пш!L33+Тр!L33+Ро!L33+'Яч яр'!L33+Ов!L33+Зерноб!L33+Гр!L33+'Яч Оз'!L33+Просо!L33</f>
        <v>0</v>
      </c>
      <c r="M33" s="197">
        <f>Пш!M33+Тр!M33+Ро!M33+'Яч яр'!M33+Ов!M33+Зерноб!M33+Гр!M33+'Яч Оз'!M33+Просо!M33</f>
        <v>0</v>
      </c>
      <c r="N33" s="198">
        <f>Пш!N33+Тр!N33+Ро!N33+'Яч яр'!N33+Ов!N33+Зерноб!N33+Гр!N33+'Яч Оз'!N33+Просо!N33</f>
        <v>0</v>
      </c>
      <c r="O33" s="196">
        <f>Пш!O33+Тр!O33+Ро!O33+'Яч яр'!O33+Ов!O33+Зерноб!O33+Гр!O33+'Яч Оз'!O33+Просо!O33</f>
        <v>0</v>
      </c>
      <c r="P33" s="197">
        <f>Пш!P33+Тр!P33+Ро!P33+'Яч яр'!P33+Ов!P33+Зерноб!P33+Гр!P33+'Яч Оз'!P33+Просо!P33</f>
        <v>0</v>
      </c>
      <c r="Q33" s="198">
        <f>Пш!Q33+Тр!Q33+Ро!Q33+'Яч яр'!Q33+Ов!Q33+Зерноб!Q33+Гр!Q33+'Яч Оз'!Q33+Просо!Q33</f>
        <v>0</v>
      </c>
      <c r="R33" s="199">
        <f>Пш!R33+Тр!R33+Ро!R33+'Яч яр'!R33+Ов!R33+Зерноб!R33+Гр!R33+'Яч Оз'!R33+Просо!R33</f>
        <v>0</v>
      </c>
      <c r="S33" s="197">
        <f>Пш!S33+Тр!S33+Ро!S33+'Яч яр'!S33+Ов!S33+Зерноб!S33+Гр!S33+'Яч Оз'!S33+Просо!S33</f>
        <v>0</v>
      </c>
      <c r="T33" s="198">
        <f>Пш!T33+Тр!T33+Ро!T33+'Яч яр'!T33+Ов!T33+Зерноб!T33+Гр!T33+'Яч Оз'!T33+Просо!T33</f>
        <v>0</v>
      </c>
      <c r="U33" s="196">
        <f>Пш!U33+Тр!U33+Ро!U33+'Яч яр'!U33+Ов!U33+Зерноб!U33+Гр!U33+'Яч Оз'!U33+Просо!U33</f>
        <v>0</v>
      </c>
      <c r="V33" s="197">
        <f>Пш!V33+Тр!V33+Ро!V33+'Яч яр'!V33+Ов!V33+Зерноб!V33+Гр!V33+'Яч Оз'!V33+Просо!V33</f>
        <v>0</v>
      </c>
      <c r="W33" s="198">
        <f>Пш!W33+Тр!W33+Ро!W33+'Яч яр'!W33+Ов!W33+Зерноб!W33+Гр!W33+'Яч Оз'!W33+Просо!W33</f>
        <v>0</v>
      </c>
      <c r="X33" s="199">
        <f>Пш!X33+Тр!X33+Ро!X33+'Яч яр'!X33+Ов!X33+Зерноб!X33+Гр!X33+'Яч Оз'!X33+Просо!X33</f>
        <v>0</v>
      </c>
      <c r="Y33" s="197">
        <f>Пш!Y33+Тр!Y33+Ро!Y33+'Яч яр'!Y33+Ов!Y33+Зерноб!Y33+Гр!Y33+'Яч Оз'!Y33+Просо!Y33</f>
        <v>0</v>
      </c>
      <c r="Z33" s="198">
        <f>Пш!Z33+Тр!Z33+Ро!Z33+'Яч яр'!Z33+Ов!Z33+Зерноб!Z33+Гр!Z33+'Яч Оз'!Z33+Просо!Z33</f>
        <v>0</v>
      </c>
      <c r="AA33" s="196">
        <f>Пш!AA33+Тр!AA33+Ро!AA33+'Яч яр'!AA33+Ов!AA33+Зерноб!AA33+Гр!AA33+'Яч Оз'!AA33+Просо!AA33</f>
        <v>0</v>
      </c>
      <c r="AB33" s="197">
        <f>Пш!AB33+Тр!AB33+Ро!AB33+'Яч яр'!AB33+Ов!AB33+Зерноб!AB33+Гр!AB33+'Яч Оз'!AB33+Просо!AB33</f>
        <v>0</v>
      </c>
      <c r="AC33" s="198">
        <f>Пш!AC33+Тр!AC33+Ро!AC33+'Яч яр'!AC33+Ов!AC33+Зерноб!AC33+Гр!AC33+'Яч Оз'!AC33+Просо!AC33</f>
        <v>0</v>
      </c>
      <c r="AD33" s="199">
        <f>Пш!AD33+Тр!AD33+Ро!AD33+'Яч яр'!AD33+Ов!AD33+Зерноб!AD33+Гр!AD33+'Яч Оз'!AD33+Просо!AD33</f>
        <v>1.8</v>
      </c>
      <c r="AE33" s="197">
        <f>Пш!AE33+Тр!AE33+Ро!AE33+'Яч яр'!AE33+Ов!AE33+Зерноб!AE33+Гр!AE33+'Яч Оз'!AE33+Просо!AE33</f>
        <v>0</v>
      </c>
      <c r="AF33" s="198">
        <f>Пш!AF33+Тр!AF33+Ро!AF33+'Яч яр'!AF33+Ов!AF33+Зерноб!AF33+Гр!AF33+'Яч Оз'!AF33+Просо!AF33</f>
        <v>0</v>
      </c>
      <c r="AG33" s="196">
        <f>Пш!AG33+Тр!AG33+Ро!AG33+'Яч яр'!AG33+Ов!AG33+Зерноб!AG33+Гр!AG33+'Яч Оз'!AG33+Просо!AG33</f>
        <v>0</v>
      </c>
      <c r="AH33" s="197">
        <f>Пш!AH33+Тр!AH33+Ро!AH33+'Яч яр'!AH33+Ов!AH33+Зерноб!AH33+Гр!AH33+'Яч Оз'!AH33+Просо!AH33</f>
        <v>0</v>
      </c>
      <c r="AI33" s="198">
        <f>Пш!AI33+Тр!AI33+Ро!AI33+'Яч яр'!AI33+Ов!AI33+Зерноб!AI33+Гр!AI33+'Яч Оз'!AI33+Просо!AI33</f>
        <v>0</v>
      </c>
      <c r="AJ33" s="199">
        <f>Пш!AJ33+Тр!AJ33+Ро!AJ33+'Яч яр'!AJ33+Ов!AJ33+Зерноб!AJ33+Гр!AJ33+'Яч Оз'!AJ33+Просо!AJ33</f>
        <v>0</v>
      </c>
      <c r="AK33" s="197">
        <f>Пш!AK33+Тр!AK33+Ро!AK33+'Яч яр'!AK33+Ов!AK33+Зерноб!AK33+Гр!AK33+'Яч Оз'!AK33+Просо!AK33</f>
        <v>0</v>
      </c>
      <c r="AL33" s="198">
        <f>Пш!AL33+Тр!AL33+Ро!AL33+'Яч яр'!AL33+Ов!AL33+Зерноб!AL33+Гр!AL33+'Яч Оз'!AL33+Просо!AL33</f>
        <v>0</v>
      </c>
      <c r="AM33" s="196">
        <f>Пш!AM33+Тр!AM33+Ро!AM33+'Яч яр'!AM33+Ов!AM33+Зерноб!AM33+Гр!AM33+'Яч Оз'!AM33+Просо!AM33</f>
        <v>43.900000000000006</v>
      </c>
      <c r="AN33" s="197">
        <f>Пш!AN33+Тр!AN33+Ро!AN33+'Яч яр'!AN33+Ов!AN33+Зерноб!AN33+Гр!AN33+'Яч Оз'!AN33+Просо!AN33</f>
        <v>0</v>
      </c>
      <c r="AO33" s="198">
        <f>Пш!AO33+Тр!AO33+Ро!AO33+'Яч яр'!AO33+Ов!AO33+Зерноб!AO33+Гр!AO33+'Яч Оз'!AO33+Просо!AO33</f>
        <v>0</v>
      </c>
      <c r="AP33" s="199">
        <f>Пш!AP33+Тр!AP33+Ро!AP33+'Яч яр'!AP33+Ов!AP33+Зерноб!AP33+Гр!AP33+'Яч Оз'!AP33+Просо!AP33</f>
        <v>100.5</v>
      </c>
      <c r="AQ33" s="197">
        <f>Пш!AQ33+Тр!AQ33+Ро!AQ33+'Яч яр'!AQ33+Ов!AQ33+Зерноб!AQ33+Гр!AQ33+'Яч Оз'!AQ33+Просо!AQ33</f>
        <v>0</v>
      </c>
      <c r="AR33" s="198">
        <f>Пш!AR33+Тр!AR33+Ро!AR33+'Яч яр'!AR33+Ов!AR33+Зерноб!AR33+Гр!AR33+'Яч Оз'!AR33+Просо!AR33</f>
        <v>0</v>
      </c>
      <c r="AS33" s="196">
        <f>Пш!AS33+Тр!AS33+Ро!AS33+'Яч яр'!AS33+Ов!AS33+Зерноб!AS33+Гр!AS33+'Яч Оз'!AS33+Просо!AS33</f>
        <v>43.5</v>
      </c>
      <c r="AT33" s="197">
        <f>Пш!AT33+Тр!AT33+Ро!AT33+'Яч яр'!AT33+Ов!AT33+Зерноб!AT33+Гр!AT33+'Яч Оз'!AT33+Просо!AT33</f>
        <v>0</v>
      </c>
      <c r="AU33" s="198">
        <f>Пш!AU33+Тр!AU33+Ро!AU33+'Яч яр'!AU33+Ов!AU33+Зерноб!AU33+Гр!AU33+'Яч Оз'!AU33+Просо!AU33</f>
        <v>0</v>
      </c>
      <c r="AV33" s="199">
        <f>Пш!AV33+Тр!AV33+Ро!AV33+'Яч яр'!AV33+Ов!AV33+Зерноб!AV33+Гр!AV33+'Яч Оз'!AV33+Просо!AV33</f>
        <v>63.7</v>
      </c>
      <c r="AW33" s="197">
        <f>Пш!AW33+Тр!AW33+Ро!AW33+'Яч яр'!AW33+Ов!AW33+Зерноб!AW33+Гр!AW33+'Яч Оз'!AW33+Просо!AW33</f>
        <v>13.5</v>
      </c>
      <c r="AX33" s="198">
        <f>Пш!AX33+Тр!AX33+Ро!AX33+'Яч яр'!AX33+Ов!AX33+Зерноб!AX33+Гр!AX33+'Яч Оз'!AX33+Просо!AX33</f>
        <v>0</v>
      </c>
      <c r="AY33" s="196">
        <f>Пш!AY33+Тр!AY33+Ро!AY33+'Яч яр'!AY33+Ов!AY33+Зерноб!AY33+Гр!AY33+'Яч Оз'!AY33+Просо!AY33</f>
        <v>19.7</v>
      </c>
      <c r="AZ33" s="197">
        <f>Пш!AZ33+Тр!AZ33+Ро!AZ33+'Яч яр'!AZ33+Ов!AZ33+Зерноб!AZ33+Гр!AZ33+'Яч Оз'!AZ33+Просо!AZ33</f>
        <v>0</v>
      </c>
      <c r="BA33" s="198">
        <f>Пш!BA33+Тр!BA33+Ро!BA33+'Яч яр'!BA33+Ов!BA33+Зерноб!BA33+Гр!BA33+'Яч Оз'!BA33+Просо!BA33</f>
        <v>0</v>
      </c>
      <c r="BB33" s="199">
        <f>Пш!BB33+Тр!BB33+Ро!BB33+'Яч яр'!BB33+Ов!BB33+Зерноб!BB33+Гр!BB33+'Яч Оз'!BB33+Просо!BB33</f>
        <v>82.1</v>
      </c>
      <c r="BC33" s="197">
        <f>Пш!BC33+Тр!BC33+Ро!BC33+'Яч яр'!BC33+Ов!BC33+Зерноб!BC33+Гр!BC33+'Яч Оз'!BC33+Просо!BC33</f>
        <v>7.1</v>
      </c>
      <c r="BD33" s="198">
        <f>Пш!BD33+Тр!BD33+Ро!BD33+'Яч яр'!BD33+Ов!BD33+Зерноб!BD33+Гр!BD33+'Яч Оз'!BD33+Просо!BD33</f>
        <v>41</v>
      </c>
      <c r="BE33" s="196">
        <f>Пш!BE33+Тр!BE33+Ро!BE33+'Яч яр'!BE33+Ов!BE33+Зерноб!BE33+Гр!BE33+'Яч Оз'!BE33+Просо!BE33</f>
        <v>40.200000000000003</v>
      </c>
      <c r="BF33" s="197">
        <f>Пш!BF33+Тр!BF33+Ро!BF33+'Яч яр'!BF33+Ов!BF33+Зерноб!BF33+Гр!BF33+'Яч Оз'!BF33+Просо!BF33</f>
        <v>12.9</v>
      </c>
      <c r="BG33" s="198">
        <f>Пш!BG33+Тр!BG33+Ро!BG33+'Яч яр'!BG33+Ов!BG33+Зерноб!BG33+Гр!BG33+'Яч Оз'!BG33+Просо!BG33</f>
        <v>0</v>
      </c>
      <c r="BH33" s="199">
        <f>Пш!BH33+Тр!BH33+Ро!BH33+'Яч яр'!BH33+Ов!BH33+Зерноб!BH33+Гр!BH33+'Яч Оз'!BH33+Просо!BH33</f>
        <v>10.3</v>
      </c>
      <c r="BI33" s="197">
        <f>Пш!BI33+Тр!BI33+Ро!BI33+'Яч яр'!BI33+Ов!BI33+Зерноб!BI33+Гр!BI33+'Яч Оз'!BI33+Просо!BI33</f>
        <v>0</v>
      </c>
      <c r="BJ33" s="198">
        <f>Пш!BJ33+Тр!BJ33+Ро!BJ33+'Яч яр'!BJ33+Ов!BJ33+Зерноб!BJ33+Гр!BJ33+'Яч Оз'!BJ33+Просо!BJ33</f>
        <v>0</v>
      </c>
      <c r="BK33" s="196">
        <f>Пш!BK33+Тр!BK33+Ро!BK33+'Яч яр'!BK33+Ов!BK33+Зерноб!BK33+Гр!BK33+'Яч Оз'!BK33+Просо!BK33</f>
        <v>47.2</v>
      </c>
      <c r="BL33" s="197">
        <f>Пш!BL33+Тр!BL33+Ро!BL33+'Яч яр'!BL33+Ов!BL33+Зерноб!BL33+Гр!BL33+'Яч Оз'!BL33+Просо!BL33</f>
        <v>0</v>
      </c>
      <c r="BM33" s="198">
        <f>Пш!BM33+Тр!BM33+Ро!BM33+'Яч яр'!BM33+Ов!BM33+Зерноб!BM33+Гр!BM33+'Яч Оз'!BM33+Просо!BM33</f>
        <v>0</v>
      </c>
      <c r="BN33" s="199">
        <f>Пш!BN33+Тр!BN33+Ро!BN33+'Яч яр'!BN33+Ов!BN33+Зерноб!BN33+Гр!BN33+'Яч Оз'!BN33+Просо!BN33</f>
        <v>69.2</v>
      </c>
      <c r="BO33" s="197">
        <f>Пш!BO33+Тр!BO33+Ро!BO33+'Яч яр'!BO33+Ов!BO33+Зерноб!BO33+Гр!BO33+'Яч Оз'!BO33+Просо!BO33</f>
        <v>29.1</v>
      </c>
      <c r="BP33" s="198">
        <f>Пш!BP33+Тр!BP33+Ро!BP33+'Яч яр'!BP33+Ов!BP33+Зерноб!BP33+Гр!BP33+'Яч Оз'!BP33+Просо!BP33</f>
        <v>0</v>
      </c>
      <c r="BQ33" s="196">
        <f>Пш!BQ33+Тр!BQ33+Ро!BQ33+'Яч яр'!BQ33+Ов!BQ33+Зерноб!BQ33+Гр!BQ33+'Яч Оз'!BQ33+Просо!BQ33</f>
        <v>73.7</v>
      </c>
      <c r="BR33" s="197">
        <f>Пш!BR33+Тр!BR33+Ро!BR33+'Яч яр'!BR33+Ов!BR33+Зерноб!BR33+Гр!BR33+'Яч Оз'!BR33+Просо!BR33</f>
        <v>9</v>
      </c>
      <c r="BS33" s="198">
        <f>Пш!BS33+Тр!BS33+Ро!BS33+'Яч яр'!BS33+Ов!BS33+Зерноб!BS33+Гр!BS33+'Яч Оз'!BS33+Просо!BS33</f>
        <v>32.700000000000003</v>
      </c>
      <c r="BT33" s="199">
        <f>Пш!BT33+Тр!BT33+Ро!BT33+'Яч яр'!BT33+Ов!BT33+Зерноб!BT33+Гр!BT33+'Яч Оз'!BT33+Просо!BT33</f>
        <v>0</v>
      </c>
      <c r="BU33" s="197">
        <f>Пш!BU33+Тр!BU33+Ро!BU33+'Яч яр'!BU33+Ов!BU33+Зерноб!BU33+Гр!BU33+'Яч Оз'!BU33+Просо!BU33</f>
        <v>40.799999999999997</v>
      </c>
      <c r="BV33" s="198">
        <f>Пш!BV33+Тр!BV33+Ро!BV33+'Яч яр'!BV33+Ов!BV33+Зерноб!BV33+Гр!BV33+'Яч Оз'!BV33+Просо!BV33</f>
        <v>0</v>
      </c>
      <c r="BW33" s="196">
        <f>Пш!BW33+Тр!BW33+Ро!BW33+'Яч яр'!BW33+Ов!BW33+Зерноб!BW33+Гр!BW33+'Яч Оз'!BW33+Просо!BW33</f>
        <v>26</v>
      </c>
      <c r="BX33" s="197">
        <f>Пш!BX33+Тр!BX33+Ро!BX33+'Яч яр'!BX33+Ов!BX33+Зерноб!BX33+Гр!BX33+'Яч Оз'!BX33+Просо!BX33</f>
        <v>50.3</v>
      </c>
      <c r="BY33" s="198">
        <f>Пш!BY33+Тр!BY33+Ро!BY33+'Яч яр'!BY33+Ов!BY33+Зерноб!BY33+Гр!BY33+'Яч Оз'!BY33+Просо!BY33</f>
        <v>0</v>
      </c>
      <c r="BZ33" s="199">
        <f>Пш!BZ33+Тр!BZ33+Ро!BZ33+'Яч яр'!BZ33+Ов!BZ33+Зерноб!BZ33+Гр!BZ33+'Яч Оз'!BZ33+Просо!BZ33</f>
        <v>111.50000000000001</v>
      </c>
      <c r="CA33" s="197">
        <f>Пш!CA33+Тр!CA33+Ро!CA33+'Яч яр'!CA33+Ов!CA33+Зерноб!CA33+Гр!CA33+'Яч Оз'!CA33+Просо!CA33</f>
        <v>0</v>
      </c>
      <c r="CB33" s="198">
        <f>Пш!CB33+Тр!CB33+Ро!CB33+'Яч яр'!CB33+Ов!CB33+Зерноб!CB33+Гр!CB33+'Яч Оз'!CB33+Просо!CB33</f>
        <v>0</v>
      </c>
      <c r="CC33" s="196">
        <f>Пш!CC33+Тр!CC33+Ро!CC33+'Яч яр'!CC33+Ов!CC33+Зерноб!CC33+Гр!CC33+'Яч Оз'!CC33+Просо!CC33</f>
        <v>66.8</v>
      </c>
      <c r="CD33" s="197">
        <f>Пш!CD33+Тр!CD33+Ро!CD33+'Яч яр'!CD33+Ов!CD33+Зерноб!CD33+Гр!CD33+'Яч Оз'!CD33+Просо!CD33</f>
        <v>11.5</v>
      </c>
      <c r="CE33" s="198">
        <f>Пш!CE33+Тр!CE33+Ро!CE33+'Яч яр'!CE33+Ов!CE33+Зерноб!CE33+Гр!CE33+'Яч Оз'!CE33+Просо!CE33</f>
        <v>6.7</v>
      </c>
      <c r="CF33" s="199">
        <f>Пш!CF33+Тр!CF33+Ро!CF33+'Яч яр'!CF33+Ов!CF33+Зерноб!CF33+Гр!CF33+'Яч Оз'!CF33+Просо!CF33</f>
        <v>28.5</v>
      </c>
      <c r="CG33" s="197">
        <f>Пш!CG33+Тр!CG33+Ро!CG33+'Яч яр'!CG33+Ов!CG33+Зерноб!CG33+Гр!CG33+'Яч Оз'!CG33+Просо!CG33</f>
        <v>39.200000000000003</v>
      </c>
      <c r="CH33" s="198">
        <f>Пш!CH33+Тр!CH33+Ро!CH33+'Яч яр'!CH33+Ов!CH33+Зерноб!CH33+Гр!CH33+'Яч Оз'!CH33+Просо!CH33</f>
        <v>30.5</v>
      </c>
      <c r="CI33" s="196">
        <f>Пш!CI33+Тр!CI33+Ро!CI33+'Яч яр'!CI33+Ов!CI33+Зерноб!CI33+Гр!CI33+'Яч Оз'!CI33+Просо!CI33</f>
        <v>25.7</v>
      </c>
      <c r="CJ33" s="197">
        <f>Пш!CJ33+Тр!CJ33+Ро!CJ33+'Яч яр'!CJ33+Ов!CJ33+Зерноб!CJ33+Гр!CJ33+'Яч Оз'!CJ33+Просо!CJ33</f>
        <v>48.5</v>
      </c>
      <c r="CK33" s="198">
        <f>Пш!CK33+Тр!CK33+Ро!CK33+'Яч яр'!CK33+Ов!CK33+Зерноб!CK33+Гр!CK33+'Яч Оз'!CK33+Просо!CK33</f>
        <v>0</v>
      </c>
      <c r="CL33" s="199">
        <f>Пш!CL33+Тр!CL33+Ро!CL33+'Яч яр'!CL33+Ов!CL33+Зерноб!CL33+Гр!CL33+'Яч Оз'!CL33+Просо!CL33</f>
        <v>42.1</v>
      </c>
      <c r="CM33" s="197">
        <f>Пш!CM33+Тр!CM33+Ро!CM33+'Яч яр'!CM33+Ов!CM33+Зерноб!CM33+Гр!CM33+'Яч Оз'!CM33+Просо!CM33</f>
        <v>39.200000000000003</v>
      </c>
      <c r="CN33" s="198">
        <f>Пш!CN33+Тр!CN33+Ро!CN33+'Яч яр'!CN33+Ов!CN33+Зерноб!CN33+Гр!CN33+'Яч Оз'!CN33+Просо!CN33</f>
        <v>32.6</v>
      </c>
      <c r="CO33" s="196">
        <f>Пш!CO33+Тр!CO33+Ро!CO33+'Яч яр'!CO33+Ов!CO33+Зерноб!CO33+Гр!CO33+'Яч Оз'!CO33+Просо!CO33</f>
        <v>0</v>
      </c>
      <c r="CP33" s="197">
        <f>Пш!CP33+Тр!CP33+Ро!CP33+'Яч яр'!CP33+Ов!CP33+Зерноб!CP33+Гр!CP33+'Яч Оз'!CP33+Просо!CP33</f>
        <v>0</v>
      </c>
      <c r="CQ33" s="198">
        <f>Пш!CQ33+Тр!CQ33+Ро!CQ33+'Яч яр'!CQ33+Ов!CQ33+Зерноб!CQ33+Гр!CQ33+'Яч Оз'!CQ33+Просо!CQ33</f>
        <v>0</v>
      </c>
      <c r="CR33" s="199">
        <f>Пш!CR33+Тр!CR33+Ро!CR33+'Яч яр'!CR33+Ов!CR33+Зерноб!CR33+Гр!CR33+'Яч Оз'!CR33+Просо!CR33</f>
        <v>0</v>
      </c>
      <c r="CS33" s="197">
        <f>Пш!CS33+Тр!CS33+Ро!CS33+'Яч яр'!CS33+Ов!CS33+Зерноб!CS33+Гр!CS33+'Яч Оз'!CS33+Просо!CS33</f>
        <v>0</v>
      </c>
      <c r="CT33" s="198">
        <f>Пш!CT33+Тр!CT33+Ро!CT33+'Яч яр'!CT33+Ов!CT33+Зерноб!CT33+Гр!CT33+'Яч Оз'!CT33+Просо!CT33</f>
        <v>0</v>
      </c>
      <c r="CU33" s="196">
        <f>Пш!CU33+Тр!CU33+Ро!CU33+'Яч яр'!CU33+Ов!CU33+Зерноб!CU33+Гр!CU33+'Яч Оз'!CU33+Просо!CU33</f>
        <v>0</v>
      </c>
      <c r="CV33" s="197">
        <f>Пш!CV33+Тр!CV33+Ро!CV33+'Яч яр'!CV33+Ов!CV33+Зерноб!CV33+Гр!CV33+'Яч Оз'!CV33+Просо!CV33</f>
        <v>0</v>
      </c>
      <c r="CW33" s="198">
        <f>Пш!CW33+Тр!CW33+Ро!CW33+'Яч яр'!CW33+Ов!CW33+Зерноб!CW33+Гр!CW33+'Яч Оз'!CW33+Просо!CW33</f>
        <v>0</v>
      </c>
      <c r="CX33" s="199">
        <f>Пш!CX33+Тр!CX33+Ро!CX33+'Яч яр'!CX33+Ов!CX33+Зерноб!CX33+Гр!CX33+'Яч Оз'!CX33+Просо!CX33</f>
        <v>112.9</v>
      </c>
      <c r="CY33" s="197">
        <f>Пш!CY33+Тр!CY33+Ро!CY33+'Яч яр'!CY33+Ов!CY33+Зерноб!CY33+Гр!CY33+'Яч Оз'!CY33+Просо!CY33</f>
        <v>0</v>
      </c>
      <c r="CZ33" s="198">
        <f>Пш!CZ33+Тр!CZ33+Ро!CZ33+'Яч яр'!CZ33+Ов!CZ33+Зерноб!CZ33+Гр!CZ33+'Яч Оз'!CZ33+Просо!CZ33</f>
        <v>0</v>
      </c>
      <c r="DA33" s="196">
        <f>Пш!DA33+Тр!DA33+Ро!DA33+'Яч яр'!DA33+Ов!DA33+Зерноб!DA33+Гр!DA33+'Яч Оз'!DA33+Просо!DA33</f>
        <v>47.2</v>
      </c>
      <c r="DB33" s="197">
        <f>Пш!DB33+Тр!DB33+Ро!DB33+'Яч яр'!DB33+Ов!DB33+Зерноб!DB33+Гр!DB33+'Яч Оз'!DB33+Просо!DB33</f>
        <v>0</v>
      </c>
      <c r="DC33" s="198">
        <f>Пш!DC33+Тр!DC33+Ро!DC33+'Яч яр'!DC33+Ов!DC33+Зерноб!DC33+Гр!DC33+'Яч Оз'!DC33+Просо!DC33</f>
        <v>0</v>
      </c>
      <c r="DD33" s="199">
        <f>Пш!DD33+Тр!DD33+Ро!DD33+'Яч яр'!DD33+Ов!DD33+Зерноб!DD33+Гр!DD33+'Яч Оз'!DD33+Просо!DD33</f>
        <v>31.3</v>
      </c>
      <c r="DE33" s="197">
        <f>Пш!DE33+Тр!DE33+Ро!DE33+'Яч яр'!DE33+Ов!DE33+Зерноб!DE33+Гр!DE33+'Яч Оз'!DE33+Просо!DE33</f>
        <v>0</v>
      </c>
      <c r="DF33" s="198">
        <f>Пш!DF33+Тр!DF33+Ро!DF33+'Яч яр'!DF33+Ов!DF33+Зерноб!DF33+Гр!DF33+'Яч Оз'!DF33+Просо!DF33</f>
        <v>0</v>
      </c>
      <c r="DG33" s="196">
        <f>Пш!DG33+Тр!DG33+Ро!DG33+'Яч яр'!DG33+Ов!DG33+Зерноб!DG33+Гр!DG33+'Яч Оз'!DG33+Просо!DG33</f>
        <v>31.200000000000003</v>
      </c>
      <c r="DH33" s="197">
        <f>Пш!DH33+Тр!DH33+Ро!DH33+'Яч яр'!DH33+Ов!DH33+Зерноб!DH33+Гр!DH33+'Яч Оз'!DH33+Просо!DH33</f>
        <v>0</v>
      </c>
      <c r="DI33" s="198">
        <f>Пш!DI33+Тр!DI33+Ро!DI33+'Яч яр'!DI33+Ов!DI33+Зерноб!DI33+Гр!DI33+'Яч Оз'!DI33+Просо!DI33</f>
        <v>0</v>
      </c>
      <c r="DJ33" s="199">
        <f>Пш!DJ33+Тр!DJ33+Ро!DJ33+'Яч яр'!DJ33+Ов!DJ33+Зерноб!DJ33+Гр!DJ33+'Яч Оз'!DJ33+Просо!DJ33</f>
        <v>68.400000000000006</v>
      </c>
      <c r="DK33" s="197">
        <f>Пш!DK33+Тр!DK33+Ро!DK33+'Яч яр'!DK33+Ов!DK33+Зерноб!DK33+Гр!DK33+'Яч Оз'!DK33+Просо!DK33</f>
        <v>0</v>
      </c>
      <c r="DL33" s="198">
        <f>Пш!DL33+Тр!DL33+Ро!DL33+'Яч яр'!DL33+Ов!DL33+Зерноб!DL33+Гр!DL33+'Яч Оз'!DL33+Просо!DL33</f>
        <v>0</v>
      </c>
      <c r="DM33" s="196">
        <f>Пш!DM33+Тр!DM33+Ро!DM33+'Яч яр'!DM33+Ов!DM33+Зерноб!DM33+Гр!DM33+'Яч Оз'!DM33+Просо!DM33</f>
        <v>46.2</v>
      </c>
      <c r="DN33" s="197">
        <f>Пш!DN33+Тр!DN33+Ро!DN33+'Яч яр'!DN33+Ов!DN33+Зерноб!DN33+Гр!DN33+'Яч Оз'!DN33+Просо!DN33</f>
        <v>0</v>
      </c>
      <c r="DO33" s="198">
        <f>Пш!DO33+Тр!DO33+Ро!DO33+'Яч яр'!DO33+Ов!DO33+Зерноб!DO33+Гр!DO33+'Яч Оз'!DO33+Просо!DO33</f>
        <v>0</v>
      </c>
      <c r="DP33" s="199">
        <f>Пш!DP33+Тр!DP33+Ро!DP33+'Яч яр'!DP33+Ов!DP33+Зерноб!DP33+Гр!DP33+'Яч Оз'!DP33+Просо!DP33</f>
        <v>0</v>
      </c>
      <c r="DQ33" s="197">
        <f>Пш!DQ33+Тр!DQ33+Ро!DQ33+'Яч яр'!DQ33+Ов!DQ33+Зерноб!DQ33+Гр!DQ33+'Яч Оз'!DQ33+Просо!DQ33</f>
        <v>0</v>
      </c>
      <c r="DR33" s="198">
        <f>Пш!DR33+Тр!DR33+Ро!DR33+'Яч яр'!DR33+Ов!DR33+Зерноб!DR33+Гр!DR33+'Яч Оз'!DR33+Просо!DR33</f>
        <v>0</v>
      </c>
      <c r="DS33" s="196">
        <f>Пш!DS33+Тр!DS33+Ро!DS33+'Яч яр'!DS33+Ов!DS33+Зерноб!DS33+Гр!DS33+'Яч Оз'!DS33+Просо!DS33</f>
        <v>62.900000000000013</v>
      </c>
      <c r="DT33" s="197">
        <f>Пш!DT33+Тр!DT33+Ро!DT33+'Яч яр'!DT33+Ов!DT33+Зерноб!DT33+Гр!DT33+'Яч Оз'!DT33+Просо!DT33</f>
        <v>0</v>
      </c>
      <c r="DU33" s="198">
        <f>Пш!DU33+Тр!DU33+Ро!DU33+'Яч яр'!DU33+Ов!DU33+Зерноб!DU33+Гр!DU33+'Яч Оз'!DU33+Просо!DU33</f>
        <v>0</v>
      </c>
      <c r="DV33" s="199">
        <f>Пш!DV33+Тр!DV33+Ро!DV33+'Яч яр'!DV33+Ов!DV33+Зерноб!DV33+Гр!DV33+'Яч Оз'!DV33+Просо!DV33</f>
        <v>77.3</v>
      </c>
      <c r="DW33" s="197">
        <f>Пш!DW33+Тр!DW33+Ро!DW33+'Яч яр'!DW33+Ов!DW33+Зерноб!DW33+Гр!DW33+'Яч Оз'!DW33+Просо!DW33</f>
        <v>0</v>
      </c>
      <c r="DX33" s="198">
        <f>Пш!DX33+Тр!DX33+Ро!DX33+'Яч яр'!DX33+Ов!DX33+Зерноб!DX33+Гр!DX33+'Яч Оз'!DX33+Просо!DX33</f>
        <v>0</v>
      </c>
      <c r="DY33" s="196">
        <f>Пш!DY33+Тр!DY33+Ро!DY33+'Яч яр'!DY33+Ов!DY33+Зерноб!DY33+Гр!DY33+'Яч Оз'!DY33+Просо!DY33</f>
        <v>58</v>
      </c>
      <c r="DZ33" s="197">
        <f>Пш!DZ33+Тр!DZ33+Ро!DZ33+'Яч яр'!DZ33+Ов!DZ33+Зерноб!DZ33+Гр!DZ33+'Яч Оз'!DZ33+Просо!DZ33</f>
        <v>0</v>
      </c>
      <c r="EA33" s="198">
        <f>Пш!EA33+Тр!EA33+Ро!EA33+'Яч яр'!EA33+Ов!EA33+Зерноб!EA33+Гр!EA33+'Яч Оз'!EA33+Просо!EA33</f>
        <v>0</v>
      </c>
      <c r="EB33" s="199">
        <f>Пш!EB33+Тр!EB33+Ро!EB33+'Яч яр'!EB33+Ов!EB33+Зерноб!EB33+Гр!EB33+'Яч Оз'!EB33+Просо!EB33</f>
        <v>30.7</v>
      </c>
      <c r="EC33" s="197">
        <f>Пш!EC33+Тр!EC33+Ро!EC33+'Яч яр'!EC33+Ов!EC33+Зерноб!EC33+Гр!EC33+'Яч Оз'!EC33+Просо!EC33</f>
        <v>5.3</v>
      </c>
      <c r="ED33" s="198">
        <f>Пш!ED33+Тр!ED33+Ро!ED33+'Яч яр'!ED33+Ов!ED33+Зерноб!ED33+Гр!ED33+'Яч Оз'!ED33+Просо!ED33</f>
        <v>0</v>
      </c>
      <c r="EE33" s="196">
        <f>Пш!EE33+Тр!EE33+Ро!EE33+'Яч яр'!EE33+Ов!EE33+Зерноб!EE33+Гр!EE33+'Яч Оз'!EE33+Просо!EE33</f>
        <v>34.200000000000003</v>
      </c>
      <c r="EF33" s="197">
        <f>Пш!EF33+Тр!EF33+Ро!EF33+'Яч яр'!EF33+Ов!EF33+Зерноб!EF33+Гр!EF33+'Яч Оз'!EF33+Просо!EF33</f>
        <v>0</v>
      </c>
      <c r="EG33" s="198">
        <f>Пш!EG33+Тр!EG33+Ро!EG33+'Яч яр'!EG33+Ов!EG33+Зерноб!EG33+Гр!EG33+'Яч Оз'!EG33+Просо!EG33</f>
        <v>0</v>
      </c>
      <c r="EH33" s="199">
        <f>Пш!EH33+Тр!EH33+Ро!EH33+'Яч яр'!EH33+Ов!EH33+Зерноб!EH33+Гр!EH33+'Яч Оз'!EH33+Просо!EH33</f>
        <v>49.8</v>
      </c>
      <c r="EI33" s="197">
        <f>Пш!EI33+Тр!EI33+Ро!EI33+'Яч яр'!EI33+Ов!EI33+Зерноб!EI33+Гр!EI33+'Яч Оз'!EI33+Просо!EI33</f>
        <v>0</v>
      </c>
      <c r="EJ33" s="198">
        <f>Пш!EJ33+Тр!EJ33+Ро!EJ33+'Яч яр'!EJ33+Ов!EJ33+Зерноб!EJ33+Гр!EJ33+'Яч Оз'!EJ33+Просо!EJ33</f>
        <v>0</v>
      </c>
      <c r="EK33" s="196">
        <f>Пш!EK33+Тр!EK33+Ро!EK33+'Яч яр'!EK33+Ов!EK33+Зерноб!EK33+Гр!EK33+'Яч Оз'!EK33+Просо!EK33</f>
        <v>0</v>
      </c>
      <c r="EL33" s="197">
        <f>Пш!EL33+Тр!EL33+Ро!EL33+'Яч яр'!EL33+Ов!EL33+Зерноб!EL33+Гр!EL33+'Яч Оз'!EL33+Просо!EL33</f>
        <v>0</v>
      </c>
      <c r="EM33" s="198">
        <f>Пш!EM33+Тр!EM33+Ро!EM33+'Яч яр'!EM33+Ов!EM33+Зерноб!EM33+Гр!EM33+'Яч Оз'!EM33+Просо!EM33</f>
        <v>0</v>
      </c>
      <c r="EN33" s="199">
        <f>Пш!EN33+Тр!EN33+Ро!EN33+'Яч яр'!EN33+Ов!EN33+Зерноб!EN33+Гр!EN33+'Яч Оз'!EN33+Просо!EN33</f>
        <v>0</v>
      </c>
      <c r="EO33" s="197">
        <f>Пш!EO33+Тр!EO33+Ро!EO33+'Яч яр'!EO33+Ов!EO33+Зерноб!EO33+Гр!EO33+'Яч Оз'!EO33+Просо!EO33</f>
        <v>0</v>
      </c>
      <c r="EP33" s="198">
        <f>Пш!EP33+Тр!EP33+Ро!EP33+'Яч яр'!EP33+Ов!EP33+Зерноб!EP33+Гр!EP33+'Яч Оз'!EP33+Просо!EP33</f>
        <v>0</v>
      </c>
      <c r="EQ33" s="196">
        <f>Пш!EQ33+Тр!EQ33+Ро!EQ33+'Яч яр'!EQ33+Ов!EQ33+Зерноб!EQ33+Гр!EQ33+'Яч Оз'!EQ33+Просо!EQ33</f>
        <v>0</v>
      </c>
      <c r="ER33" s="197">
        <f>Пш!ER33+Тр!ER33+Ро!ER33+'Яч яр'!ER33+Ов!ER33+Зерноб!ER33+Гр!ER33+'Яч Оз'!ER33+Просо!ER33</f>
        <v>0</v>
      </c>
      <c r="ES33" s="198">
        <f>Пш!ES33+Тр!ES33+Ро!ES33+'Яч яр'!ES33+Ов!ES33+Зерноб!ES33+Гр!ES33+'Яч Оз'!ES33+Просо!ES33</f>
        <v>0</v>
      </c>
      <c r="ET33" s="199">
        <f>Пш!ET33+Тр!ET33+Ро!ET33+'Яч яр'!ET33+Ов!ET33+Зерноб!ET33+Гр!ET33+'Яч Оз'!ET33+Просо!ET33</f>
        <v>0</v>
      </c>
      <c r="EU33" s="197">
        <f>Пш!EU33+Тр!EU33+Ро!EU33+'Яч яр'!EU33+Ов!EU33+Зерноб!EU33+Гр!EU33+'Яч Оз'!EU33+Просо!EU33</f>
        <v>0</v>
      </c>
      <c r="EV33" s="198">
        <f>Пш!EV33+Тр!EV33+Ро!EV33+'Яч яр'!EV33+Ов!EV33+Зерноб!EV33+Гр!EV33+'Яч Оз'!EV33+Просо!EV33</f>
        <v>0</v>
      </c>
      <c r="EW33" s="196">
        <f>Пш!EW33+Тр!EW33+Ро!EW33+'Яч яр'!EW33+Ов!EW33+Зерноб!EW33+Гр!EW33+'Яч Оз'!EW33+Просо!EW33</f>
        <v>0</v>
      </c>
      <c r="EX33" s="197">
        <f>Пш!EX33+Тр!EX33+Ро!EX33+'Яч яр'!EX33+Ов!EX33+Зерноб!EX33+Гр!EX33+'Яч Оз'!EX33+Просо!EX33</f>
        <v>0</v>
      </c>
      <c r="EY33" s="198">
        <f>Пш!EY33+Тр!EY33+Ро!EY33+'Яч яр'!EY33+Ов!EY33+Зерноб!EY33+Гр!EY33+'Яч Оз'!EY33+Просо!EY33</f>
        <v>0</v>
      </c>
      <c r="EZ33" s="199">
        <f>Пш!EZ33+Тр!EZ33+Ро!EZ33+'Яч яр'!EZ33+Ов!EZ33+Зерноб!EZ33+Гр!EZ33+'Яч Оз'!EZ33+Просо!EZ33</f>
        <v>0</v>
      </c>
      <c r="FA33" s="197">
        <f>Пш!FA33+Тр!FA33+Ро!FA33+'Яч яр'!FA33+Ов!FA33+Зерноб!FA33+Гр!FA33+'Яч Оз'!FA33+Просо!FA33</f>
        <v>0</v>
      </c>
      <c r="FB33" s="198">
        <f>Пш!FB33+Тр!FB33+Ро!FB33+'Яч яр'!FB33+Ов!FB33+Зерноб!FB33+Гр!FB33+'Яч Оз'!FB33+Просо!FB33</f>
        <v>0</v>
      </c>
      <c r="FC33" s="196">
        <f>Пш!FC33+Тр!FC33+Ро!FC33+'Яч яр'!FC33+Ов!FC33+Зерноб!FC33+Гр!FC33+'Яч Оз'!FC33+Просо!FC33</f>
        <v>0</v>
      </c>
      <c r="FD33" s="197">
        <f>Пш!FD33+Тр!FD33+Ро!FD33+'Яч яр'!FD33+Ов!FD33+Зерноб!FD33+Гр!FD33+'Яч Оз'!FD33+Просо!FD33</f>
        <v>0</v>
      </c>
      <c r="FE33" s="198">
        <f>Пш!FE33+Тр!FE33+Ро!FE33+'Яч яр'!FE33+Ов!FE33+Зерноб!FE33+Гр!FE33+'Яч Оз'!FE33+Просо!FE33</f>
        <v>0</v>
      </c>
      <c r="FF33" s="199">
        <f>Пш!FF33+Тр!FF33+Ро!FF33+'Яч яр'!FF33+Ов!FF33+Зерноб!FF33+Гр!FF33+'Яч Оз'!FF33+Просо!FF33</f>
        <v>0</v>
      </c>
      <c r="FG33" s="197">
        <f>Пш!FG33+Тр!FG33+Ро!FG33+'Яч яр'!FG33+Ов!FG33+Зерноб!FG33+Гр!FG33+'Яч Оз'!FG33+Просо!FG33</f>
        <v>0</v>
      </c>
      <c r="FH33" s="198">
        <f>Пш!FH33+Тр!FH33+Ро!FH33+'Яч яр'!FH33+Ов!FH33+Зерноб!FH33+Гр!FH33+'Яч Оз'!FH33+Просо!FH33</f>
        <v>0</v>
      </c>
      <c r="FI33" s="196">
        <f>Пш!FI33+Тр!FI33+Ро!FI33+'Яч яр'!FI33+Ов!FI33+Зерноб!FI33+Гр!FI33+'Яч Оз'!FI33+Просо!FI33</f>
        <v>0</v>
      </c>
      <c r="FJ33" s="197">
        <f>Пш!FJ33+Тр!FJ33+Ро!FJ33+'Яч яр'!FJ33+Ов!FJ33+Зерноб!FJ33+Гр!FJ33+'Яч Оз'!FJ33+Просо!FJ33</f>
        <v>0</v>
      </c>
      <c r="FK33" s="198">
        <f>Пш!FK33+Тр!FK33+Ро!FK33+'Яч яр'!FK33+Ов!FK33+Зерноб!FK33+Гр!FK33+'Яч Оз'!FK33+Просо!FK33</f>
        <v>0</v>
      </c>
      <c r="FL33" s="199">
        <f>Пш!FL33+Тр!FL33+Ро!FL33+'Яч яр'!FL33+Ов!FL33+Зерноб!FL33+Гр!FL33+'Яч Оз'!FL33+Просо!FL33</f>
        <v>0</v>
      </c>
      <c r="FM33" s="197">
        <f>Пш!FM33+Тр!FM33+Ро!FM33+'Яч яр'!FM33+Ов!FM33+Зерноб!FM33+Гр!FM33+'Яч Оз'!FM33+Просо!FM33</f>
        <v>0</v>
      </c>
      <c r="FN33" s="198">
        <f>Пш!FN33+Тр!FN33+Ро!FN33+'Яч яр'!FN33+Ов!FN33+Зерноб!FN33+Гр!FN33+'Яч Оз'!FN33+Просо!FN33</f>
        <v>0</v>
      </c>
      <c r="FO33" s="196">
        <f>Пш!FO33+Тр!FO33+Ро!FO33+'Яч яр'!FO33+Ов!FO33+Зерноб!FO33+Гр!FO33+'Яч Оз'!FO33+Просо!FO33</f>
        <v>0</v>
      </c>
      <c r="FP33" s="197">
        <f>Пш!FP33+Тр!FP33+Ро!FP33+'Яч яр'!FP33+Ов!FP33+Зерноб!FP33+Гр!FP33+'Яч Оз'!FP33+Просо!FP33</f>
        <v>0</v>
      </c>
      <c r="FQ33" s="198">
        <f>Пш!FQ33+Тр!FQ33+Ро!FQ33+'Яч яр'!FQ33+Ов!FQ33+Зерноб!FQ33+Гр!FQ33+'Яч Оз'!FQ33+Просо!FQ33</f>
        <v>0</v>
      </c>
      <c r="FR33" s="199">
        <f>Пш!FR33+Тр!FR33+Ро!FR33+'Яч яр'!FR33+Ов!FR33+Зерноб!FR33+Гр!FR33+'Яч Оз'!FR33+Просо!FR33</f>
        <v>0</v>
      </c>
      <c r="FS33" s="197">
        <f>Пш!FS33+Тр!FS33+Ро!FS33+'Яч яр'!FS33+Ов!FS33+Зерноб!FS33+Гр!FS33+'Яч Оз'!FS33+Просо!FS33</f>
        <v>0</v>
      </c>
      <c r="FT33" s="198">
        <f>Пш!FT33+Тр!FT33+Ро!FT33+'Яч яр'!FT33+Ов!FT33+Зерноб!FT33+Гр!FT33+'Яч Оз'!FT33+Просо!FT33</f>
        <v>0</v>
      </c>
      <c r="FU33" s="196">
        <f>Пш!FU33+Тр!FU33+Ро!FU33+'Яч яр'!FU33+Ов!FU33+Зерноб!FU33+Гр!FU33+'Яч Оз'!FU33+Просо!FU33</f>
        <v>0</v>
      </c>
      <c r="FV33" s="197">
        <f>Пш!FV33+Тр!FV33+Ро!FV33+'Яч яр'!FV33+Ов!FV33+Зерноб!FV33+Гр!FV33+'Яч Оз'!FV33+Просо!FV33</f>
        <v>0</v>
      </c>
      <c r="FW33" s="198">
        <f>Пш!FW33+Тр!FW33+Ро!FW33+'Яч яр'!FW33+Ов!FW33+Зерноб!FW33+Гр!FW33+'Яч Оз'!FW33+Просо!FW33</f>
        <v>0</v>
      </c>
      <c r="FX33" s="199">
        <f>Пш!FX33+Тр!FX33+Ро!FX33+'Яч яр'!FX33+Ов!FX33+Зерноб!FX33+Гр!FX33+'Яч Оз'!FX33+Просо!FX33</f>
        <v>0</v>
      </c>
      <c r="FY33" s="197">
        <f>Пш!FY33+Тр!FY33+Ро!FY33+'Яч яр'!FY33+Ов!FY33+Зерноб!FY33+Гр!FY33+'Яч Оз'!FY33+Просо!FY33</f>
        <v>0</v>
      </c>
      <c r="FZ33" s="198">
        <f>Пш!FZ33+Тр!FZ33+Ро!FZ33+'Яч яр'!FZ33+Ов!FZ33+Зерноб!FZ33+Гр!FZ33+'Яч Оз'!FZ33+Просо!FZ33</f>
        <v>0</v>
      </c>
      <c r="GA33" s="196">
        <f>Пш!GA33+Тр!GA33+Ро!GA33+'Яч яр'!GA33+Ов!GA33+Зерноб!GA33+Гр!GA33+'Яч Оз'!GA33+Просо!GA33</f>
        <v>0</v>
      </c>
      <c r="GB33" s="197">
        <f>Пш!GB33+Тр!GB33+Ро!GB33+'Яч яр'!GB33+Ов!GB33+Зерноб!GB33+Гр!GB33+'Яч Оз'!GB33+Просо!GB33</f>
        <v>0</v>
      </c>
      <c r="GC33" s="198">
        <f>Пш!GC33+Тр!GC33+Ро!GC33+'Яч яр'!GC33+Ов!GC33+Зерноб!GC33+Гр!GC33+'Яч Оз'!GC33+Просо!GC33</f>
        <v>0</v>
      </c>
      <c r="GD33" s="199">
        <f>Пш!GD33+Тр!GD33+Ро!GD33+'Яч яр'!GD33+Ов!GD33+Зерноб!GD33+Гр!GD33+'Яч Оз'!GD33+Просо!GD33</f>
        <v>0</v>
      </c>
      <c r="GE33" s="197">
        <f>Пш!GE33+Тр!GE33+Ро!GE33+'Яч яр'!GE33+Ов!GE33+Зерноб!GE33+Гр!GE33+'Яч Оз'!GE33+Просо!GE33</f>
        <v>0</v>
      </c>
      <c r="GF33" s="198">
        <f>Пш!GF33+Тр!GF33+Ро!GF33+'Яч яр'!GF33+Ов!GF33+Зерноб!GF33+Гр!GF33+'Яч Оз'!GF33+Просо!GF33</f>
        <v>0</v>
      </c>
      <c r="GG33" s="196">
        <f>Пш!GG33+Тр!GG33+Ро!GG33+'Яч яр'!GG33+Ов!GG33+Зерноб!GG33+Гр!GG33+'Яч Оз'!GG33+Просо!GG33</f>
        <v>0</v>
      </c>
      <c r="GH33" s="197">
        <f>Пш!GH33+Тр!GH33+Ро!GH33+'Яч яр'!GH33+Ов!GH33+Зерноб!GH33+Гр!GH33+'Яч Оз'!GH33+Просо!GH33</f>
        <v>0</v>
      </c>
      <c r="GI33" s="198">
        <f>Пш!GI33+Тр!GI33+Ро!GI33+'Яч яр'!GI33+Ов!GI33+Зерноб!GI33+Гр!GI33+'Яч Оз'!GI33+Просо!GI33</f>
        <v>0</v>
      </c>
      <c r="GJ33" s="199">
        <f>Пш!GJ33+Тр!GJ33+Ро!GJ33+'Яч яр'!GJ33+Ов!GJ33+Зерноб!GJ33+Гр!GJ33+'Яч Оз'!GJ33+Просо!GJ33</f>
        <v>0</v>
      </c>
      <c r="GK33" s="197">
        <f>Пш!GK33+Тр!GK33+Ро!GK33+'Яч яр'!GK33+Ов!GK33+Зерноб!GK33+Гр!GK33+'Яч Оз'!GK33+Просо!GK33</f>
        <v>0</v>
      </c>
      <c r="GL33" s="198">
        <f>Пш!GL33+Тр!GL33+Ро!GL33+'Яч яр'!GL33+Ов!GL33+Зерноб!GL33+Гр!GL33+'Яч Оз'!GL33+Просо!GL33</f>
        <v>0</v>
      </c>
      <c r="GM33" s="196">
        <f>Пш!GM33+Тр!GM33+Ро!GM33+'Яч яр'!GM33+Ов!GM33+Зерноб!GM33+Гр!GM33+'Яч Оз'!GM33+Просо!GM33</f>
        <v>0</v>
      </c>
      <c r="GN33" s="197">
        <f>Пш!GN33+Тр!GN33+Ро!GN33+'Яч яр'!GN33+Ов!GN33+Зерноб!GN33+Гр!GN33+'Яч Оз'!GN33+Просо!GN33</f>
        <v>0</v>
      </c>
      <c r="GO33" s="198">
        <f>Пш!GO33+Тр!GO33+Ро!GO33+'Яч яр'!GO33+Ов!GO33+Зерноб!GO33+Гр!GO33+'Яч Оз'!GO33+Просо!GO33</f>
        <v>0</v>
      </c>
      <c r="GP33" s="199">
        <f>Пш!GP33+Тр!GP33+Ро!GP33+'Яч яр'!GP33+Ов!GP33+Зерноб!GP33+Гр!GP33+'Яч Оз'!GP33+Просо!GP33</f>
        <v>0</v>
      </c>
      <c r="GQ33" s="197">
        <f>Пш!GQ33+Тр!GQ33+Ро!GQ33+'Яч яр'!GQ33+Ов!GQ33+Зерноб!GQ33+Гр!GQ33+'Яч Оз'!GQ33+Просо!GQ33</f>
        <v>0</v>
      </c>
      <c r="GR33" s="198">
        <f>Пш!GR33+Тр!GR33+Ро!GR33+'Яч яр'!GR33+Ов!GR33+Зерноб!GR33+Гр!GR33+'Яч Оз'!GR33+Просо!GR33</f>
        <v>0</v>
      </c>
      <c r="GS33" s="196">
        <f>Пш!GS33+Тр!GS33+Ро!GS33+'Яч яр'!GS33+Ов!GS33+Зерноб!GS33+Гр!GS33+'Яч Оз'!GS33+Просо!GS33</f>
        <v>0</v>
      </c>
      <c r="GT33" s="197">
        <f>Пш!GT33+Тр!GT33+Ро!GT33+'Яч яр'!GT33+Ов!GT33+Зерноб!GT33+Гр!GT33+'Яч Оз'!GT33+Просо!GT33</f>
        <v>0</v>
      </c>
      <c r="GU33" s="198">
        <f>Пш!GU33+Тр!GU33+Ро!GU33+'Яч яр'!GU33+Ов!GU33+Зерноб!GU33+Гр!GU33+'Яч Оз'!GU33+Просо!GU33</f>
        <v>0</v>
      </c>
      <c r="GV33" s="199">
        <f>Пш!GV33+Тр!GV33+Ро!GV33+'Яч яр'!GV33+Ов!GV33+Зерноб!GV33+Гр!GV33+'Яч Оз'!GV33+Просо!GV33</f>
        <v>0</v>
      </c>
      <c r="GW33" s="197">
        <f>Пш!GW33+Тр!GW33+Ро!GW33+'Яч яр'!GW33+Ов!GW33+Зерноб!GW33+Гр!GW33+'Яч Оз'!GW33+Просо!GW33</f>
        <v>0</v>
      </c>
      <c r="GX33" s="198">
        <f>Пш!GX33+Тр!GX33+Ро!GX33+'Яч яр'!GX33+Ов!GX33+Зерноб!GX33+Гр!GX33+'Яч Оз'!GX33+Просо!GX33</f>
        <v>0</v>
      </c>
      <c r="GY33" s="196">
        <f>Пш!GY33+Тр!GY33+Ро!GY33+'Яч яр'!GY33+Ов!GY33+Зерноб!GY33+Гр!GY33+'Яч Оз'!GY33+Просо!GY33</f>
        <v>0</v>
      </c>
      <c r="GZ33" s="197">
        <f>Пш!GZ33+Тр!GZ33+Ро!GZ33+'Яч яр'!GZ33+Ов!GZ33+Зерноб!GZ33+Гр!GZ33+'Яч Оз'!GZ33+Просо!GZ33</f>
        <v>0</v>
      </c>
      <c r="HA33" s="198">
        <f>Пш!HA33+Тр!HA33+Ро!HA33+'Яч яр'!HA33+Ов!HA33+Зерноб!HA33+Гр!HA33+'Яч Оз'!HA33+Просо!HA33</f>
        <v>0</v>
      </c>
      <c r="HB33" s="199">
        <f>Пш!HB33+Тр!HB33+Ро!HB33+'Яч яр'!HB33+Ов!HB33+Зерноб!HB33+Гр!HB33+'Яч Оз'!HB33+Просо!HB33</f>
        <v>0</v>
      </c>
      <c r="HC33" s="197">
        <f>Пш!HC33+Тр!HC33+Ро!HC33+'Яч яр'!HC33+Ов!HC33+Зерноб!HC33+Гр!HC33+'Яч Оз'!HC33+Просо!HC33</f>
        <v>0</v>
      </c>
      <c r="HD33" s="198">
        <f>Пш!HD33+Тр!HD33+Ро!HD33+'Яч яр'!HD33+Ов!HD33+Зерноб!HD33+Гр!HD33+'Яч Оз'!HD33+Просо!HD33</f>
        <v>0</v>
      </c>
      <c r="HE33" s="196">
        <f>Пш!HE33+Тр!HE33+Ро!HE33+'Яч яр'!HE33+Ов!HE33+Зерноб!HE33+Гр!HE33+'Яч Оз'!HE33+Просо!HE33</f>
        <v>0</v>
      </c>
      <c r="HF33" s="197">
        <f>Пш!HF33+Тр!HF33+Ро!HF33+'Яч яр'!HF33+Ов!HF33+Зерноб!HF33+Гр!HF33+'Яч Оз'!HF33+Просо!HF33</f>
        <v>0</v>
      </c>
      <c r="HG33" s="198">
        <f>Пш!HG33+Тр!HG33+Ро!HG33+'Яч яр'!HG33+Ов!HG33+Зерноб!HG33+Гр!HG33+'Яч Оз'!HG33+Просо!HG33</f>
        <v>0</v>
      </c>
      <c r="HH33" s="199">
        <f>Пш!HH33+Тр!HH33+Ро!HH33+'Яч яр'!HH33+Ов!HH33+Зерноб!HH33+Гр!HH33+'Яч Оз'!HH33+Просо!HH33</f>
        <v>0</v>
      </c>
      <c r="HI33" s="197">
        <f>Пш!HI33+Тр!HI33+Ро!HI33+'Яч яр'!HI33+Ов!HI33+Зерноб!HI33+Гр!HI33+'Яч Оз'!HI33+Просо!HI33</f>
        <v>0</v>
      </c>
      <c r="HJ33" s="198">
        <f>Пш!HJ33+Тр!HJ33+Ро!HJ33+'Яч яр'!HJ33+Ов!HJ33+Зерноб!HJ33+Гр!HJ33+'Яч Оз'!HJ33+Просо!HJ33</f>
        <v>0</v>
      </c>
      <c r="HK33" s="196">
        <f>Пш!HK33+Тр!HK33+Ро!HK33+'Яч яр'!HK33+Ов!HK33+Зерноб!HK33+Гр!HK33+'Яч Оз'!HK33+Просо!HK33</f>
        <v>0</v>
      </c>
      <c r="HL33" s="197">
        <f>Пш!HL33+Тр!HL33+Ро!HL33+'Яч яр'!HL33+Ов!HL33+Зерноб!HL33+Гр!HL33+'Яч Оз'!HL33+Просо!HL33</f>
        <v>0</v>
      </c>
      <c r="HM33" s="198">
        <f>Пш!HM33+Тр!HM33+Ро!HM33+'Яч яр'!HM33+Ов!HM33+Зерноб!HM33+Гр!HM33+'Яч Оз'!HM33+Просо!HM33</f>
        <v>0</v>
      </c>
      <c r="HN33" s="199">
        <f>Пш!HN33+Тр!HN33+Ро!HN33+'Яч яр'!HN33+Ов!HN33+Зерноб!HN33+Гр!HN33+'Яч Оз'!HN33+Просо!HN33</f>
        <v>0</v>
      </c>
      <c r="HO33" s="197">
        <f>Пш!HO33+Тр!HO33+Ро!HO33+'Яч яр'!HO33+Ов!HO33+Зерноб!HO33+Гр!HO33+'Яч Оз'!HO33+Просо!HO33</f>
        <v>0</v>
      </c>
      <c r="HP33" s="198">
        <f>Пш!HP33+Тр!HP33+Ро!HP33+'Яч яр'!HP33+Ов!HP33+Зерноб!HP33+Гр!HP33+'Яч Оз'!HP33+Просо!HP33</f>
        <v>0</v>
      </c>
      <c r="HQ33" s="196">
        <f>Пш!HQ33+Тр!HQ33+Ро!HQ33+'Яч яр'!HQ33+Ов!HQ33+Зерноб!HQ33+Гр!HQ33+'Яч Оз'!HQ33+Просо!HQ33</f>
        <v>0</v>
      </c>
      <c r="HR33" s="197">
        <f>Пш!HR33+Тр!HR33+Ро!HR33+'Яч яр'!HR33+Ов!HR33+Зерноб!HR33+Гр!HR33+'Яч Оз'!HR33+Просо!HR33</f>
        <v>0</v>
      </c>
      <c r="HS33" s="198">
        <f>Пш!HS33+Тр!HS33+Ро!HS33+'Яч яр'!HS33+Ов!HS33+Зерноб!HS33+Гр!HS33+'Яч Оз'!HS33+Просо!HS33</f>
        <v>0</v>
      </c>
      <c r="HT33" s="199">
        <f>Пш!HT33+Тр!HT33+Ро!HT33+'Яч яр'!HT33+Ов!HT33+Зерноб!HT33+Гр!HT33+'Яч Оз'!HT33+Просо!HT33</f>
        <v>0</v>
      </c>
      <c r="HU33" s="197">
        <f>Пш!HU33+Тр!HU33+Ро!HU33+'Яч яр'!HU33+Ов!HU33+Зерноб!HU33+Гр!HU33+'Яч Оз'!HU33+Просо!HU33</f>
        <v>0</v>
      </c>
      <c r="HV33" s="198">
        <f>Пш!HV33+Тр!HV33+Ро!HV33+'Яч яр'!HV33+Ов!HV33+Зерноб!HV33+Гр!HV33+'Яч Оз'!HV33+Просо!HV33</f>
        <v>0</v>
      </c>
      <c r="HW33" s="196">
        <f>Пш!HW33+Тр!HW33+Ро!HW33+'Яч яр'!HW33+Ов!HW33+Зерноб!HW33+Гр!HW33+'Яч Оз'!HW33+Просо!HW33</f>
        <v>0</v>
      </c>
      <c r="HX33" s="197">
        <f>Пш!HX33+Тр!HX33+Ро!HX33+'Яч яр'!HX33+Ов!HX33+Зерноб!HX33+Гр!HX33+'Яч Оз'!HX33+Просо!HX33</f>
        <v>0</v>
      </c>
      <c r="HY33" s="198">
        <f>Пш!HY33+Тр!HY33+Ро!HY33+'Яч яр'!HY33+Ов!HY33+Зерноб!HY33+Гр!HY33+'Яч Оз'!HY33+Просо!HY33</f>
        <v>0</v>
      </c>
      <c r="HZ33" s="199">
        <f>Пш!HZ33+Тр!HZ33+Ро!HZ33+'Яч яр'!HZ33+Ов!HZ33+Зерноб!HZ33+Гр!HZ33+'Яч Оз'!HZ33+Просо!HZ33</f>
        <v>0</v>
      </c>
      <c r="IA33" s="197">
        <f>Пш!IA33+Тр!IA33+Ро!IA33+'Яч яр'!IA33+Ов!IA33+Зерноб!IA33+Гр!IA33+'Яч Оз'!IA33+Просо!IA33</f>
        <v>0</v>
      </c>
      <c r="IB33" s="198">
        <f>Пш!IB33+Тр!IB33+Ро!IB33+'Яч яр'!IB33+Ов!IB33+Зерноб!IB33+Гр!IB33+'Яч Оз'!IB33+Просо!IB33</f>
        <v>0</v>
      </c>
      <c r="IC33" s="196">
        <f>Пш!IC33+Тр!IC33+Ро!IC33+'Яч яр'!IC33+Ов!IC33+Зерноб!IC33+Гр!IC33+'Яч Оз'!IC33+Просо!IC33</f>
        <v>0</v>
      </c>
      <c r="ID33" s="197">
        <f>Пш!ID33+Тр!ID33+Ро!ID33+'Яч яр'!ID33+Ов!ID33+Зерноб!ID33+Гр!ID33+'Яч Оз'!ID33+Просо!ID33</f>
        <v>0</v>
      </c>
      <c r="IE33" s="198">
        <f>Пш!IE33+Тр!IE33+Ро!IE33+'Яч яр'!IE33+Ов!IE33+Зерноб!IE33+Гр!IE33+'Яч Оз'!IE33+Просо!IE33</f>
        <v>0</v>
      </c>
      <c r="IF33" s="199">
        <f>Пш!IF33+Тр!IF33+Ро!IF33+'Яч яр'!IF33+Ов!IF33+Зерноб!IF33+Гр!IF33+'Яч Оз'!IF33+Просо!IF33</f>
        <v>0</v>
      </c>
      <c r="IG33" s="197">
        <f>Пш!IG33+Тр!IG33+Ро!IG33+'Яч яр'!IG33+Ов!IG33+Зерноб!IG33+Гр!IG33+'Яч Оз'!IG33+Просо!IG33</f>
        <v>0</v>
      </c>
      <c r="IH33" s="198">
        <f>Пш!IH33+Тр!IH33+Ро!IH33+'Яч яр'!IH33+Ов!IH33+Зерноб!IH33+Гр!IH33+'Яч Оз'!IH33+Просо!IH33</f>
        <v>0</v>
      </c>
      <c r="II33" s="196">
        <f>Пш!II33+Тр!II33+Ро!II33+'Яч яр'!II33+Ов!II33+Зерноб!II33+Гр!II33+'Яч Оз'!II33+Просо!II33</f>
        <v>0</v>
      </c>
      <c r="IJ33" s="197">
        <f>Пш!IJ33+Тр!IJ33+Ро!IJ33+'Яч яр'!IJ33+Ов!IJ33+Зерноб!IJ33+Гр!IJ33+'Яч Оз'!IJ33+Просо!IJ33</f>
        <v>0</v>
      </c>
      <c r="IK33" s="198">
        <f>Пш!IK33+Тр!IK33+Ро!IK33+'Яч яр'!IK33+Ов!IK33+Зерноб!IK33+Гр!IK33+'Яч Оз'!IK33+Просо!IK33</f>
        <v>0</v>
      </c>
      <c r="IL33" s="199">
        <f>Пш!IL33+Тр!IL33+Ро!IL33+'Яч яр'!IL33+Ов!IL33+Зерноб!IL33+Гр!IL33+'Яч Оз'!IL33+Просо!IL33</f>
        <v>0</v>
      </c>
      <c r="IM33" s="197">
        <f>Пш!IM33+Тр!IM33+Ро!IM33+'Яч яр'!IM33+Ов!IM33+Зерноб!IM33+Гр!IM33+'Яч Оз'!IM33+Просо!IM33</f>
        <v>0</v>
      </c>
      <c r="IN33" s="198">
        <f>Пш!IN33+Тр!IN33+Ро!IN33+'Яч яр'!IN33+Ов!IN33+Зерноб!IN33+Гр!IN33+'Яч Оз'!IN33+Просо!IN33</f>
        <v>0</v>
      </c>
      <c r="IO33" s="196">
        <f>Пш!IO33+Тр!IO33+Ро!IO33+'Яч яр'!IO33+Ов!IO33+Зерноб!IO33+Гр!IO33+'Яч Оз'!IO33+Просо!IO33</f>
        <v>0</v>
      </c>
      <c r="IP33" s="197">
        <f>Пш!IP33+Тр!IP33+Ро!IP33+'Яч яр'!IP33+Ов!IP33+Зерноб!IP33+Гр!IP33+'Яч Оз'!IP33+Просо!IP33</f>
        <v>0</v>
      </c>
      <c r="IQ33" s="198">
        <f>Пш!IQ33+Тр!IQ33+Ро!IQ33+'Яч яр'!IQ33+Ов!IQ33+Зерноб!IQ33+Гр!IQ33+'Яч Оз'!IQ33+Просо!IQ33</f>
        <v>0</v>
      </c>
      <c r="IR33" s="199">
        <f>Пш!IR33+Тр!IR33+Ро!IR33+'Яч яр'!IR33+Ов!IR33+Зерноб!IR33+Гр!IR33+'Яч Оз'!IR33+Просо!IR33</f>
        <v>0</v>
      </c>
      <c r="IS33" s="197">
        <f>Пш!IS33+Тр!IS33+Ро!IS33+'Яч яр'!IS33+Ов!IS33+Зерноб!IS33+Гр!IS33+'Яч Оз'!IS33+Просо!IS33</f>
        <v>0</v>
      </c>
      <c r="IT33" s="198">
        <f>Пш!IT33+Тр!IT33+Ро!IT33+'Яч яр'!IT33+Ов!IT33+Зерноб!IT33+Гр!IT33+'Яч Оз'!IT33+Просо!IT33</f>
        <v>0</v>
      </c>
      <c r="IU33" s="196">
        <f>Пш!IU33+Тр!IU33+Ро!IU33+'Яч яр'!IU33+Ов!IU33+Зерноб!IU33+Гр!IU33+'Яч Оз'!IU33+Просо!IU33</f>
        <v>0</v>
      </c>
      <c r="IV33" s="197">
        <f>Пш!IV33+Тр!IV33+Ро!IV33+'Яч яр'!IV33+Ов!IV33+Зерноб!IV33+Гр!IV33+'Яч Оз'!IV33+Просо!IV33</f>
        <v>0</v>
      </c>
      <c r="IW33" s="198">
        <f>Пш!IW33+Тр!IW33+Ро!IW33+'Яч яр'!IW33+Ов!IW33+Зерноб!IW33+Гр!IW33+'Яч Оз'!IW33+Просо!IW33</f>
        <v>0</v>
      </c>
      <c r="IX33" s="199">
        <f>Пш!IX33+Тр!IX33+Ро!IX33+'Яч яр'!IX33+Ов!IX33+Зерноб!IX33+Гр!IX33+'Яч Оз'!IX33+Просо!IX33</f>
        <v>0</v>
      </c>
      <c r="IY33" s="197">
        <f>Пш!IY33+Тр!IY33+Ро!IY33+'Яч яр'!IY33+Ов!IY33+Зерноб!IY33+Гр!IY33+'Яч Оз'!IY33+Просо!IY33</f>
        <v>0</v>
      </c>
      <c r="IZ33" s="198">
        <f>Пш!IZ33+Тр!IZ33+Ро!IZ33+'Яч яр'!IZ33+Ов!IZ33+Зерноб!IZ33+Гр!IZ33+'Яч Оз'!IZ33+Просо!IZ33</f>
        <v>0</v>
      </c>
      <c r="JA33" s="196">
        <f>Пш!JA33+Тр!JA33+Ро!JA33+'Яч яр'!JA33+Ов!JA33+Зерноб!JA33+Гр!JA33+'Яч Оз'!JA33+Просо!JA33</f>
        <v>0</v>
      </c>
      <c r="JB33" s="197">
        <f>Пш!JB33+Тр!JB33+Ро!JB33+'Яч яр'!JB33+Ов!JB33+Зерноб!JB33+Гр!JB33+'Яч Оз'!JB33+Просо!JB33</f>
        <v>0</v>
      </c>
      <c r="JC33" s="198">
        <f>Пш!JC33+Тр!JC33+Ро!JC33+'Яч яр'!JC33+Ов!JC33+Зерноб!JC33+Гр!JC33+'Яч Оз'!JC33+Просо!JC33</f>
        <v>0</v>
      </c>
      <c r="JD33" s="199">
        <f>Пш!JD33+Тр!JD33+Ро!JD33+'Яч яр'!JD33+Ов!JD33+Зерноб!JD33+Гр!JD33+'Яч Оз'!JD33+Просо!JD33</f>
        <v>0</v>
      </c>
      <c r="JE33" s="197">
        <f>Пш!JE33+Тр!JE33+Ро!JE33+'Яч яр'!JE33+Ов!JE33+Зерноб!JE33+Гр!JE33+'Яч Оз'!JE33+Просо!JE33</f>
        <v>0</v>
      </c>
      <c r="JF33" s="198">
        <f>Пш!JF33+Тр!JF33+Ро!JF33+'Яч яр'!JF33+Ов!JF33+Зерноб!JF33+Гр!JF33+'Яч Оз'!JF33+Просо!JF33</f>
        <v>0</v>
      </c>
      <c r="JG33" s="196">
        <f>Пш!JG33+Тр!JG33+Ро!JG33+'Яч яр'!JG33+Ов!JG33+Зерноб!JG33+Гр!JG33+'Яч Оз'!JG33+Просо!JG33</f>
        <v>0</v>
      </c>
      <c r="JH33" s="197">
        <f>Пш!JH33+Тр!JH33+Ро!JH33+'Яч яр'!JH33+Ов!JH33+Зерноб!JH33+Гр!JH33+'Яч Оз'!JH33+Просо!JH33</f>
        <v>0</v>
      </c>
      <c r="JI33" s="198">
        <f>Пш!JI33+Тр!JI33+Ро!JI33+'Яч яр'!JI33+Ов!JI33+Зерноб!JI33+Гр!JI33+'Яч Оз'!JI33+Просо!JI33</f>
        <v>0</v>
      </c>
      <c r="JJ33" s="199">
        <f>Пш!JJ33+Тр!JJ33+Ро!JJ33+'Яч яр'!JJ33+Ов!JJ33+Зерноб!JJ33+Гр!JJ33+'Яч Оз'!JJ33+Просо!JJ33</f>
        <v>0</v>
      </c>
      <c r="JK33" s="197">
        <f>Пш!JK33+Тр!JK33+Ро!JK33+'Яч яр'!JK33+Ов!JK33+Зерноб!JK33+Гр!JK33+'Яч Оз'!JK33+Просо!JK33</f>
        <v>0</v>
      </c>
      <c r="JL33" s="198">
        <f>Пш!JL33+Тр!JL33+Ро!JL33+'Яч яр'!JL33+Ов!JL33+Зерноб!JL33+Гр!JL33+'Яч Оз'!JL33+Просо!JL33</f>
        <v>0</v>
      </c>
      <c r="JM33" s="196">
        <f>Пш!JM33+Тр!JM33+Ро!JM33+'Яч яр'!JM33+Ов!JM33+Зерноб!JM33+Гр!JM33+'Яч Оз'!JM33+Просо!JM33</f>
        <v>0</v>
      </c>
      <c r="JN33" s="197">
        <f>Пш!JN33+Тр!JN33+Ро!JN33+'Яч яр'!JN33+Ов!JN33+Зерноб!JN33+Гр!JN33+'Яч Оз'!JN33+Просо!JN33</f>
        <v>0</v>
      </c>
      <c r="JO33" s="198">
        <f>Пш!JO33+Тр!JO33+Ро!JO33+'Яч яр'!JO33+Ов!JO33+Зерноб!JO33+Гр!JO33+'Яч Оз'!JO33+Просо!JO33</f>
        <v>0</v>
      </c>
      <c r="JP33" s="199">
        <f>Пш!JP33+Тр!JP33+Ро!JP33+'Яч яр'!JP33+Ов!JP33+Зерноб!JP33+Гр!JP33+'Яч Оз'!JP33+Просо!JP33</f>
        <v>0</v>
      </c>
      <c r="JQ33" s="197">
        <f>Пш!JQ33+Тр!JQ33+Ро!JQ33+'Яч яр'!JQ33+Ов!JQ33+Зерноб!JQ33+Гр!JQ33+'Яч Оз'!JQ33+Просо!JQ33</f>
        <v>0</v>
      </c>
      <c r="JR33" s="198">
        <f>Пш!JR33+Тр!JR33+Ро!JR33+'Яч яр'!JR33+Ов!JR33+Зерноб!JR33+Гр!JR33+'Яч Оз'!JR33+Просо!JR33</f>
        <v>0</v>
      </c>
      <c r="JS33" s="196">
        <f>Пш!JS33+Тр!JS33+Ро!JS33+'Яч яр'!JS33+Ов!JS33+Зерноб!JS33+Гр!JS33+'Яч Оз'!JS33+Просо!JS33</f>
        <v>0</v>
      </c>
      <c r="JT33" s="197">
        <f>Пш!JT33+Тр!JT33+Ро!JT33+'Яч яр'!JT33+Ов!JT33+Зерноб!JT33+Гр!JT33+'Яч Оз'!JT33+Просо!JT33</f>
        <v>0</v>
      </c>
      <c r="JU33" s="198">
        <f>Пш!JU33+Тр!JU33+Ро!JU33+'Яч яр'!JU33+Ов!JU33+Зерноб!JU33+Гр!JU33+'Яч Оз'!JU33+Просо!JU33</f>
        <v>0</v>
      </c>
      <c r="JV33" s="199">
        <f>Пш!JV33+Тр!JV33+Ро!JV33+'Яч яр'!JV33+Ов!JV33+Зерноб!JV33+Гр!JV33+'Яч Оз'!JV33+Просо!JV33</f>
        <v>0</v>
      </c>
      <c r="JW33" s="197">
        <f>Пш!JW33+Тр!JW33+Ро!JW33+'Яч яр'!JW33+Ов!JW33+Зерноб!JW33+Гр!JW33+'Яч Оз'!JW33+Просо!JW33</f>
        <v>0</v>
      </c>
      <c r="JX33" s="198">
        <f>Пш!JX33+Тр!JX33+Ро!JX33+'Яч яр'!JX33+Ов!JX33+Зерноб!JX33+Гр!JX33+'Яч Оз'!JX33+Просо!JX33</f>
        <v>0</v>
      </c>
    </row>
    <row r="34" spans="1:284" ht="17.25" customHeight="1" thickBot="1" x14ac:dyDescent="0.3">
      <c r="A34" s="84">
        <v>8</v>
      </c>
      <c r="B34" s="85" t="s">
        <v>24</v>
      </c>
      <c r="C34" s="94" t="s">
        <v>13</v>
      </c>
      <c r="D34" s="50" t="s">
        <v>45</v>
      </c>
      <c r="E34" s="122">
        <f>SUM(F34:JX34)</f>
        <v>841.30000000000018</v>
      </c>
      <c r="F34" s="200">
        <f>Пш!F34+Тр!F34+Ро!F34+'Яч яр'!F34+Ов!F34+Зерноб!F34+Гр!F34+'Яч Оз'!F34+Просо!F34</f>
        <v>90.9</v>
      </c>
      <c r="G34" s="201">
        <f>Пш!G34+Тр!G34+Ро!G34+'Яч яр'!G34+Ов!G34+Зерноб!G34+Гр!G34+'Яч Оз'!G34+Просо!G34</f>
        <v>0</v>
      </c>
      <c r="H34" s="202">
        <f>Пш!H34+Тр!H34+Ро!H34+'Яч яр'!H34+Ов!H34+Зерноб!H34+Гр!H34+'Яч Оз'!H34+Просо!H34</f>
        <v>0</v>
      </c>
      <c r="I34" s="203">
        <f>Пш!I34+Тр!I34+Ро!I34+'Яч яр'!I34+Ов!I34+Зерноб!I34+Гр!I34+'Яч Оз'!I34+Просо!I34</f>
        <v>0</v>
      </c>
      <c r="J34" s="204">
        <f>Пш!J34+Тр!J34+Ро!J34+'Яч яр'!J34+Ов!J34+Зерноб!J34+Гр!J34+'Яч Оз'!J34+Просо!J34</f>
        <v>0</v>
      </c>
      <c r="K34" s="205">
        <f>Пш!K34+Тр!K34+Ро!K34+'Яч яр'!K34+Ов!K34+Зерноб!K34+Гр!K34+'Яч Оз'!K34+Просо!K34</f>
        <v>0</v>
      </c>
      <c r="L34" s="206">
        <f>Пш!L34+Тр!L34+Ро!L34+'Яч яр'!L34+Ов!L34+Зерноб!L34+Гр!L34+'Яч Оз'!L34+Просо!L34</f>
        <v>0</v>
      </c>
      <c r="M34" s="204">
        <f>Пш!M34+Тр!M34+Ро!M34+'Яч яр'!M34+Ов!M34+Зерноб!M34+Гр!M34+'Яч Оз'!M34+Просо!M34</f>
        <v>0</v>
      </c>
      <c r="N34" s="205">
        <f>Пш!N34+Тр!N34+Ро!N34+'Яч яр'!N34+Ов!N34+Зерноб!N34+Гр!N34+'Яч Оз'!N34+Просо!N34</f>
        <v>0</v>
      </c>
      <c r="O34" s="203">
        <f>Пш!O34+Тр!O34+Ро!O34+'Яч яр'!O34+Ов!O34+Зерноб!O34+Гр!O34+'Яч Оз'!O34+Просо!O34</f>
        <v>0</v>
      </c>
      <c r="P34" s="204">
        <f>Пш!P34+Тр!P34+Ро!P34+'Яч яр'!P34+Ов!P34+Зерноб!P34+Гр!P34+'Яч Оз'!P34+Просо!P34</f>
        <v>0</v>
      </c>
      <c r="Q34" s="205">
        <f>Пш!Q34+Тр!Q34+Ро!Q34+'Яч яр'!Q34+Ов!Q34+Зерноб!Q34+Гр!Q34+'Яч Оз'!Q34+Просо!Q34</f>
        <v>0</v>
      </c>
      <c r="R34" s="206">
        <f>Пш!R34+Тр!R34+Ро!R34+'Яч яр'!R34+Ов!R34+Зерноб!R34+Гр!R34+'Яч Оз'!R34+Просо!R34</f>
        <v>0</v>
      </c>
      <c r="S34" s="204">
        <f>Пш!S34+Тр!S34+Ро!S34+'Яч яр'!S34+Ов!S34+Зерноб!S34+Гр!S34+'Яч Оз'!S34+Просо!S34</f>
        <v>0</v>
      </c>
      <c r="T34" s="205">
        <f>Пш!T34+Тр!T34+Ро!T34+'Яч яр'!T34+Ов!T34+Зерноб!T34+Гр!T34+'Яч Оз'!T34+Просо!T34</f>
        <v>0</v>
      </c>
      <c r="U34" s="203">
        <f>Пш!U34+Тр!U34+Ро!U34+'Яч яр'!U34+Ов!U34+Зерноб!U34+Гр!U34+'Яч Оз'!U34+Просо!U34</f>
        <v>0</v>
      </c>
      <c r="V34" s="204">
        <f>Пш!V34+Тр!V34+Ро!V34+'Яч яр'!V34+Ов!V34+Зерноб!V34+Гр!V34+'Яч Оз'!V34+Просо!V34</f>
        <v>0</v>
      </c>
      <c r="W34" s="205">
        <f>Пш!W34+Тр!W34+Ро!W34+'Яч яр'!W34+Ов!W34+Зерноб!W34+Гр!W34+'Яч Оз'!W34+Просо!W34</f>
        <v>0</v>
      </c>
      <c r="X34" s="206">
        <f>Пш!X34+Тр!X34+Ро!X34+'Яч яр'!X34+Ов!X34+Зерноб!X34+Гр!X34+'Яч Оз'!X34+Просо!X34</f>
        <v>0</v>
      </c>
      <c r="Y34" s="204">
        <f>Пш!Y34+Тр!Y34+Ро!Y34+'Яч яр'!Y34+Ов!Y34+Зерноб!Y34+Гр!Y34+'Яч Оз'!Y34+Просо!Y34</f>
        <v>0</v>
      </c>
      <c r="Z34" s="205">
        <f>Пш!Z34+Тр!Z34+Ро!Z34+'Яч яр'!Z34+Ов!Z34+Зерноб!Z34+Гр!Z34+'Яч Оз'!Z34+Просо!Z34</f>
        <v>0</v>
      </c>
      <c r="AA34" s="203">
        <f>Пш!AA34+Тр!AA34+Ро!AA34+'Яч яр'!AA34+Ов!AA34+Зерноб!AA34+Гр!AA34+'Яч Оз'!AA34+Просо!AA34</f>
        <v>0</v>
      </c>
      <c r="AB34" s="204">
        <f>Пш!AB34+Тр!AB34+Ро!AB34+'Яч яр'!AB34+Ов!AB34+Зерноб!AB34+Гр!AB34+'Яч Оз'!AB34+Просо!AB34</f>
        <v>0</v>
      </c>
      <c r="AC34" s="205">
        <f>Пш!AC34+Тр!AC34+Ро!AC34+'Яч яр'!AC34+Ов!AC34+Зерноб!AC34+Гр!AC34+'Яч Оз'!AC34+Просо!AC34</f>
        <v>0</v>
      </c>
      <c r="AD34" s="206">
        <f>Пш!AD34+Тр!AD34+Ро!AD34+'Яч яр'!AD34+Ов!AD34+Зерноб!AD34+Гр!AD34+'Яч Оз'!AD34+Просо!AD34</f>
        <v>0</v>
      </c>
      <c r="AE34" s="204">
        <f>Пш!AE34+Тр!AE34+Ро!AE34+'Яч яр'!AE34+Ов!AE34+Зерноб!AE34+Гр!AE34+'Яч Оз'!AE34+Просо!AE34</f>
        <v>0</v>
      </c>
      <c r="AF34" s="205">
        <f>Пш!AF34+Тр!AF34+Ро!AF34+'Яч яр'!AF34+Ов!AF34+Зерноб!AF34+Гр!AF34+'Яч Оз'!AF34+Просо!AF34</f>
        <v>0</v>
      </c>
      <c r="AG34" s="203">
        <f>Пш!AG34+Тр!AG34+Ро!AG34+'Яч яр'!AG34+Ов!AG34+Зерноб!AG34+Гр!AG34+'Яч Оз'!AG34+Просо!AG34</f>
        <v>0</v>
      </c>
      <c r="AH34" s="204">
        <f>Пш!AH34+Тр!AH34+Ро!AH34+'Яч яр'!AH34+Ов!AH34+Зерноб!AH34+Гр!AH34+'Яч Оз'!AH34+Просо!AH34</f>
        <v>0</v>
      </c>
      <c r="AI34" s="205">
        <f>Пш!AI34+Тр!AI34+Ро!AI34+'Яч яр'!AI34+Ов!AI34+Зерноб!AI34+Гр!AI34+'Яч Оз'!AI34+Просо!AI34</f>
        <v>0</v>
      </c>
      <c r="AJ34" s="206">
        <f>Пш!AJ34+Тр!AJ34+Ро!AJ34+'Яч яр'!AJ34+Ов!AJ34+Зерноб!AJ34+Гр!AJ34+'Яч Оз'!AJ34+Просо!AJ34</f>
        <v>0</v>
      </c>
      <c r="AK34" s="204">
        <f>Пш!AK34+Тр!AK34+Ро!AK34+'Яч яр'!AK34+Ов!AK34+Зерноб!AK34+Гр!AK34+'Яч Оз'!AK34+Просо!AK34</f>
        <v>0</v>
      </c>
      <c r="AL34" s="205">
        <f>Пш!AL34+Тр!AL34+Ро!AL34+'Яч яр'!AL34+Ов!AL34+Зерноб!AL34+Гр!AL34+'Яч Оз'!AL34+Просо!AL34</f>
        <v>0</v>
      </c>
      <c r="AM34" s="203">
        <f>Пш!AM34+Тр!AM34+Ро!AM34+'Яч яр'!AM34+Ов!AM34+Зерноб!AM34+Гр!AM34+'Яч Оз'!AM34+Просо!AM34</f>
        <v>33.4</v>
      </c>
      <c r="AN34" s="204">
        <f>Пш!AN34+Тр!AN34+Ро!AN34+'Яч яр'!AN34+Ов!AN34+Зерноб!AN34+Гр!AN34+'Яч Оз'!AN34+Просо!AN34</f>
        <v>0</v>
      </c>
      <c r="AO34" s="205">
        <f>Пш!AO34+Тр!AO34+Ро!AO34+'Яч яр'!AO34+Ов!AO34+Зерноб!AO34+Гр!AO34+'Яч Оз'!AO34+Просо!AO34</f>
        <v>0</v>
      </c>
      <c r="AP34" s="206">
        <f>Пш!AP34+Тр!AP34+Ро!AP34+'Яч яр'!AP34+Ов!AP34+Зерноб!AP34+Гр!AP34+'Яч Оз'!AP34+Просо!AP34</f>
        <v>0</v>
      </c>
      <c r="AQ34" s="204">
        <f>Пш!AQ34+Тр!AQ34+Ро!AQ34+'Яч яр'!AQ34+Ов!AQ34+Зерноб!AQ34+Гр!AQ34+'Яч Оз'!AQ34+Просо!AQ34</f>
        <v>0</v>
      </c>
      <c r="AR34" s="205">
        <f>Пш!AR34+Тр!AR34+Ро!AR34+'Яч яр'!AR34+Ов!AR34+Зерноб!AR34+Гр!AR34+'Яч Оз'!AR34+Просо!AR34</f>
        <v>0</v>
      </c>
      <c r="AS34" s="203">
        <f>Пш!AS34+Тр!AS34+Ро!AS34+'Яч яр'!AS34+Ов!AS34+Зерноб!AS34+Гр!AS34+'Яч Оз'!AS34+Просо!AS34</f>
        <v>34.799999999999997</v>
      </c>
      <c r="AT34" s="204">
        <f>Пш!AT34+Тр!AT34+Ро!AT34+'Яч яр'!AT34+Ов!AT34+Зерноб!AT34+Гр!AT34+'Яч Оз'!AT34+Просо!AT34</f>
        <v>0</v>
      </c>
      <c r="AU34" s="205">
        <f>Пш!AU34+Тр!AU34+Ро!AU34+'Яч яр'!AU34+Ов!AU34+Зерноб!AU34+Гр!AU34+'Яч Оз'!AU34+Просо!AU34</f>
        <v>0</v>
      </c>
      <c r="AV34" s="206">
        <f>Пш!AV34+Тр!AV34+Ро!AV34+'Яч яр'!AV34+Ов!AV34+Зерноб!AV34+Гр!AV34+'Яч Оз'!AV34+Просо!AV34</f>
        <v>58.5</v>
      </c>
      <c r="AW34" s="204">
        <f>Пш!AW34+Тр!AW34+Ро!AW34+'Яч яр'!AW34+Ов!AW34+Зерноб!AW34+Гр!AW34+'Яч Оз'!AW34+Просо!AW34</f>
        <v>8.8000000000000007</v>
      </c>
      <c r="AX34" s="205">
        <f>Пш!AX34+Тр!AX34+Ро!AX34+'Яч яр'!AX34+Ов!AX34+Зерноб!AX34+Гр!AX34+'Яч Оз'!AX34+Просо!AX34</f>
        <v>0</v>
      </c>
      <c r="AY34" s="203">
        <f>Пш!AY34+Тр!AY34+Ро!AY34+'Яч яр'!AY34+Ов!AY34+Зерноб!AY34+Гр!AY34+'Яч Оз'!AY34+Просо!AY34</f>
        <v>0</v>
      </c>
      <c r="AZ34" s="204">
        <f>Пш!AZ34+Тр!AZ34+Ро!AZ34+'Яч яр'!AZ34+Ов!AZ34+Зерноб!AZ34+Гр!AZ34+'Яч Оз'!AZ34+Просо!AZ34</f>
        <v>0</v>
      </c>
      <c r="BA34" s="205">
        <f>Пш!BA34+Тр!BA34+Ро!BA34+'Яч яр'!BA34+Ов!BA34+Зерноб!BA34+Гр!BA34+'Яч Оз'!BA34+Просо!BA34</f>
        <v>0</v>
      </c>
      <c r="BB34" s="206">
        <f>Пш!BB34+Тр!BB34+Ро!BB34+'Яч яр'!BB34+Ов!BB34+Зерноб!BB34+Гр!BB34+'Яч Оз'!BB34+Просо!BB34</f>
        <v>21.4</v>
      </c>
      <c r="BC34" s="204">
        <f>Пш!BC34+Тр!BC34+Ро!BC34+'Яч яр'!BC34+Ов!BC34+Зерноб!BC34+Гр!BC34+'Яч Оз'!BC34+Просо!BC34</f>
        <v>5.3</v>
      </c>
      <c r="BD34" s="205">
        <f>Пш!BD34+Тр!BD34+Ро!BD34+'Яч яр'!BD34+Ов!BD34+Зерноб!BD34+Гр!BD34+'Яч Оз'!BD34+Просо!BD34</f>
        <v>20.3</v>
      </c>
      <c r="BE34" s="203">
        <f>Пш!BE34+Тр!BE34+Ро!BE34+'Яч яр'!BE34+Ов!BE34+Зерноб!BE34+Гр!BE34+'Яч Оз'!BE34+Просо!BE34</f>
        <v>26</v>
      </c>
      <c r="BF34" s="204">
        <f>Пш!BF34+Тр!BF34+Ро!BF34+'Яч яр'!BF34+Ов!BF34+Зерноб!BF34+Гр!BF34+'Яч Оз'!BF34+Просо!BF34</f>
        <v>13.8</v>
      </c>
      <c r="BG34" s="205">
        <f>Пш!BG34+Тр!BG34+Ро!BG34+'Яч яр'!BG34+Ов!BG34+Зерноб!BG34+Гр!BG34+'Яч Оз'!BG34+Просо!BG34</f>
        <v>0</v>
      </c>
      <c r="BH34" s="206">
        <f>Пш!BH34+Тр!BH34+Ро!BH34+'Яч яр'!BH34+Ов!BH34+Зерноб!BH34+Гр!BH34+'Яч Оз'!BH34+Просо!BH34</f>
        <v>4.5999999999999996</v>
      </c>
      <c r="BI34" s="204">
        <f>Пш!BI34+Тр!BI34+Ро!BI34+'Яч яр'!BI34+Ов!BI34+Зерноб!BI34+Гр!BI34+'Яч Оз'!BI34+Просо!BI34</f>
        <v>0</v>
      </c>
      <c r="BJ34" s="205">
        <f>Пш!BJ34+Тр!BJ34+Ро!BJ34+'Яч яр'!BJ34+Ов!BJ34+Зерноб!BJ34+Гр!BJ34+'Яч Оз'!BJ34+Просо!BJ34</f>
        <v>0</v>
      </c>
      <c r="BK34" s="203">
        <f>Пш!BK34+Тр!BK34+Ро!BK34+'Яч яр'!BK34+Ов!BK34+Зерноб!BK34+Гр!BK34+'Яч Оз'!BK34+Просо!BK34</f>
        <v>0</v>
      </c>
      <c r="BL34" s="204">
        <f>Пш!BL34+Тр!BL34+Ро!BL34+'Яч яр'!BL34+Ов!BL34+Зерноб!BL34+Гр!BL34+'Яч Оз'!BL34+Просо!BL34</f>
        <v>0</v>
      </c>
      <c r="BM34" s="205">
        <f>Пш!BM34+Тр!BM34+Ро!BM34+'Яч яр'!BM34+Ов!BM34+Зерноб!BM34+Гр!BM34+'Яч Оз'!BM34+Просо!BM34</f>
        <v>0</v>
      </c>
      <c r="BN34" s="206">
        <f>Пш!BN34+Тр!BN34+Ро!BN34+'Яч яр'!BN34+Ов!BN34+Зерноб!BN34+Гр!BN34+'Яч Оз'!BN34+Просо!BN34</f>
        <v>15.8</v>
      </c>
      <c r="BO34" s="204">
        <f>Пш!BO34+Тр!BO34+Ро!BO34+'Яч яр'!BO34+Ов!BO34+Зерноб!BO34+Гр!BO34+'Яч Оз'!BO34+Просо!BO34</f>
        <v>19.2</v>
      </c>
      <c r="BP34" s="205">
        <f>Пш!BP34+Тр!BP34+Ро!BP34+'Яч яр'!BP34+Ов!BP34+Зерноб!BP34+Гр!BP34+'Яч Оз'!BP34+Просо!BP34</f>
        <v>0</v>
      </c>
      <c r="BQ34" s="203">
        <f>Пш!BQ34+Тр!BQ34+Ро!BQ34+'Яч яр'!BQ34+Ов!BQ34+Зерноб!BQ34+Гр!BQ34+'Яч Оз'!BQ34+Просо!BQ34</f>
        <v>32.6</v>
      </c>
      <c r="BR34" s="204">
        <f>Пш!BR34+Тр!BR34+Ро!BR34+'Яч яр'!BR34+Ов!BR34+Зерноб!BR34+Гр!BR34+'Яч Оз'!BR34+Просо!BR34</f>
        <v>0</v>
      </c>
      <c r="BS34" s="205">
        <f>Пш!BS34+Тр!BS34+Ро!BS34+'Яч яр'!BS34+Ов!BS34+Зерноб!BS34+Гр!BS34+'Яч Оз'!BS34+Просо!BS34</f>
        <v>13.3</v>
      </c>
      <c r="BT34" s="206">
        <f>Пш!BT34+Тр!BT34+Ро!BT34+'Яч яр'!BT34+Ов!BT34+Зерноб!BT34+Гр!BT34+'Яч Оз'!BT34+Просо!BT34</f>
        <v>0</v>
      </c>
      <c r="BU34" s="204">
        <f>Пш!BU34+Тр!BU34+Ро!BU34+'Яч яр'!BU34+Ов!BU34+Зерноб!BU34+Гр!BU34+'Яч Оз'!BU34+Просо!BU34</f>
        <v>0</v>
      </c>
      <c r="BV34" s="205">
        <f>Пш!BV34+Тр!BV34+Ро!BV34+'Яч яр'!BV34+Ов!BV34+Зерноб!BV34+Гр!BV34+'Яч Оз'!BV34+Просо!BV34</f>
        <v>0</v>
      </c>
      <c r="BW34" s="203">
        <f>Пш!BW34+Тр!BW34+Ро!BW34+'Яч яр'!BW34+Ов!BW34+Зерноб!BW34+Гр!BW34+'Яч Оз'!BW34+Просо!BW34</f>
        <v>15.8</v>
      </c>
      <c r="BX34" s="204">
        <f>Пш!BX34+Тр!BX34+Ро!BX34+'Яч яр'!BX34+Ов!BX34+Зерноб!BX34+Гр!BX34+'Яч Оз'!BX34+Просо!BX34</f>
        <v>33.700000000000003</v>
      </c>
      <c r="BY34" s="205">
        <f>Пш!BY34+Тр!BY34+Ро!BY34+'Яч яр'!BY34+Ов!BY34+Зерноб!BY34+Гр!BY34+'Яч Оз'!BY34+Просо!BY34</f>
        <v>6.2</v>
      </c>
      <c r="BZ34" s="206">
        <f>Пш!BZ34+Тр!BZ34+Ро!BZ34+'Яч яр'!BZ34+Ов!BZ34+Зерноб!BZ34+Гр!BZ34+'Яч Оз'!BZ34+Просо!BZ34</f>
        <v>0</v>
      </c>
      <c r="CA34" s="204">
        <f>Пш!CA34+Тр!CA34+Ро!CA34+'Яч яр'!CA34+Ов!CA34+Зерноб!CA34+Гр!CA34+'Яч Оз'!CA34+Просо!CA34</f>
        <v>0</v>
      </c>
      <c r="CB34" s="205">
        <f>Пш!CB34+Тр!CB34+Ро!CB34+'Яч яр'!CB34+Ов!CB34+Зерноб!CB34+Гр!CB34+'Яч Оз'!CB34+Просо!CB34</f>
        <v>0</v>
      </c>
      <c r="CC34" s="203">
        <f>Пш!CC34+Тр!CC34+Ро!CC34+'Яч яр'!CC34+Ов!CC34+Зерноб!CC34+Гр!CC34+'Яч Оз'!CC34+Просо!CC34</f>
        <v>48.6</v>
      </c>
      <c r="CD34" s="204">
        <f>Пш!CD34+Тр!CD34+Ро!CD34+'Яч яр'!CD34+Ов!CD34+Зерноб!CD34+Гр!CD34+'Яч Оз'!CD34+Просо!CD34</f>
        <v>5.7</v>
      </c>
      <c r="CE34" s="205">
        <f>Пш!CE34+Тр!CE34+Ро!CE34+'Яч яр'!CE34+Ов!CE34+Зерноб!CE34+Гр!CE34+'Яч Оз'!CE34+Просо!CE34</f>
        <v>5.6</v>
      </c>
      <c r="CF34" s="206">
        <f>Пш!CF34+Тр!CF34+Ро!CF34+'Яч яр'!CF34+Ов!CF34+Зерноб!CF34+Гр!CF34+'Яч Оз'!CF34+Просо!CF34</f>
        <v>25</v>
      </c>
      <c r="CG34" s="204">
        <f>Пш!CG34+Тр!CG34+Ро!CG34+'Яч яр'!CG34+Ов!CG34+Зерноб!CG34+Гр!CG34+'Яч Оз'!CG34+Просо!CG34</f>
        <v>25.2</v>
      </c>
      <c r="CH34" s="205">
        <f>Пш!CH34+Тр!CH34+Ро!CH34+'Яч яр'!CH34+Ов!CH34+Зерноб!CH34+Гр!CH34+'Яч Оз'!CH34+Просо!CH34</f>
        <v>22.3</v>
      </c>
      <c r="CI34" s="203">
        <f>Пш!CI34+Тр!CI34+Ро!CI34+'Яч яр'!CI34+Ов!CI34+Зерноб!CI34+Гр!CI34+'Яч Оз'!CI34+Просо!CI34</f>
        <v>16.5</v>
      </c>
      <c r="CJ34" s="204">
        <f>Пш!CJ34+Тр!CJ34+Ро!CJ34+'Яч яр'!CJ34+Ов!CJ34+Зерноб!CJ34+Гр!CJ34+'Яч Оз'!CJ34+Просо!CJ34</f>
        <v>32.200000000000003</v>
      </c>
      <c r="CK34" s="205">
        <f>Пш!CK34+Тр!CK34+Ро!CK34+'Яч яр'!CK34+Ов!CK34+Зерноб!CK34+Гр!CK34+'Яч Оз'!CK34+Просо!CK34</f>
        <v>0</v>
      </c>
      <c r="CL34" s="206">
        <f>Пш!CL34+Тр!CL34+Ро!CL34+'Яч яр'!CL34+Ов!CL34+Зерноб!CL34+Гр!CL34+'Яч Оз'!CL34+Просо!CL34</f>
        <v>50.6</v>
      </c>
      <c r="CM34" s="204">
        <f>Пш!CM34+Тр!CM34+Ро!CM34+'Яч яр'!CM34+Ов!CM34+Зерноб!CM34+Гр!CM34+'Яч Оз'!CM34+Просо!CM34</f>
        <v>28.6</v>
      </c>
      <c r="CN34" s="205">
        <f>Пш!CN34+Тр!CN34+Ро!CN34+'Яч яр'!CN34+Ов!CN34+Зерноб!CN34+Гр!CN34+'Яч Оз'!CN34+Просо!CN34</f>
        <v>0</v>
      </c>
      <c r="CO34" s="203">
        <f>Пш!CO34+Тр!CO34+Ро!CO34+'Яч яр'!CO34+Ов!CO34+Зерноб!CO34+Гр!CO34+'Яч Оз'!CO34+Просо!CO34</f>
        <v>0</v>
      </c>
      <c r="CP34" s="204">
        <f>Пш!CP34+Тр!CP34+Ро!CP34+'Яч яр'!CP34+Ов!CP34+Зерноб!CP34+Гр!CP34+'Яч Оз'!CP34+Просо!CP34</f>
        <v>0</v>
      </c>
      <c r="CQ34" s="205">
        <f>Пш!CQ34+Тр!CQ34+Ро!CQ34+'Яч яр'!CQ34+Ов!CQ34+Зерноб!CQ34+Гр!CQ34+'Яч Оз'!CQ34+Просо!CQ34</f>
        <v>0</v>
      </c>
      <c r="CR34" s="206">
        <f>Пш!CR34+Тр!CR34+Ро!CR34+'Яч яр'!CR34+Ов!CR34+Зерноб!CR34+Гр!CR34+'Яч Оз'!CR34+Просо!CR34</f>
        <v>0</v>
      </c>
      <c r="CS34" s="204">
        <f>Пш!CS34+Тр!CS34+Ро!CS34+'Яч яр'!CS34+Ов!CS34+Зерноб!CS34+Гр!CS34+'Яч Оз'!CS34+Просо!CS34</f>
        <v>0</v>
      </c>
      <c r="CT34" s="205">
        <f>Пш!CT34+Тр!CT34+Ро!CT34+'Яч яр'!CT34+Ов!CT34+Зерноб!CT34+Гр!CT34+'Яч Оз'!CT34+Просо!CT34</f>
        <v>0</v>
      </c>
      <c r="CU34" s="203">
        <f>Пш!CU34+Тр!CU34+Ро!CU34+'Яч яр'!CU34+Ов!CU34+Зерноб!CU34+Гр!CU34+'Яч Оз'!CU34+Просо!CU34</f>
        <v>0</v>
      </c>
      <c r="CV34" s="204">
        <f>Пш!CV34+Тр!CV34+Ро!CV34+'Яч яр'!CV34+Ов!CV34+Зерноб!CV34+Гр!CV34+'Яч Оз'!CV34+Просо!CV34</f>
        <v>0</v>
      </c>
      <c r="CW34" s="205">
        <f>Пш!CW34+Тр!CW34+Ро!CW34+'Яч яр'!CW34+Ов!CW34+Зерноб!CW34+Гр!CW34+'Яч Оз'!CW34+Просо!CW34</f>
        <v>0</v>
      </c>
      <c r="CX34" s="206">
        <f>Пш!CX34+Тр!CX34+Ро!CX34+'Яч яр'!CX34+Ов!CX34+Зерноб!CX34+Гр!CX34+'Яч Оз'!CX34+Просо!CX34</f>
        <v>0</v>
      </c>
      <c r="CY34" s="204">
        <f>Пш!CY34+Тр!CY34+Ро!CY34+'Яч яр'!CY34+Ов!CY34+Зерноб!CY34+Гр!CY34+'Яч Оз'!CY34+Просо!CY34</f>
        <v>0</v>
      </c>
      <c r="CZ34" s="205">
        <f>Пш!CZ34+Тр!CZ34+Ро!CZ34+'Яч яр'!CZ34+Ов!CZ34+Зерноб!CZ34+Гр!CZ34+'Яч Оз'!CZ34+Просо!CZ34</f>
        <v>0</v>
      </c>
      <c r="DA34" s="203">
        <f>Пш!DA34+Тр!DA34+Ро!DA34+'Яч яр'!DA34+Ов!DA34+Зерноб!DA34+Гр!DA34+'Яч Оз'!DA34+Просо!DA34</f>
        <v>30.9</v>
      </c>
      <c r="DB34" s="204">
        <f>Пш!DB34+Тр!DB34+Ро!DB34+'Яч яр'!DB34+Ов!DB34+Зерноб!DB34+Гр!DB34+'Яч Оз'!DB34+Просо!DB34</f>
        <v>0</v>
      </c>
      <c r="DC34" s="205">
        <f>Пш!DC34+Тр!DC34+Ро!DC34+'Яч яр'!DC34+Ов!DC34+Зерноб!DC34+Гр!DC34+'Яч Оз'!DC34+Просо!DC34</f>
        <v>0</v>
      </c>
      <c r="DD34" s="206">
        <f>Пш!DD34+Тр!DD34+Ро!DD34+'Яч яр'!DD34+Ов!DD34+Зерноб!DD34+Гр!DD34+'Яч Оз'!DD34+Просо!DD34</f>
        <v>6.8</v>
      </c>
      <c r="DE34" s="204">
        <f>Пш!DE34+Тр!DE34+Ро!DE34+'Яч яр'!DE34+Ов!DE34+Зерноб!DE34+Гр!DE34+'Яч Оз'!DE34+Просо!DE34</f>
        <v>0</v>
      </c>
      <c r="DF34" s="205">
        <f>Пш!DF34+Тр!DF34+Ро!DF34+'Яч яр'!DF34+Ов!DF34+Зерноб!DF34+Гр!DF34+'Яч Оз'!DF34+Просо!DF34</f>
        <v>0</v>
      </c>
      <c r="DG34" s="203">
        <f>Пш!DG34+Тр!DG34+Ро!DG34+'Яч яр'!DG34+Ов!DG34+Зерноб!DG34+Гр!DG34+'Яч Оз'!DG34+Просо!DG34</f>
        <v>23.7</v>
      </c>
      <c r="DH34" s="204">
        <f>Пш!DH34+Тр!DH34+Ро!DH34+'Яч яр'!DH34+Ов!DH34+Зерноб!DH34+Гр!DH34+'Яч Оз'!DH34+Просо!DH34</f>
        <v>0</v>
      </c>
      <c r="DI34" s="205">
        <f>Пш!DI34+Тр!DI34+Ро!DI34+'Яч яр'!DI34+Ов!DI34+Зерноб!DI34+Гр!DI34+'Яч Оз'!DI34+Просо!DI34</f>
        <v>0</v>
      </c>
      <c r="DJ34" s="206">
        <f>Пш!DJ34+Тр!DJ34+Ро!DJ34+'Яч яр'!DJ34+Ов!DJ34+Зерноб!DJ34+Гр!DJ34+'Яч Оз'!DJ34+Просо!DJ34</f>
        <v>0</v>
      </c>
      <c r="DK34" s="204">
        <f>Пш!DK34+Тр!DK34+Ро!DK34+'Яч яр'!DK34+Ов!DK34+Зерноб!DK34+Гр!DK34+'Яч Оз'!DK34+Просо!DK34</f>
        <v>0</v>
      </c>
      <c r="DL34" s="205">
        <f>Пш!DL34+Тр!DL34+Ро!DL34+'Яч яр'!DL34+Ов!DL34+Зерноб!DL34+Гр!DL34+'Яч Оз'!DL34+Просо!DL34</f>
        <v>0</v>
      </c>
      <c r="DM34" s="203">
        <f>Пш!DM34+Тр!DM34+Ро!DM34+'Яч яр'!DM34+Ов!DM34+Зерноб!DM34+Гр!DM34+'Яч Оз'!DM34+Просо!DM34</f>
        <v>0</v>
      </c>
      <c r="DN34" s="204">
        <f>Пш!DN34+Тр!DN34+Ро!DN34+'Яч яр'!DN34+Ов!DN34+Зерноб!DN34+Гр!DN34+'Яч Оз'!DN34+Просо!DN34</f>
        <v>0</v>
      </c>
      <c r="DO34" s="205">
        <f>Пш!DO34+Тр!DO34+Ро!DO34+'Яч яр'!DO34+Ов!DO34+Зерноб!DO34+Гр!DO34+'Яч Оз'!DO34+Просо!DO34</f>
        <v>0</v>
      </c>
      <c r="DP34" s="206">
        <f>Пш!DP34+Тр!DP34+Ро!DP34+'Яч яр'!DP34+Ов!DP34+Зерноб!DP34+Гр!DP34+'Яч Оз'!DP34+Просо!DP34</f>
        <v>0</v>
      </c>
      <c r="DQ34" s="204">
        <f>Пш!DQ34+Тр!DQ34+Ро!DQ34+'Яч яр'!DQ34+Ов!DQ34+Зерноб!DQ34+Гр!DQ34+'Яч Оз'!DQ34+Просо!DQ34</f>
        <v>0</v>
      </c>
      <c r="DR34" s="205">
        <f>Пш!DR34+Тр!DR34+Ро!DR34+'Яч яр'!DR34+Ов!DR34+Зерноб!DR34+Гр!DR34+'Яч Оз'!DR34+Просо!DR34</f>
        <v>0</v>
      </c>
      <c r="DS34" s="203">
        <f>Пш!DS34+Тр!DS34+Ро!DS34+'Яч яр'!DS34+Ов!DS34+Зерноб!DS34+Гр!DS34+'Яч Оз'!DS34+Просо!DS34</f>
        <v>0</v>
      </c>
      <c r="DT34" s="204">
        <f>Пш!DT34+Тр!DT34+Ро!DT34+'Яч яр'!DT34+Ов!DT34+Зерноб!DT34+Гр!DT34+'Яч Оз'!DT34+Просо!DT34</f>
        <v>0</v>
      </c>
      <c r="DU34" s="205">
        <f>Пш!DU34+Тр!DU34+Ро!DU34+'Яч яр'!DU34+Ов!DU34+Зерноб!DU34+Гр!DU34+'Яч Оз'!DU34+Просо!DU34</f>
        <v>0</v>
      </c>
      <c r="DV34" s="206">
        <f>Пш!DV34+Тр!DV34+Ро!DV34+'Яч яр'!DV34+Ов!DV34+Зерноб!DV34+Гр!DV34+'Яч Оз'!DV34+Просо!DV34</f>
        <v>0</v>
      </c>
      <c r="DW34" s="204">
        <f>Пш!DW34+Тр!DW34+Ро!DW34+'Яч яр'!DW34+Ов!DW34+Зерноб!DW34+Гр!DW34+'Яч Оз'!DW34+Просо!DW34</f>
        <v>0</v>
      </c>
      <c r="DX34" s="205">
        <f>Пш!DX34+Тр!DX34+Ро!DX34+'Яч яр'!DX34+Ов!DX34+Зерноб!DX34+Гр!DX34+'Яч Оз'!DX34+Просо!DX34</f>
        <v>0</v>
      </c>
      <c r="DY34" s="203">
        <f>Пш!DY34+Тр!DY34+Ро!DY34+'Яч яр'!DY34+Ов!DY34+Зерноб!DY34+Гр!DY34+'Яч Оз'!DY34+Просо!DY34</f>
        <v>0</v>
      </c>
      <c r="DZ34" s="204">
        <f>Пш!DZ34+Тр!DZ34+Ро!DZ34+'Яч яр'!DZ34+Ов!DZ34+Зерноб!DZ34+Гр!DZ34+'Яч Оз'!DZ34+Просо!DZ34</f>
        <v>0</v>
      </c>
      <c r="EA34" s="205">
        <f>Пш!EA34+Тр!EA34+Ро!EA34+'Яч яр'!EA34+Ов!EA34+Зерноб!EA34+Гр!EA34+'Яч Оз'!EA34+Просо!EA34</f>
        <v>0</v>
      </c>
      <c r="EB34" s="206">
        <f>Пш!EB34+Тр!EB34+Ро!EB34+'Яч яр'!EB34+Ов!EB34+Зерноб!EB34+Гр!EB34+'Яч Оз'!EB34+Просо!EB34</f>
        <v>24.4</v>
      </c>
      <c r="EC34" s="204">
        <f>Пш!EC34+Тр!EC34+Ро!EC34+'Яч яр'!EC34+Ов!EC34+Зерноб!EC34+Гр!EC34+'Яч Оз'!EC34+Просо!EC34</f>
        <v>2.9</v>
      </c>
      <c r="ED34" s="205">
        <f>Пш!ED34+Тр!ED34+Ро!ED34+'Яч яр'!ED34+Ов!ED34+Зерноб!ED34+Гр!ED34+'Яч Оз'!ED34+Просо!ED34</f>
        <v>0</v>
      </c>
      <c r="EE34" s="203">
        <f>Пш!EE34+Тр!EE34+Ро!EE34+'Яч яр'!EE34+Ов!EE34+Зерноб!EE34+Гр!EE34+'Яч Оз'!EE34+Просо!EE34</f>
        <v>22.7</v>
      </c>
      <c r="EF34" s="204">
        <f>Пш!EF34+Тр!EF34+Ро!EF34+'Яч яр'!EF34+Ов!EF34+Зерноб!EF34+Гр!EF34+'Яч Оз'!EF34+Просо!EF34</f>
        <v>0</v>
      </c>
      <c r="EG34" s="205">
        <f>Пш!EG34+Тр!EG34+Ро!EG34+'Яч яр'!EG34+Ов!EG34+Зерноб!EG34+Гр!EG34+'Яч Оз'!EG34+Просо!EG34</f>
        <v>0</v>
      </c>
      <c r="EH34" s="206">
        <f>Пш!EH34+Тр!EH34+Ро!EH34+'Яч яр'!EH34+Ов!EH34+Зерноб!EH34+Гр!EH34+'Яч Оз'!EH34+Просо!EH34</f>
        <v>15.2</v>
      </c>
      <c r="EI34" s="204">
        <f>Пш!EI34+Тр!EI34+Ро!EI34+'Яч яр'!EI34+Ов!EI34+Зерноб!EI34+Гр!EI34+'Яч Оз'!EI34+Просо!EI34</f>
        <v>0</v>
      </c>
      <c r="EJ34" s="205">
        <f>Пш!EJ34+Тр!EJ34+Ро!EJ34+'Яч яр'!EJ34+Ов!EJ34+Зерноб!EJ34+Гр!EJ34+'Яч Оз'!EJ34+Просо!EJ34</f>
        <v>0</v>
      </c>
      <c r="EK34" s="203">
        <f>Пш!EK34+Тр!EK34+Ро!EK34+'Яч яр'!EK34+Ов!EK34+Зерноб!EK34+Гр!EK34+'Яч Оз'!EK34+Просо!EK34</f>
        <v>0</v>
      </c>
      <c r="EL34" s="204">
        <f>Пш!EL34+Тр!EL34+Ро!EL34+'Яч яр'!EL34+Ов!EL34+Зерноб!EL34+Гр!EL34+'Яч Оз'!EL34+Просо!EL34</f>
        <v>0</v>
      </c>
      <c r="EM34" s="205">
        <f>Пш!EM34+Тр!EM34+Ро!EM34+'Яч яр'!EM34+Ов!EM34+Зерноб!EM34+Гр!EM34+'Яч Оз'!EM34+Просо!EM34</f>
        <v>0</v>
      </c>
      <c r="EN34" s="206">
        <f>Пш!EN34+Тр!EN34+Ро!EN34+'Яч яр'!EN34+Ов!EN34+Зерноб!EN34+Гр!EN34+'Яч Оз'!EN34+Просо!EN34</f>
        <v>0</v>
      </c>
      <c r="EO34" s="204">
        <f>Пш!EO34+Тр!EO34+Ро!EO34+'Яч яр'!EO34+Ов!EO34+Зерноб!EO34+Гр!EO34+'Яч Оз'!EO34+Просо!EO34</f>
        <v>0</v>
      </c>
      <c r="EP34" s="205">
        <f>Пш!EP34+Тр!EP34+Ро!EP34+'Яч яр'!EP34+Ов!EP34+Зерноб!EP34+Гр!EP34+'Яч Оз'!EP34+Просо!EP34</f>
        <v>0</v>
      </c>
      <c r="EQ34" s="203">
        <f>Пш!EQ34+Тр!EQ34+Ро!EQ34+'Яч яр'!EQ34+Ов!EQ34+Зерноб!EQ34+Гр!EQ34+'Яч Оз'!EQ34+Просо!EQ34</f>
        <v>0</v>
      </c>
      <c r="ER34" s="204">
        <f>Пш!ER34+Тр!ER34+Ро!ER34+'Яч яр'!ER34+Ов!ER34+Зерноб!ER34+Гр!ER34+'Яч Оз'!ER34+Просо!ER34</f>
        <v>0</v>
      </c>
      <c r="ES34" s="205">
        <f>Пш!ES34+Тр!ES34+Ро!ES34+'Яч яр'!ES34+Ов!ES34+Зерноб!ES34+Гр!ES34+'Яч Оз'!ES34+Просо!ES34</f>
        <v>0</v>
      </c>
      <c r="ET34" s="206">
        <f>Пш!ET34+Тр!ET34+Ро!ET34+'Яч яр'!ET34+Ов!ET34+Зерноб!ET34+Гр!ET34+'Яч Оз'!ET34+Просо!ET34</f>
        <v>0</v>
      </c>
      <c r="EU34" s="204">
        <f>Пш!EU34+Тр!EU34+Ро!EU34+'Яч яр'!EU34+Ов!EU34+Зерноб!EU34+Гр!EU34+'Яч Оз'!EU34+Просо!EU34</f>
        <v>0</v>
      </c>
      <c r="EV34" s="205">
        <f>Пш!EV34+Тр!EV34+Ро!EV34+'Яч яр'!EV34+Ов!EV34+Зерноб!EV34+Гр!EV34+'Яч Оз'!EV34+Просо!EV34</f>
        <v>0</v>
      </c>
      <c r="EW34" s="203">
        <f>Пш!EW34+Тр!EW34+Ро!EW34+'Яч яр'!EW34+Ов!EW34+Зерноб!EW34+Гр!EW34+'Яч Оз'!EW34+Просо!EW34</f>
        <v>0</v>
      </c>
      <c r="EX34" s="204">
        <f>Пш!EX34+Тр!EX34+Ро!EX34+'Яч яр'!EX34+Ов!EX34+Зерноб!EX34+Гр!EX34+'Яч Оз'!EX34+Просо!EX34</f>
        <v>0</v>
      </c>
      <c r="EY34" s="205">
        <f>Пш!EY34+Тр!EY34+Ро!EY34+'Яч яр'!EY34+Ов!EY34+Зерноб!EY34+Гр!EY34+'Яч Оз'!EY34+Просо!EY34</f>
        <v>0</v>
      </c>
      <c r="EZ34" s="206">
        <f>Пш!EZ34+Тр!EZ34+Ро!EZ34+'Яч яр'!EZ34+Ов!EZ34+Зерноб!EZ34+Гр!EZ34+'Яч Оз'!EZ34+Просо!EZ34</f>
        <v>0</v>
      </c>
      <c r="FA34" s="204">
        <f>Пш!FA34+Тр!FA34+Ро!FA34+'Яч яр'!FA34+Ов!FA34+Зерноб!FA34+Гр!FA34+'Яч Оз'!FA34+Просо!FA34</f>
        <v>0</v>
      </c>
      <c r="FB34" s="205">
        <f>Пш!FB34+Тр!FB34+Ро!FB34+'Яч яр'!FB34+Ов!FB34+Зерноб!FB34+Гр!FB34+'Яч Оз'!FB34+Просо!FB34</f>
        <v>0</v>
      </c>
      <c r="FC34" s="203">
        <f>Пш!FC34+Тр!FC34+Ро!FC34+'Яч яр'!FC34+Ов!FC34+Зерноб!FC34+Гр!FC34+'Яч Оз'!FC34+Просо!FC34</f>
        <v>0</v>
      </c>
      <c r="FD34" s="204">
        <f>Пш!FD34+Тр!FD34+Ро!FD34+'Яч яр'!FD34+Ов!FD34+Зерноб!FD34+Гр!FD34+'Яч Оз'!FD34+Просо!FD34</f>
        <v>0</v>
      </c>
      <c r="FE34" s="205">
        <f>Пш!FE34+Тр!FE34+Ро!FE34+'Яч яр'!FE34+Ов!FE34+Зерноб!FE34+Гр!FE34+'Яч Оз'!FE34+Просо!FE34</f>
        <v>0</v>
      </c>
      <c r="FF34" s="206">
        <f>Пш!FF34+Тр!FF34+Ро!FF34+'Яч яр'!FF34+Ов!FF34+Зерноб!FF34+Гр!FF34+'Яч Оз'!FF34+Просо!FF34</f>
        <v>0</v>
      </c>
      <c r="FG34" s="204">
        <f>Пш!FG34+Тр!FG34+Ро!FG34+'Яч яр'!FG34+Ов!FG34+Зерноб!FG34+Гр!FG34+'Яч Оз'!FG34+Просо!FG34</f>
        <v>0</v>
      </c>
      <c r="FH34" s="205">
        <f>Пш!FH34+Тр!FH34+Ро!FH34+'Яч яр'!FH34+Ов!FH34+Зерноб!FH34+Гр!FH34+'Яч Оз'!FH34+Просо!FH34</f>
        <v>0</v>
      </c>
      <c r="FI34" s="203">
        <f>Пш!FI34+Тр!FI34+Ро!FI34+'Яч яр'!FI34+Ов!FI34+Зерноб!FI34+Гр!FI34+'Яч Оз'!FI34+Просо!FI34</f>
        <v>0</v>
      </c>
      <c r="FJ34" s="204">
        <f>Пш!FJ34+Тр!FJ34+Ро!FJ34+'Яч яр'!FJ34+Ов!FJ34+Зерноб!FJ34+Гр!FJ34+'Яч Оз'!FJ34+Просо!FJ34</f>
        <v>0</v>
      </c>
      <c r="FK34" s="205">
        <f>Пш!FK34+Тр!FK34+Ро!FK34+'Яч яр'!FK34+Ов!FK34+Зерноб!FK34+Гр!FK34+'Яч Оз'!FK34+Просо!FK34</f>
        <v>0</v>
      </c>
      <c r="FL34" s="206">
        <f>Пш!FL34+Тр!FL34+Ро!FL34+'Яч яр'!FL34+Ов!FL34+Зерноб!FL34+Гр!FL34+'Яч Оз'!FL34+Просо!FL34</f>
        <v>0</v>
      </c>
      <c r="FM34" s="204">
        <f>Пш!FM34+Тр!FM34+Ро!FM34+'Яч яр'!FM34+Ов!FM34+Зерноб!FM34+Гр!FM34+'Яч Оз'!FM34+Просо!FM34</f>
        <v>0</v>
      </c>
      <c r="FN34" s="205">
        <f>Пш!FN34+Тр!FN34+Ро!FN34+'Яч яр'!FN34+Ов!FN34+Зерноб!FN34+Гр!FN34+'Яч Оз'!FN34+Просо!FN34</f>
        <v>0</v>
      </c>
      <c r="FO34" s="203">
        <f>Пш!FO34+Тр!FO34+Ро!FO34+'Яч яр'!FO34+Ов!FO34+Зерноб!FO34+Гр!FO34+'Яч Оз'!FO34+Просо!FO34</f>
        <v>0</v>
      </c>
      <c r="FP34" s="204">
        <f>Пш!FP34+Тр!FP34+Ро!FP34+'Яч яр'!FP34+Ов!FP34+Зерноб!FP34+Гр!FP34+'Яч Оз'!FP34+Просо!FP34</f>
        <v>0</v>
      </c>
      <c r="FQ34" s="205">
        <f>Пш!FQ34+Тр!FQ34+Ро!FQ34+'Яч яр'!FQ34+Ов!FQ34+Зерноб!FQ34+Гр!FQ34+'Яч Оз'!FQ34+Просо!FQ34</f>
        <v>0</v>
      </c>
      <c r="FR34" s="206">
        <f>Пш!FR34+Тр!FR34+Ро!FR34+'Яч яр'!FR34+Ов!FR34+Зерноб!FR34+Гр!FR34+'Яч Оз'!FR34+Просо!FR34</f>
        <v>0</v>
      </c>
      <c r="FS34" s="204">
        <f>Пш!FS34+Тр!FS34+Ро!FS34+'Яч яр'!FS34+Ов!FS34+Зерноб!FS34+Гр!FS34+'Яч Оз'!FS34+Просо!FS34</f>
        <v>0</v>
      </c>
      <c r="FT34" s="205">
        <f>Пш!FT34+Тр!FT34+Ро!FT34+'Яч яр'!FT34+Ов!FT34+Зерноб!FT34+Гр!FT34+'Яч Оз'!FT34+Просо!FT34</f>
        <v>0</v>
      </c>
      <c r="FU34" s="203">
        <f>Пш!FU34+Тр!FU34+Ро!FU34+'Яч яр'!FU34+Ов!FU34+Зерноб!FU34+Гр!FU34+'Яч Оз'!FU34+Просо!FU34</f>
        <v>0</v>
      </c>
      <c r="FV34" s="204">
        <f>Пш!FV34+Тр!FV34+Ро!FV34+'Яч яр'!FV34+Ов!FV34+Зерноб!FV34+Гр!FV34+'Яч Оз'!FV34+Просо!FV34</f>
        <v>0</v>
      </c>
      <c r="FW34" s="205">
        <f>Пш!FW34+Тр!FW34+Ро!FW34+'Яч яр'!FW34+Ов!FW34+Зерноб!FW34+Гр!FW34+'Яч Оз'!FW34+Просо!FW34</f>
        <v>0</v>
      </c>
      <c r="FX34" s="206">
        <f>Пш!FX34+Тр!FX34+Ро!FX34+'Яч яр'!FX34+Ов!FX34+Зерноб!FX34+Гр!FX34+'Яч Оз'!FX34+Просо!FX34</f>
        <v>0</v>
      </c>
      <c r="FY34" s="204">
        <f>Пш!FY34+Тр!FY34+Ро!FY34+'Яч яр'!FY34+Ов!FY34+Зерноб!FY34+Гр!FY34+'Яч Оз'!FY34+Просо!FY34</f>
        <v>0</v>
      </c>
      <c r="FZ34" s="205">
        <f>Пш!FZ34+Тр!FZ34+Ро!FZ34+'Яч яр'!FZ34+Ов!FZ34+Зерноб!FZ34+Гр!FZ34+'Яч Оз'!FZ34+Просо!FZ34</f>
        <v>0</v>
      </c>
      <c r="GA34" s="203">
        <f>Пш!GA34+Тр!GA34+Ро!GA34+'Яч яр'!GA34+Ов!GA34+Зерноб!GA34+Гр!GA34+'Яч Оз'!GA34+Просо!GA34</f>
        <v>0</v>
      </c>
      <c r="GB34" s="204">
        <f>Пш!GB34+Тр!GB34+Ро!GB34+'Яч яр'!GB34+Ов!GB34+Зерноб!GB34+Гр!GB34+'Яч Оз'!GB34+Просо!GB34</f>
        <v>0</v>
      </c>
      <c r="GC34" s="205">
        <f>Пш!GC34+Тр!GC34+Ро!GC34+'Яч яр'!GC34+Ов!GC34+Зерноб!GC34+Гр!GC34+'Яч Оз'!GC34+Просо!GC34</f>
        <v>0</v>
      </c>
      <c r="GD34" s="206">
        <f>Пш!GD34+Тр!GD34+Ро!GD34+'Яч яр'!GD34+Ов!GD34+Зерноб!GD34+Гр!GD34+'Яч Оз'!GD34+Просо!GD34</f>
        <v>0</v>
      </c>
      <c r="GE34" s="204">
        <f>Пш!GE34+Тр!GE34+Ро!GE34+'Яч яр'!GE34+Ов!GE34+Зерноб!GE34+Гр!GE34+'Яч Оз'!GE34+Просо!GE34</f>
        <v>0</v>
      </c>
      <c r="GF34" s="205">
        <f>Пш!GF34+Тр!GF34+Ро!GF34+'Яч яр'!GF34+Ов!GF34+Зерноб!GF34+Гр!GF34+'Яч Оз'!GF34+Просо!GF34</f>
        <v>0</v>
      </c>
      <c r="GG34" s="203">
        <f>Пш!GG34+Тр!GG34+Ро!GG34+'Яч яр'!GG34+Ов!GG34+Зерноб!GG34+Гр!GG34+'Яч Оз'!GG34+Просо!GG34</f>
        <v>0</v>
      </c>
      <c r="GH34" s="204">
        <f>Пш!GH34+Тр!GH34+Ро!GH34+'Яч яр'!GH34+Ов!GH34+Зерноб!GH34+Гр!GH34+'Яч Оз'!GH34+Просо!GH34</f>
        <v>0</v>
      </c>
      <c r="GI34" s="205">
        <f>Пш!GI34+Тр!GI34+Ро!GI34+'Яч яр'!GI34+Ов!GI34+Зерноб!GI34+Гр!GI34+'Яч Оз'!GI34+Просо!GI34</f>
        <v>0</v>
      </c>
      <c r="GJ34" s="206">
        <f>Пш!GJ34+Тр!GJ34+Ро!GJ34+'Яч яр'!GJ34+Ов!GJ34+Зерноб!GJ34+Гр!GJ34+'Яч Оз'!GJ34+Просо!GJ34</f>
        <v>0</v>
      </c>
      <c r="GK34" s="204">
        <f>Пш!GK34+Тр!GK34+Ро!GK34+'Яч яр'!GK34+Ов!GK34+Зерноб!GK34+Гр!GK34+'Яч Оз'!GK34+Просо!GK34</f>
        <v>0</v>
      </c>
      <c r="GL34" s="205">
        <f>Пш!GL34+Тр!GL34+Ро!GL34+'Яч яр'!GL34+Ов!GL34+Зерноб!GL34+Гр!GL34+'Яч Оз'!GL34+Просо!GL34</f>
        <v>0</v>
      </c>
      <c r="GM34" s="203">
        <f>Пш!GM34+Тр!GM34+Ро!GM34+'Яч яр'!GM34+Ов!GM34+Зерноб!GM34+Гр!GM34+'Яч Оз'!GM34+Просо!GM34</f>
        <v>0</v>
      </c>
      <c r="GN34" s="204">
        <f>Пш!GN34+Тр!GN34+Ро!GN34+'Яч яр'!GN34+Ов!GN34+Зерноб!GN34+Гр!GN34+'Яч Оз'!GN34+Просо!GN34</f>
        <v>0</v>
      </c>
      <c r="GO34" s="205">
        <f>Пш!GO34+Тр!GO34+Ро!GO34+'Яч яр'!GO34+Ов!GO34+Зерноб!GO34+Гр!GO34+'Яч Оз'!GO34+Просо!GO34</f>
        <v>0</v>
      </c>
      <c r="GP34" s="206">
        <f>Пш!GP34+Тр!GP34+Ро!GP34+'Яч яр'!GP34+Ов!GP34+Зерноб!GP34+Гр!GP34+'Яч Оз'!GP34+Просо!GP34</f>
        <v>0</v>
      </c>
      <c r="GQ34" s="204">
        <f>Пш!GQ34+Тр!GQ34+Ро!GQ34+'Яч яр'!GQ34+Ов!GQ34+Зерноб!GQ34+Гр!GQ34+'Яч Оз'!GQ34+Просо!GQ34</f>
        <v>0</v>
      </c>
      <c r="GR34" s="205">
        <f>Пш!GR34+Тр!GR34+Ро!GR34+'Яч яр'!GR34+Ов!GR34+Зерноб!GR34+Гр!GR34+'Яч Оз'!GR34+Просо!GR34</f>
        <v>0</v>
      </c>
      <c r="GS34" s="203">
        <f>Пш!GS34+Тр!GS34+Ро!GS34+'Яч яр'!GS34+Ов!GS34+Зерноб!GS34+Гр!GS34+'Яч Оз'!GS34+Просо!GS34</f>
        <v>0</v>
      </c>
      <c r="GT34" s="204">
        <f>Пш!GT34+Тр!GT34+Ро!GT34+'Яч яр'!GT34+Ов!GT34+Зерноб!GT34+Гр!GT34+'Яч Оз'!GT34+Просо!GT34</f>
        <v>0</v>
      </c>
      <c r="GU34" s="205">
        <f>Пш!GU34+Тр!GU34+Ро!GU34+'Яч яр'!GU34+Ов!GU34+Зерноб!GU34+Гр!GU34+'Яч Оз'!GU34+Просо!GU34</f>
        <v>0</v>
      </c>
      <c r="GV34" s="206">
        <f>Пш!GV34+Тр!GV34+Ро!GV34+'Яч яр'!GV34+Ов!GV34+Зерноб!GV34+Гр!GV34+'Яч Оз'!GV34+Просо!GV34</f>
        <v>0</v>
      </c>
      <c r="GW34" s="204">
        <f>Пш!GW34+Тр!GW34+Ро!GW34+'Яч яр'!GW34+Ов!GW34+Зерноб!GW34+Гр!GW34+'Яч Оз'!GW34+Просо!GW34</f>
        <v>0</v>
      </c>
      <c r="GX34" s="205">
        <f>Пш!GX34+Тр!GX34+Ро!GX34+'Яч яр'!GX34+Ов!GX34+Зерноб!GX34+Гр!GX34+'Яч Оз'!GX34+Просо!GX34</f>
        <v>0</v>
      </c>
      <c r="GY34" s="203">
        <f>Пш!GY34+Тр!GY34+Ро!GY34+'Яч яр'!GY34+Ов!GY34+Зерноб!GY34+Гр!GY34+'Яч Оз'!GY34+Просо!GY34</f>
        <v>0</v>
      </c>
      <c r="GZ34" s="204">
        <f>Пш!GZ34+Тр!GZ34+Ро!GZ34+'Яч яр'!GZ34+Ов!GZ34+Зерноб!GZ34+Гр!GZ34+'Яч Оз'!GZ34+Просо!GZ34</f>
        <v>0</v>
      </c>
      <c r="HA34" s="205">
        <f>Пш!HA34+Тр!HA34+Ро!HA34+'Яч яр'!HA34+Ов!HA34+Зерноб!HA34+Гр!HA34+'Яч Оз'!HA34+Просо!HA34</f>
        <v>0</v>
      </c>
      <c r="HB34" s="206">
        <f>Пш!HB34+Тр!HB34+Ро!HB34+'Яч яр'!HB34+Ов!HB34+Зерноб!HB34+Гр!HB34+'Яч Оз'!HB34+Просо!HB34</f>
        <v>0</v>
      </c>
      <c r="HC34" s="204">
        <f>Пш!HC34+Тр!HC34+Ро!HC34+'Яч яр'!HC34+Ов!HC34+Зерноб!HC34+Гр!HC34+'Яч Оз'!HC34+Просо!HC34</f>
        <v>0</v>
      </c>
      <c r="HD34" s="205">
        <f>Пш!HD34+Тр!HD34+Ро!HD34+'Яч яр'!HD34+Ов!HD34+Зерноб!HD34+Гр!HD34+'Яч Оз'!HD34+Просо!HD34</f>
        <v>0</v>
      </c>
      <c r="HE34" s="203">
        <f>Пш!HE34+Тр!HE34+Ро!HE34+'Яч яр'!HE34+Ов!HE34+Зерноб!HE34+Гр!HE34+'Яч Оз'!HE34+Просо!HE34</f>
        <v>0</v>
      </c>
      <c r="HF34" s="204">
        <f>Пш!HF34+Тр!HF34+Ро!HF34+'Яч яр'!HF34+Ов!HF34+Зерноб!HF34+Гр!HF34+'Яч Оз'!HF34+Просо!HF34</f>
        <v>0</v>
      </c>
      <c r="HG34" s="205">
        <f>Пш!HG34+Тр!HG34+Ро!HG34+'Яч яр'!HG34+Ов!HG34+Зерноб!HG34+Гр!HG34+'Яч Оз'!HG34+Просо!HG34</f>
        <v>0</v>
      </c>
      <c r="HH34" s="206">
        <f>Пш!HH34+Тр!HH34+Ро!HH34+'Яч яр'!HH34+Ов!HH34+Зерноб!HH34+Гр!HH34+'Яч Оз'!HH34+Просо!HH34</f>
        <v>0</v>
      </c>
      <c r="HI34" s="204">
        <f>Пш!HI34+Тр!HI34+Ро!HI34+'Яч яр'!HI34+Ов!HI34+Зерноб!HI34+Гр!HI34+'Яч Оз'!HI34+Просо!HI34</f>
        <v>0</v>
      </c>
      <c r="HJ34" s="205">
        <f>Пш!HJ34+Тр!HJ34+Ро!HJ34+'Яч яр'!HJ34+Ов!HJ34+Зерноб!HJ34+Гр!HJ34+'Яч Оз'!HJ34+Просо!HJ34</f>
        <v>0</v>
      </c>
      <c r="HK34" s="203">
        <f>Пш!HK34+Тр!HK34+Ро!HK34+'Яч яр'!HK34+Ов!HK34+Зерноб!HK34+Гр!HK34+'Яч Оз'!HK34+Просо!HK34</f>
        <v>0</v>
      </c>
      <c r="HL34" s="204">
        <f>Пш!HL34+Тр!HL34+Ро!HL34+'Яч яр'!HL34+Ов!HL34+Зерноб!HL34+Гр!HL34+'Яч Оз'!HL34+Просо!HL34</f>
        <v>0</v>
      </c>
      <c r="HM34" s="205">
        <f>Пш!HM34+Тр!HM34+Ро!HM34+'Яч яр'!HM34+Ов!HM34+Зерноб!HM34+Гр!HM34+'Яч Оз'!HM34+Просо!HM34</f>
        <v>0</v>
      </c>
      <c r="HN34" s="206">
        <f>Пш!HN34+Тр!HN34+Ро!HN34+'Яч яр'!HN34+Ов!HN34+Зерноб!HN34+Гр!HN34+'Яч Оз'!HN34+Просо!HN34</f>
        <v>0</v>
      </c>
      <c r="HO34" s="204">
        <f>Пш!HO34+Тр!HO34+Ро!HO34+'Яч яр'!HO34+Ов!HO34+Зерноб!HO34+Гр!HO34+'Яч Оз'!HO34+Просо!HO34</f>
        <v>0</v>
      </c>
      <c r="HP34" s="205">
        <f>Пш!HP34+Тр!HP34+Ро!HP34+'Яч яр'!HP34+Ов!HP34+Зерноб!HP34+Гр!HP34+'Яч Оз'!HP34+Просо!HP34</f>
        <v>0</v>
      </c>
      <c r="HQ34" s="203">
        <f>Пш!HQ34+Тр!HQ34+Ро!HQ34+'Яч яр'!HQ34+Ов!HQ34+Зерноб!HQ34+Гр!HQ34+'Яч Оз'!HQ34+Просо!HQ34</f>
        <v>0</v>
      </c>
      <c r="HR34" s="204">
        <f>Пш!HR34+Тр!HR34+Ро!HR34+'Яч яр'!HR34+Ов!HR34+Зерноб!HR34+Гр!HR34+'Яч Оз'!HR34+Просо!HR34</f>
        <v>0</v>
      </c>
      <c r="HS34" s="205">
        <f>Пш!HS34+Тр!HS34+Ро!HS34+'Яч яр'!HS34+Ов!HS34+Зерноб!HS34+Гр!HS34+'Яч Оз'!HS34+Просо!HS34</f>
        <v>0</v>
      </c>
      <c r="HT34" s="206">
        <f>Пш!HT34+Тр!HT34+Ро!HT34+'Яч яр'!HT34+Ов!HT34+Зерноб!HT34+Гр!HT34+'Яч Оз'!HT34+Просо!HT34</f>
        <v>0</v>
      </c>
      <c r="HU34" s="204">
        <f>Пш!HU34+Тр!HU34+Ро!HU34+'Яч яр'!HU34+Ов!HU34+Зерноб!HU34+Гр!HU34+'Яч Оз'!HU34+Просо!HU34</f>
        <v>0</v>
      </c>
      <c r="HV34" s="205">
        <f>Пш!HV34+Тр!HV34+Ро!HV34+'Яч яр'!HV34+Ов!HV34+Зерноб!HV34+Гр!HV34+'Яч Оз'!HV34+Просо!HV34</f>
        <v>0</v>
      </c>
      <c r="HW34" s="203">
        <f>Пш!HW34+Тр!HW34+Ро!HW34+'Яч яр'!HW34+Ов!HW34+Зерноб!HW34+Гр!HW34+'Яч Оз'!HW34+Просо!HW34</f>
        <v>0</v>
      </c>
      <c r="HX34" s="204">
        <f>Пш!HX34+Тр!HX34+Ро!HX34+'Яч яр'!HX34+Ов!HX34+Зерноб!HX34+Гр!HX34+'Яч Оз'!HX34+Просо!HX34</f>
        <v>0</v>
      </c>
      <c r="HY34" s="205">
        <f>Пш!HY34+Тр!HY34+Ро!HY34+'Яч яр'!HY34+Ов!HY34+Зерноб!HY34+Гр!HY34+'Яч Оз'!HY34+Просо!HY34</f>
        <v>0</v>
      </c>
      <c r="HZ34" s="206">
        <f>Пш!HZ34+Тр!HZ34+Ро!HZ34+'Яч яр'!HZ34+Ов!HZ34+Зерноб!HZ34+Гр!HZ34+'Яч Оз'!HZ34+Просо!HZ34</f>
        <v>0</v>
      </c>
      <c r="IA34" s="204">
        <f>Пш!IA34+Тр!IA34+Ро!IA34+'Яч яр'!IA34+Ов!IA34+Зерноб!IA34+Гр!IA34+'Яч Оз'!IA34+Просо!IA34</f>
        <v>0</v>
      </c>
      <c r="IB34" s="205">
        <f>Пш!IB34+Тр!IB34+Ро!IB34+'Яч яр'!IB34+Ов!IB34+Зерноб!IB34+Гр!IB34+'Яч Оз'!IB34+Просо!IB34</f>
        <v>0</v>
      </c>
      <c r="IC34" s="203">
        <f>Пш!IC34+Тр!IC34+Ро!IC34+'Яч яр'!IC34+Ов!IC34+Зерноб!IC34+Гр!IC34+'Яч Оз'!IC34+Просо!IC34</f>
        <v>0</v>
      </c>
      <c r="ID34" s="204">
        <f>Пш!ID34+Тр!ID34+Ро!ID34+'Яч яр'!ID34+Ов!ID34+Зерноб!ID34+Гр!ID34+'Яч Оз'!ID34+Просо!ID34</f>
        <v>0</v>
      </c>
      <c r="IE34" s="205">
        <f>Пш!IE34+Тр!IE34+Ро!IE34+'Яч яр'!IE34+Ов!IE34+Зерноб!IE34+Гр!IE34+'Яч Оз'!IE34+Просо!IE34</f>
        <v>0</v>
      </c>
      <c r="IF34" s="206">
        <f>Пш!IF34+Тр!IF34+Ро!IF34+'Яч яр'!IF34+Ов!IF34+Зерноб!IF34+Гр!IF34+'Яч Оз'!IF34+Просо!IF34</f>
        <v>0</v>
      </c>
      <c r="IG34" s="204">
        <f>Пш!IG34+Тр!IG34+Ро!IG34+'Яч яр'!IG34+Ов!IG34+Зерноб!IG34+Гр!IG34+'Яч Оз'!IG34+Просо!IG34</f>
        <v>0</v>
      </c>
      <c r="IH34" s="205">
        <f>Пш!IH34+Тр!IH34+Ро!IH34+'Яч яр'!IH34+Ов!IH34+Зерноб!IH34+Гр!IH34+'Яч Оз'!IH34+Просо!IH34</f>
        <v>0</v>
      </c>
      <c r="II34" s="203">
        <f>Пш!II34+Тр!II34+Ро!II34+'Яч яр'!II34+Ов!II34+Зерноб!II34+Гр!II34+'Яч Оз'!II34+Просо!II34</f>
        <v>0</v>
      </c>
      <c r="IJ34" s="204">
        <f>Пш!IJ34+Тр!IJ34+Ро!IJ34+'Яч яр'!IJ34+Ов!IJ34+Зерноб!IJ34+Гр!IJ34+'Яч Оз'!IJ34+Просо!IJ34</f>
        <v>0</v>
      </c>
      <c r="IK34" s="205">
        <f>Пш!IK34+Тр!IK34+Ро!IK34+'Яч яр'!IK34+Ов!IK34+Зерноб!IK34+Гр!IK34+'Яч Оз'!IK34+Просо!IK34</f>
        <v>0</v>
      </c>
      <c r="IL34" s="206">
        <f>Пш!IL34+Тр!IL34+Ро!IL34+'Яч яр'!IL34+Ов!IL34+Зерноб!IL34+Гр!IL34+'Яч Оз'!IL34+Просо!IL34</f>
        <v>0</v>
      </c>
      <c r="IM34" s="204">
        <f>Пш!IM34+Тр!IM34+Ро!IM34+'Яч яр'!IM34+Ов!IM34+Зерноб!IM34+Гр!IM34+'Яч Оз'!IM34+Просо!IM34</f>
        <v>0</v>
      </c>
      <c r="IN34" s="205">
        <f>Пш!IN34+Тр!IN34+Ро!IN34+'Яч яр'!IN34+Ов!IN34+Зерноб!IN34+Гр!IN34+'Яч Оз'!IN34+Просо!IN34</f>
        <v>0</v>
      </c>
      <c r="IO34" s="203">
        <f>Пш!IO34+Тр!IO34+Ро!IO34+'Яч яр'!IO34+Ов!IO34+Зерноб!IO34+Гр!IO34+'Яч Оз'!IO34+Просо!IO34</f>
        <v>0</v>
      </c>
      <c r="IP34" s="204">
        <f>Пш!IP34+Тр!IP34+Ро!IP34+'Яч яр'!IP34+Ов!IP34+Зерноб!IP34+Гр!IP34+'Яч Оз'!IP34+Просо!IP34</f>
        <v>0</v>
      </c>
      <c r="IQ34" s="205">
        <f>Пш!IQ34+Тр!IQ34+Ро!IQ34+'Яч яр'!IQ34+Ов!IQ34+Зерноб!IQ34+Гр!IQ34+'Яч Оз'!IQ34+Просо!IQ34</f>
        <v>0</v>
      </c>
      <c r="IR34" s="206">
        <f>Пш!IR34+Тр!IR34+Ро!IR34+'Яч яр'!IR34+Ов!IR34+Зерноб!IR34+Гр!IR34+'Яч Оз'!IR34+Просо!IR34</f>
        <v>0</v>
      </c>
      <c r="IS34" s="204">
        <f>Пш!IS34+Тр!IS34+Ро!IS34+'Яч яр'!IS34+Ов!IS34+Зерноб!IS34+Гр!IS34+'Яч Оз'!IS34+Просо!IS34</f>
        <v>0</v>
      </c>
      <c r="IT34" s="205">
        <f>Пш!IT34+Тр!IT34+Ро!IT34+'Яч яр'!IT34+Ов!IT34+Зерноб!IT34+Гр!IT34+'Яч Оз'!IT34+Просо!IT34</f>
        <v>0</v>
      </c>
      <c r="IU34" s="203">
        <f>Пш!IU34+Тр!IU34+Ро!IU34+'Яч яр'!IU34+Ов!IU34+Зерноб!IU34+Гр!IU34+'Яч Оз'!IU34+Просо!IU34</f>
        <v>0</v>
      </c>
      <c r="IV34" s="204">
        <f>Пш!IV34+Тр!IV34+Ро!IV34+'Яч яр'!IV34+Ов!IV34+Зерноб!IV34+Гр!IV34+'Яч Оз'!IV34+Просо!IV34</f>
        <v>0</v>
      </c>
      <c r="IW34" s="205">
        <f>Пш!IW34+Тр!IW34+Ро!IW34+'Яч яр'!IW34+Ов!IW34+Зерноб!IW34+Гр!IW34+'Яч Оз'!IW34+Просо!IW34</f>
        <v>0</v>
      </c>
      <c r="IX34" s="206">
        <f>Пш!IX34+Тр!IX34+Ро!IX34+'Яч яр'!IX34+Ов!IX34+Зерноб!IX34+Гр!IX34+'Яч Оз'!IX34+Просо!IX34</f>
        <v>0</v>
      </c>
      <c r="IY34" s="204">
        <f>Пш!IY34+Тр!IY34+Ро!IY34+'Яч яр'!IY34+Ов!IY34+Зерноб!IY34+Гр!IY34+'Яч Оз'!IY34+Просо!IY34</f>
        <v>0</v>
      </c>
      <c r="IZ34" s="205">
        <f>Пш!IZ34+Тр!IZ34+Ро!IZ34+'Яч яр'!IZ34+Ов!IZ34+Зерноб!IZ34+Гр!IZ34+'Яч Оз'!IZ34+Просо!IZ34</f>
        <v>0</v>
      </c>
      <c r="JA34" s="203">
        <f>Пш!JA34+Тр!JA34+Ро!JA34+'Яч яр'!JA34+Ов!JA34+Зерноб!JA34+Гр!JA34+'Яч Оз'!JA34+Просо!JA34</f>
        <v>0</v>
      </c>
      <c r="JB34" s="204">
        <f>Пш!JB34+Тр!JB34+Ро!JB34+'Яч яр'!JB34+Ов!JB34+Зерноб!JB34+Гр!JB34+'Яч Оз'!JB34+Просо!JB34</f>
        <v>0</v>
      </c>
      <c r="JC34" s="205">
        <f>Пш!JC34+Тр!JC34+Ро!JC34+'Яч яр'!JC34+Ов!JC34+Зерноб!JC34+Гр!JC34+'Яч Оз'!JC34+Просо!JC34</f>
        <v>0</v>
      </c>
      <c r="JD34" s="206">
        <f>Пш!JD34+Тр!JD34+Ро!JD34+'Яч яр'!JD34+Ов!JD34+Зерноб!JD34+Гр!JD34+'Яч Оз'!JD34+Просо!JD34</f>
        <v>0</v>
      </c>
      <c r="JE34" s="204">
        <f>Пш!JE34+Тр!JE34+Ро!JE34+'Яч яр'!JE34+Ов!JE34+Зерноб!JE34+Гр!JE34+'Яч Оз'!JE34+Просо!JE34</f>
        <v>0</v>
      </c>
      <c r="JF34" s="205">
        <f>Пш!JF34+Тр!JF34+Ро!JF34+'Яч яр'!JF34+Ов!JF34+Зерноб!JF34+Гр!JF34+'Яч Оз'!JF34+Просо!JF34</f>
        <v>0</v>
      </c>
      <c r="JG34" s="203">
        <f>Пш!JG34+Тр!JG34+Ро!JG34+'Яч яр'!JG34+Ов!JG34+Зерноб!JG34+Гр!JG34+'Яч Оз'!JG34+Просо!JG34</f>
        <v>0</v>
      </c>
      <c r="JH34" s="204">
        <f>Пш!JH34+Тр!JH34+Ро!JH34+'Яч яр'!JH34+Ов!JH34+Зерноб!JH34+Гр!JH34+'Яч Оз'!JH34+Просо!JH34</f>
        <v>0</v>
      </c>
      <c r="JI34" s="205">
        <f>Пш!JI34+Тр!JI34+Ро!JI34+'Яч яр'!JI34+Ов!JI34+Зерноб!JI34+Гр!JI34+'Яч Оз'!JI34+Просо!JI34</f>
        <v>0</v>
      </c>
      <c r="JJ34" s="206">
        <f>Пш!JJ34+Тр!JJ34+Ро!JJ34+'Яч яр'!JJ34+Ов!JJ34+Зерноб!JJ34+Гр!JJ34+'Яч Оз'!JJ34+Просо!JJ34</f>
        <v>0</v>
      </c>
      <c r="JK34" s="204">
        <f>Пш!JK34+Тр!JK34+Ро!JK34+'Яч яр'!JK34+Ов!JK34+Зерноб!JK34+Гр!JK34+'Яч Оз'!JK34+Просо!JK34</f>
        <v>0</v>
      </c>
      <c r="JL34" s="205">
        <f>Пш!JL34+Тр!JL34+Ро!JL34+'Яч яр'!JL34+Ов!JL34+Зерноб!JL34+Гр!JL34+'Яч Оз'!JL34+Просо!JL34</f>
        <v>0</v>
      </c>
      <c r="JM34" s="203">
        <f>Пш!JM34+Тр!JM34+Ро!JM34+'Яч яр'!JM34+Ов!JM34+Зерноб!JM34+Гр!JM34+'Яч Оз'!JM34+Просо!JM34</f>
        <v>0</v>
      </c>
      <c r="JN34" s="204">
        <f>Пш!JN34+Тр!JN34+Ро!JN34+'Яч яр'!JN34+Ов!JN34+Зерноб!JN34+Гр!JN34+'Яч Оз'!JN34+Просо!JN34</f>
        <v>0</v>
      </c>
      <c r="JO34" s="205">
        <f>Пш!JO34+Тр!JO34+Ро!JO34+'Яч яр'!JO34+Ов!JO34+Зерноб!JO34+Гр!JO34+'Яч Оз'!JO34+Просо!JO34</f>
        <v>0</v>
      </c>
      <c r="JP34" s="206">
        <f>Пш!JP34+Тр!JP34+Ро!JP34+'Яч яр'!JP34+Ов!JP34+Зерноб!JP34+Гр!JP34+'Яч Оз'!JP34+Просо!JP34</f>
        <v>0</v>
      </c>
      <c r="JQ34" s="204">
        <f>Пш!JQ34+Тр!JQ34+Ро!JQ34+'Яч яр'!JQ34+Ов!JQ34+Зерноб!JQ34+Гр!JQ34+'Яч Оз'!JQ34+Просо!JQ34</f>
        <v>0</v>
      </c>
      <c r="JR34" s="205">
        <f>Пш!JR34+Тр!JR34+Ро!JR34+'Яч яр'!JR34+Ов!JR34+Зерноб!JR34+Гр!JR34+'Яч Оз'!JR34+Просо!JR34</f>
        <v>0</v>
      </c>
      <c r="JS34" s="203">
        <f>Пш!JS34+Тр!JS34+Ро!JS34+'Яч яр'!JS34+Ов!JS34+Зерноб!JS34+Гр!JS34+'Яч Оз'!JS34+Просо!JS34</f>
        <v>0</v>
      </c>
      <c r="JT34" s="204">
        <f>Пш!JT34+Тр!JT34+Ро!JT34+'Яч яр'!JT34+Ов!JT34+Зерноб!JT34+Гр!JT34+'Яч Оз'!JT34+Просо!JT34</f>
        <v>0</v>
      </c>
      <c r="JU34" s="205">
        <f>Пш!JU34+Тр!JU34+Ро!JU34+'Яч яр'!JU34+Ов!JU34+Зерноб!JU34+Гр!JU34+'Яч Оз'!JU34+Просо!JU34</f>
        <v>0</v>
      </c>
      <c r="JV34" s="206">
        <f>Пш!JV34+Тр!JV34+Ро!JV34+'Яч яр'!JV34+Ов!JV34+Зерноб!JV34+Гр!JV34+'Яч Оз'!JV34+Просо!JV34</f>
        <v>0</v>
      </c>
      <c r="JW34" s="204">
        <f>Пш!JW34+Тр!JW34+Ро!JW34+'Яч яр'!JW34+Ов!JW34+Зерноб!JW34+Гр!JW34+'Яч Оз'!JW34+Просо!JW34</f>
        <v>0</v>
      </c>
      <c r="JX34" s="205">
        <f>Пш!JX34+Тр!JX34+Ро!JX34+'Яч яр'!JX34+Ов!JX34+Зерноб!JX34+Гр!JX34+'Яч Оз'!JX34+Просо!JX34</f>
        <v>0</v>
      </c>
    </row>
    <row r="35" spans="1:284" ht="17.25" customHeight="1" x14ac:dyDescent="0.25">
      <c r="A35" s="101">
        <v>9</v>
      </c>
      <c r="B35" s="68" t="s">
        <v>266</v>
      </c>
      <c r="C35" s="93" t="s">
        <v>13</v>
      </c>
      <c r="D35" s="35" t="s">
        <v>45</v>
      </c>
      <c r="E35" s="119">
        <f t="shared" si="10"/>
        <v>0</v>
      </c>
      <c r="F35" s="207">
        <f>Пш!F35+Тр!F35+Ро!F35+'Яч яр'!F35+Ов!F35+Зерноб!F35+Гр!F35+'Яч Оз'!F35+Просо!F35</f>
        <v>0</v>
      </c>
      <c r="G35" s="208">
        <f>Пш!G35+Тр!G35+Ро!G35+'Яч яр'!G35+Ов!G35+Зерноб!G35+Гр!G35+'Яч Оз'!G35+Просо!G35</f>
        <v>0</v>
      </c>
      <c r="H35" s="209">
        <f>Пш!H35+Тр!H35+Ро!H35+'Яч яр'!H35+Ов!H35+Зерноб!H35+Гр!H35+'Яч Оз'!H35+Просо!H35</f>
        <v>0</v>
      </c>
      <c r="I35" s="210">
        <f>Пш!I35+Тр!I35+Ро!I35+'Яч яр'!I35+Ов!I35+Зерноб!I35+Гр!I35+'Яч Оз'!I35+Просо!I35</f>
        <v>0</v>
      </c>
      <c r="J35" s="211">
        <f>Пш!J35+Тр!J35+Ро!J35+'Яч яр'!J35+Ов!J35+Зерноб!J35+Гр!J35+'Яч Оз'!J35+Просо!J35</f>
        <v>0</v>
      </c>
      <c r="K35" s="212">
        <f>Пш!K35+Тр!K35+Ро!K35+'Яч яр'!K35+Ов!K35+Зерноб!K35+Гр!K35+'Яч Оз'!K35+Просо!K35</f>
        <v>0</v>
      </c>
      <c r="L35" s="213">
        <f>Пш!L35+Тр!L35+Ро!L35+'Яч яр'!L35+Ов!L35+Зерноб!L35+Гр!L35+'Яч Оз'!L35+Просо!L35</f>
        <v>0</v>
      </c>
      <c r="M35" s="211">
        <f>Пш!M35+Тр!M35+Ро!M35+'Яч яр'!M35+Ов!M35+Зерноб!M35+Гр!M35+'Яч Оз'!M35+Просо!M35</f>
        <v>0</v>
      </c>
      <c r="N35" s="212">
        <f>Пш!N35+Тр!N35+Ро!N35+'Яч яр'!N35+Ов!N35+Зерноб!N35+Гр!N35+'Яч Оз'!N35+Просо!N35</f>
        <v>0</v>
      </c>
      <c r="O35" s="210">
        <f>Пш!O35+Тр!O35+Ро!O35+'Яч яр'!O35+Ов!O35+Зерноб!O35+Гр!O35+'Яч Оз'!O35+Просо!O35</f>
        <v>0</v>
      </c>
      <c r="P35" s="211">
        <f>Пш!P35+Тр!P35+Ро!P35+'Яч яр'!P35+Ов!P35+Зерноб!P35+Гр!P35+'Яч Оз'!P35+Просо!P35</f>
        <v>0</v>
      </c>
      <c r="Q35" s="212">
        <f>Пш!Q35+Тр!Q35+Ро!Q35+'Яч яр'!Q35+Ов!Q35+Зерноб!Q35+Гр!Q35+'Яч Оз'!Q35+Просо!Q35</f>
        <v>0</v>
      </c>
      <c r="R35" s="213">
        <f>Пш!R35+Тр!R35+Ро!R35+'Яч яр'!R35+Ов!R35+Зерноб!R35+Гр!R35+'Яч Оз'!R35+Просо!R35</f>
        <v>0</v>
      </c>
      <c r="S35" s="211">
        <f>Пш!S35+Тр!S35+Ро!S35+'Яч яр'!S35+Ов!S35+Зерноб!S35+Гр!S35+'Яч Оз'!S35+Просо!S35</f>
        <v>0</v>
      </c>
      <c r="T35" s="212">
        <f>Пш!T35+Тр!T35+Ро!T35+'Яч яр'!T35+Ов!T35+Зерноб!T35+Гр!T35+'Яч Оз'!T35+Просо!T35</f>
        <v>0</v>
      </c>
      <c r="U35" s="210">
        <f>Пш!U35+Тр!U35+Ро!U35+'Яч яр'!U35+Ов!U35+Зерноб!U35+Гр!U35+'Яч Оз'!U35+Просо!U35</f>
        <v>0</v>
      </c>
      <c r="V35" s="211">
        <f>Пш!V35+Тр!V35+Ро!V35+'Яч яр'!V35+Ов!V35+Зерноб!V35+Гр!V35+'Яч Оз'!V35+Просо!V35</f>
        <v>0</v>
      </c>
      <c r="W35" s="212">
        <f>Пш!W35+Тр!W35+Ро!W35+'Яч яр'!W35+Ов!W35+Зерноб!W35+Гр!W35+'Яч Оз'!W35+Просо!W35</f>
        <v>0</v>
      </c>
      <c r="X35" s="213">
        <f>Пш!X35+Тр!X35+Ро!X35+'Яч яр'!X35+Ов!X35+Зерноб!X35+Гр!X35+'Яч Оз'!X35+Просо!X35</f>
        <v>0</v>
      </c>
      <c r="Y35" s="211">
        <f>Пш!Y35+Тр!Y35+Ро!Y35+'Яч яр'!Y35+Ов!Y35+Зерноб!Y35+Гр!Y35+'Яч Оз'!Y35+Просо!Y35</f>
        <v>0</v>
      </c>
      <c r="Z35" s="212">
        <f>Пш!Z35+Тр!Z35+Ро!Z35+'Яч яр'!Z35+Ов!Z35+Зерноб!Z35+Гр!Z35+'Яч Оз'!Z35+Просо!Z35</f>
        <v>0</v>
      </c>
      <c r="AA35" s="210">
        <f>Пш!AA35+Тр!AA35+Ро!AA35+'Яч яр'!AA35+Ов!AA35+Зерноб!AA35+Гр!AA35+'Яч Оз'!AA35+Просо!AA35</f>
        <v>0</v>
      </c>
      <c r="AB35" s="211">
        <f>Пш!AB35+Тр!AB35+Ро!AB35+'Яч яр'!AB35+Ов!AB35+Зерноб!AB35+Гр!AB35+'Яч Оз'!AB35+Просо!AB35</f>
        <v>0</v>
      </c>
      <c r="AC35" s="212">
        <f>Пш!AC35+Тр!AC35+Ро!AC35+'Яч яр'!AC35+Ов!AC35+Зерноб!AC35+Гр!AC35+'Яч Оз'!AC35+Просо!AC35</f>
        <v>0</v>
      </c>
      <c r="AD35" s="213">
        <f>Пш!AD35+Тр!AD35+Ро!AD35+'Яч яр'!AD35+Ов!AD35+Зерноб!AD35+Гр!AD35+'Яч Оз'!AD35+Просо!AD35</f>
        <v>0</v>
      </c>
      <c r="AE35" s="211">
        <f>Пш!AE35+Тр!AE35+Ро!AE35+'Яч яр'!AE35+Ов!AE35+Зерноб!AE35+Гр!AE35+'Яч Оз'!AE35+Просо!AE35</f>
        <v>0</v>
      </c>
      <c r="AF35" s="212">
        <f>Пш!AF35+Тр!AF35+Ро!AF35+'Яч яр'!AF35+Ов!AF35+Зерноб!AF35+Гр!AF35+'Яч Оз'!AF35+Просо!AF35</f>
        <v>0</v>
      </c>
      <c r="AG35" s="210">
        <f>Пш!AG35+Тр!AG35+Ро!AG35+'Яч яр'!AG35+Ов!AG35+Зерноб!AG35+Гр!AG35+'Яч Оз'!AG35+Просо!AG35</f>
        <v>0</v>
      </c>
      <c r="AH35" s="211">
        <f>Пш!AH35+Тр!AH35+Ро!AH35+'Яч яр'!AH35+Ов!AH35+Зерноб!AH35+Гр!AH35+'Яч Оз'!AH35+Просо!AH35</f>
        <v>0</v>
      </c>
      <c r="AI35" s="212">
        <f>Пш!AI35+Тр!AI35+Ро!AI35+'Яч яр'!AI35+Ов!AI35+Зерноб!AI35+Гр!AI35+'Яч Оз'!AI35+Просо!AI35</f>
        <v>0</v>
      </c>
      <c r="AJ35" s="213">
        <f>Пш!AJ35+Тр!AJ35+Ро!AJ35+'Яч яр'!AJ35+Ов!AJ35+Зерноб!AJ35+Гр!AJ35+'Яч Оз'!AJ35+Просо!AJ35</f>
        <v>0</v>
      </c>
      <c r="AK35" s="211">
        <f>Пш!AK35+Тр!AK35+Ро!AK35+'Яч яр'!AK35+Ов!AK35+Зерноб!AK35+Гр!AK35+'Яч Оз'!AK35+Просо!AK35</f>
        <v>0</v>
      </c>
      <c r="AL35" s="212">
        <f>Пш!AL35+Тр!AL35+Ро!AL35+'Яч яр'!AL35+Ов!AL35+Зерноб!AL35+Гр!AL35+'Яч Оз'!AL35+Просо!AL35</f>
        <v>0</v>
      </c>
      <c r="AM35" s="210">
        <f>Пш!AM35+Тр!AM35+Ро!AM35+'Яч яр'!AM35+Ов!AM35+Зерноб!AM35+Гр!AM35+'Яч Оз'!AM35+Просо!AM35</f>
        <v>0</v>
      </c>
      <c r="AN35" s="211">
        <f>Пш!AN35+Тр!AN35+Ро!AN35+'Яч яр'!AN35+Ов!AN35+Зерноб!AN35+Гр!AN35+'Яч Оз'!AN35+Просо!AN35</f>
        <v>0</v>
      </c>
      <c r="AO35" s="212">
        <f>Пш!AO35+Тр!AO35+Ро!AO35+'Яч яр'!AO35+Ов!AO35+Зерноб!AO35+Гр!AO35+'Яч Оз'!AO35+Просо!AO35</f>
        <v>0</v>
      </c>
      <c r="AP35" s="213">
        <f>Пш!AP35+Тр!AP35+Ро!AP35+'Яч яр'!AP35+Ов!AP35+Зерноб!AP35+Гр!AP35+'Яч Оз'!AP35+Просо!AP35</f>
        <v>0</v>
      </c>
      <c r="AQ35" s="211">
        <f>Пш!AQ35+Тр!AQ35+Ро!AQ35+'Яч яр'!AQ35+Ов!AQ35+Зерноб!AQ35+Гр!AQ35+'Яч Оз'!AQ35+Просо!AQ35</f>
        <v>0</v>
      </c>
      <c r="AR35" s="212">
        <f>Пш!AR35+Тр!AR35+Ро!AR35+'Яч яр'!AR35+Ов!AR35+Зерноб!AR35+Гр!AR35+'Яч Оз'!AR35+Просо!AR35</f>
        <v>0</v>
      </c>
      <c r="AS35" s="210">
        <f>Пш!AS35+Тр!AS35+Ро!AS35+'Яч яр'!AS35+Ов!AS35+Зерноб!AS35+Гр!AS35+'Яч Оз'!AS35+Просо!AS35</f>
        <v>0</v>
      </c>
      <c r="AT35" s="211">
        <f>Пш!AT35+Тр!AT35+Ро!AT35+'Яч яр'!AT35+Ов!AT35+Зерноб!AT35+Гр!AT35+'Яч Оз'!AT35+Просо!AT35</f>
        <v>0</v>
      </c>
      <c r="AU35" s="212">
        <f>Пш!AU35+Тр!AU35+Ро!AU35+'Яч яр'!AU35+Ов!AU35+Зерноб!AU35+Гр!AU35+'Яч Оз'!AU35+Просо!AU35</f>
        <v>0</v>
      </c>
      <c r="AV35" s="213">
        <f>Пш!AV35+Тр!AV35+Ро!AV35+'Яч яр'!AV35+Ов!AV35+Зерноб!AV35+Гр!AV35+'Яч Оз'!AV35+Просо!AV35</f>
        <v>0</v>
      </c>
      <c r="AW35" s="211">
        <f>Пш!AW35+Тр!AW35+Ро!AW35+'Яч яр'!AW35+Ов!AW35+Зерноб!AW35+Гр!AW35+'Яч Оз'!AW35+Просо!AW35</f>
        <v>0</v>
      </c>
      <c r="AX35" s="212">
        <f>Пш!AX35+Тр!AX35+Ро!AX35+'Яч яр'!AX35+Ов!AX35+Зерноб!AX35+Гр!AX35+'Яч Оз'!AX35+Просо!AX35</f>
        <v>0</v>
      </c>
      <c r="AY35" s="210">
        <f>Пш!AY35+Тр!AY35+Ро!AY35+'Яч яр'!AY35+Ов!AY35+Зерноб!AY35+Гр!AY35+'Яч Оз'!AY35+Просо!AY35</f>
        <v>0</v>
      </c>
      <c r="AZ35" s="211">
        <f>Пш!AZ35+Тр!AZ35+Ро!AZ35+'Яч яр'!AZ35+Ов!AZ35+Зерноб!AZ35+Гр!AZ35+'Яч Оз'!AZ35+Просо!AZ35</f>
        <v>0</v>
      </c>
      <c r="BA35" s="212">
        <f>Пш!BA35+Тр!BA35+Ро!BA35+'Яч яр'!BA35+Ов!BA35+Зерноб!BA35+Гр!BA35+'Яч Оз'!BA35+Просо!BA35</f>
        <v>0</v>
      </c>
      <c r="BB35" s="213">
        <f>Пш!BB35+Тр!BB35+Ро!BB35+'Яч яр'!BB35+Ов!BB35+Зерноб!BB35+Гр!BB35+'Яч Оз'!BB35+Просо!BB35</f>
        <v>0</v>
      </c>
      <c r="BC35" s="211">
        <f>Пш!BC35+Тр!BC35+Ро!BC35+'Яч яр'!BC35+Ов!BC35+Зерноб!BC35+Гр!BC35+'Яч Оз'!BC35+Просо!BC35</f>
        <v>0</v>
      </c>
      <c r="BD35" s="212">
        <f>Пш!BD35+Тр!BD35+Ро!BD35+'Яч яр'!BD35+Ов!BD35+Зерноб!BD35+Гр!BD35+'Яч Оз'!BD35+Просо!BD35</f>
        <v>0</v>
      </c>
      <c r="BE35" s="210">
        <f>Пш!BE35+Тр!BE35+Ро!BE35+'Яч яр'!BE35+Ов!BE35+Зерноб!BE35+Гр!BE35+'Яч Оз'!BE35+Просо!BE35</f>
        <v>0</v>
      </c>
      <c r="BF35" s="211">
        <f>Пш!BF35+Тр!BF35+Ро!BF35+'Яч яр'!BF35+Ов!BF35+Зерноб!BF35+Гр!BF35+'Яч Оз'!BF35+Просо!BF35</f>
        <v>0</v>
      </c>
      <c r="BG35" s="212">
        <f>Пш!BG35+Тр!BG35+Ро!BG35+'Яч яр'!BG35+Ов!BG35+Зерноб!BG35+Гр!BG35+'Яч Оз'!BG35+Просо!BG35</f>
        <v>0</v>
      </c>
      <c r="BH35" s="213">
        <f>Пш!BH35+Тр!BH35+Ро!BH35+'Яч яр'!BH35+Ов!BH35+Зерноб!BH35+Гр!BH35+'Яч Оз'!BH35+Просо!BH35</f>
        <v>0</v>
      </c>
      <c r="BI35" s="211">
        <f>Пш!BI35+Тр!BI35+Ро!BI35+'Яч яр'!BI35+Ов!BI35+Зерноб!BI35+Гр!BI35+'Яч Оз'!BI35+Просо!BI35</f>
        <v>0</v>
      </c>
      <c r="BJ35" s="212">
        <f>Пш!BJ35+Тр!BJ35+Ро!BJ35+'Яч яр'!BJ35+Ов!BJ35+Зерноб!BJ35+Гр!BJ35+'Яч Оз'!BJ35+Просо!BJ35</f>
        <v>0</v>
      </c>
      <c r="BK35" s="210">
        <f>Пш!BK35+Тр!BK35+Ро!BK35+'Яч яр'!BK35+Ов!BK35+Зерноб!BK35+Гр!BK35+'Яч Оз'!BK35+Просо!BK35</f>
        <v>0</v>
      </c>
      <c r="BL35" s="211">
        <f>Пш!BL35+Тр!BL35+Ро!BL35+'Яч яр'!BL35+Ов!BL35+Зерноб!BL35+Гр!BL35+'Яч Оз'!BL35+Просо!BL35</f>
        <v>0</v>
      </c>
      <c r="BM35" s="212">
        <f>Пш!BM35+Тр!BM35+Ро!BM35+'Яч яр'!BM35+Ов!BM35+Зерноб!BM35+Гр!BM35+'Яч Оз'!BM35+Просо!BM35</f>
        <v>0</v>
      </c>
      <c r="BN35" s="213">
        <f>Пш!BN35+Тр!BN35+Ро!BN35+'Яч яр'!BN35+Ов!BN35+Зерноб!BN35+Гр!BN35+'Яч Оз'!BN35+Просо!BN35</f>
        <v>0</v>
      </c>
      <c r="BO35" s="211">
        <f>Пш!BO35+Тр!BO35+Ро!BO35+'Яч яр'!BO35+Ов!BO35+Зерноб!BO35+Гр!BO35+'Яч Оз'!BO35+Просо!BO35</f>
        <v>0</v>
      </c>
      <c r="BP35" s="212">
        <f>Пш!BP35+Тр!BP35+Ро!BP35+'Яч яр'!BP35+Ов!BP35+Зерноб!BP35+Гр!BP35+'Яч Оз'!BP35+Просо!BP35</f>
        <v>0</v>
      </c>
      <c r="BQ35" s="210">
        <f>Пш!BQ35+Тр!BQ35+Ро!BQ35+'Яч яр'!BQ35+Ов!BQ35+Зерноб!BQ35+Гр!BQ35+'Яч Оз'!BQ35+Просо!BQ35</f>
        <v>0</v>
      </c>
      <c r="BR35" s="211">
        <f>Пш!BR35+Тр!BR35+Ро!BR35+'Яч яр'!BR35+Ов!BR35+Зерноб!BR35+Гр!BR35+'Яч Оз'!BR35+Просо!BR35</f>
        <v>0</v>
      </c>
      <c r="BS35" s="212">
        <f>Пш!BS35+Тр!BS35+Ро!BS35+'Яч яр'!BS35+Ов!BS35+Зерноб!BS35+Гр!BS35+'Яч Оз'!BS35+Просо!BS35</f>
        <v>0</v>
      </c>
      <c r="BT35" s="213">
        <f>Пш!BT35+Тр!BT35+Ро!BT35+'Яч яр'!BT35+Ов!BT35+Зерноб!BT35+Гр!BT35+'Яч Оз'!BT35+Просо!BT35</f>
        <v>0</v>
      </c>
      <c r="BU35" s="211">
        <f>Пш!BU35+Тр!BU35+Ро!BU35+'Яч яр'!BU35+Ов!BU35+Зерноб!BU35+Гр!BU35+'Яч Оз'!BU35+Просо!BU35</f>
        <v>0</v>
      </c>
      <c r="BV35" s="212">
        <f>Пш!BV35+Тр!BV35+Ро!BV35+'Яч яр'!BV35+Ов!BV35+Зерноб!BV35+Гр!BV35+'Яч Оз'!BV35+Просо!BV35</f>
        <v>0</v>
      </c>
      <c r="BW35" s="210">
        <f>Пш!BW35+Тр!BW35+Ро!BW35+'Яч яр'!BW35+Ов!BW35+Зерноб!BW35+Гр!BW35+'Яч Оз'!BW35+Просо!BW35</f>
        <v>0</v>
      </c>
      <c r="BX35" s="211">
        <f>Пш!BX35+Тр!BX35+Ро!BX35+'Яч яр'!BX35+Ов!BX35+Зерноб!BX35+Гр!BX35+'Яч Оз'!BX35+Просо!BX35</f>
        <v>0</v>
      </c>
      <c r="BY35" s="212">
        <f>Пш!BY35+Тр!BY35+Ро!BY35+'Яч яр'!BY35+Ов!BY35+Зерноб!BY35+Гр!BY35+'Яч Оз'!BY35+Просо!BY35</f>
        <v>0</v>
      </c>
      <c r="BZ35" s="213">
        <f>Пш!BZ35+Тр!BZ35+Ро!BZ35+'Яч яр'!BZ35+Ов!BZ35+Зерноб!BZ35+Гр!BZ35+'Яч Оз'!BZ35+Просо!BZ35</f>
        <v>0</v>
      </c>
      <c r="CA35" s="211">
        <f>Пш!CA35+Тр!CA35+Ро!CA35+'Яч яр'!CA35+Ов!CA35+Зерноб!CA35+Гр!CA35+'Яч Оз'!CA35+Просо!CA35</f>
        <v>0</v>
      </c>
      <c r="CB35" s="212">
        <f>Пш!CB35+Тр!CB35+Ро!CB35+'Яч яр'!CB35+Ов!CB35+Зерноб!CB35+Гр!CB35+'Яч Оз'!CB35+Просо!CB35</f>
        <v>0</v>
      </c>
      <c r="CC35" s="210">
        <f>Пш!CC35+Тр!CC35+Ро!CC35+'Яч яр'!CC35+Ов!CC35+Зерноб!CC35+Гр!CC35+'Яч Оз'!CC35+Просо!CC35</f>
        <v>0</v>
      </c>
      <c r="CD35" s="211">
        <f>Пш!CD35+Тр!CD35+Ро!CD35+'Яч яр'!CD35+Ов!CD35+Зерноб!CD35+Гр!CD35+'Яч Оз'!CD35+Просо!CD35</f>
        <v>0</v>
      </c>
      <c r="CE35" s="212">
        <f>Пш!CE35+Тр!CE35+Ро!CE35+'Яч яр'!CE35+Ов!CE35+Зерноб!CE35+Гр!CE35+'Яч Оз'!CE35+Просо!CE35</f>
        <v>0</v>
      </c>
      <c r="CF35" s="213">
        <f>Пш!CF35+Тр!CF35+Ро!CF35+'Яч яр'!CF35+Ов!CF35+Зерноб!CF35+Гр!CF35+'Яч Оз'!CF35+Просо!CF35</f>
        <v>0</v>
      </c>
      <c r="CG35" s="211">
        <f>Пш!CG35+Тр!CG35+Ро!CG35+'Яч яр'!CG35+Ов!CG35+Зерноб!CG35+Гр!CG35+'Яч Оз'!CG35+Просо!CG35</f>
        <v>0</v>
      </c>
      <c r="CH35" s="212">
        <f>Пш!CH35+Тр!CH35+Ро!CH35+'Яч яр'!CH35+Ов!CH35+Зерноб!CH35+Гр!CH35+'Яч Оз'!CH35+Просо!CH35</f>
        <v>0</v>
      </c>
      <c r="CI35" s="210">
        <f>Пш!CI35+Тр!CI35+Ро!CI35+'Яч яр'!CI35+Ов!CI35+Зерноб!CI35+Гр!CI35+'Яч Оз'!CI35+Просо!CI35</f>
        <v>0</v>
      </c>
      <c r="CJ35" s="211">
        <f>Пш!CJ35+Тр!CJ35+Ро!CJ35+'Яч яр'!CJ35+Ов!CJ35+Зерноб!CJ35+Гр!CJ35+'Яч Оз'!CJ35+Просо!CJ35</f>
        <v>0</v>
      </c>
      <c r="CK35" s="212">
        <f>Пш!CK35+Тр!CK35+Ро!CK35+'Яч яр'!CK35+Ов!CK35+Зерноб!CK35+Гр!CK35+'Яч Оз'!CK35+Просо!CK35</f>
        <v>0</v>
      </c>
      <c r="CL35" s="213">
        <f>Пш!CL35+Тр!CL35+Ро!CL35+'Яч яр'!CL35+Ов!CL35+Зерноб!CL35+Гр!CL35+'Яч Оз'!CL35+Просо!CL35</f>
        <v>0</v>
      </c>
      <c r="CM35" s="211">
        <f>Пш!CM35+Тр!CM35+Ро!CM35+'Яч яр'!CM35+Ов!CM35+Зерноб!CM35+Гр!CM35+'Яч Оз'!CM35+Просо!CM35</f>
        <v>0</v>
      </c>
      <c r="CN35" s="212">
        <f>Пш!CN35+Тр!CN35+Ро!CN35+'Яч яр'!CN35+Ов!CN35+Зерноб!CN35+Гр!CN35+'Яч Оз'!CN35+Просо!CN35</f>
        <v>0</v>
      </c>
      <c r="CO35" s="210">
        <f>Пш!CO35+Тр!CO35+Ро!CO35+'Яч яр'!CO35+Ов!CO35+Зерноб!CO35+Гр!CO35+'Яч Оз'!CO35+Просо!CO35</f>
        <v>0</v>
      </c>
      <c r="CP35" s="211">
        <f>Пш!CP35+Тр!CP35+Ро!CP35+'Яч яр'!CP35+Ов!CP35+Зерноб!CP35+Гр!CP35+'Яч Оз'!CP35+Просо!CP35</f>
        <v>0</v>
      </c>
      <c r="CQ35" s="212">
        <f>Пш!CQ35+Тр!CQ35+Ро!CQ35+'Яч яр'!CQ35+Ов!CQ35+Зерноб!CQ35+Гр!CQ35+'Яч Оз'!CQ35+Просо!CQ35</f>
        <v>0</v>
      </c>
      <c r="CR35" s="213">
        <f>Пш!CR35+Тр!CR35+Ро!CR35+'Яч яр'!CR35+Ов!CR35+Зерноб!CR35+Гр!CR35+'Яч Оз'!CR35+Просо!CR35</f>
        <v>0</v>
      </c>
      <c r="CS35" s="211">
        <f>Пш!CS35+Тр!CS35+Ро!CS35+'Яч яр'!CS35+Ов!CS35+Зерноб!CS35+Гр!CS35+'Яч Оз'!CS35+Просо!CS35</f>
        <v>0</v>
      </c>
      <c r="CT35" s="212">
        <f>Пш!CT35+Тр!CT35+Ро!CT35+'Яч яр'!CT35+Ов!CT35+Зерноб!CT35+Гр!CT35+'Яч Оз'!CT35+Просо!CT35</f>
        <v>0</v>
      </c>
      <c r="CU35" s="210">
        <f>Пш!CU35+Тр!CU35+Ро!CU35+'Яч яр'!CU35+Ов!CU35+Зерноб!CU35+Гр!CU35+'Яч Оз'!CU35+Просо!CU35</f>
        <v>0</v>
      </c>
      <c r="CV35" s="211">
        <f>Пш!CV35+Тр!CV35+Ро!CV35+'Яч яр'!CV35+Ов!CV35+Зерноб!CV35+Гр!CV35+'Яч Оз'!CV35+Просо!CV35</f>
        <v>0</v>
      </c>
      <c r="CW35" s="212">
        <f>Пш!CW35+Тр!CW35+Ро!CW35+'Яч яр'!CW35+Ов!CW35+Зерноб!CW35+Гр!CW35+'Яч Оз'!CW35+Просо!CW35</f>
        <v>0</v>
      </c>
      <c r="CX35" s="213">
        <f>Пш!CX35+Тр!CX35+Ро!CX35+'Яч яр'!CX35+Ов!CX35+Зерноб!CX35+Гр!CX35+'Яч Оз'!CX35+Просо!CX35</f>
        <v>0</v>
      </c>
      <c r="CY35" s="211">
        <f>Пш!CY35+Тр!CY35+Ро!CY35+'Яч яр'!CY35+Ов!CY35+Зерноб!CY35+Гр!CY35+'Яч Оз'!CY35+Просо!CY35</f>
        <v>0</v>
      </c>
      <c r="CZ35" s="212">
        <f>Пш!CZ35+Тр!CZ35+Ро!CZ35+'Яч яр'!CZ35+Ов!CZ35+Зерноб!CZ35+Гр!CZ35+'Яч Оз'!CZ35+Просо!CZ35</f>
        <v>0</v>
      </c>
      <c r="DA35" s="210">
        <f>Пш!DA35+Тр!DA35+Ро!DA35+'Яч яр'!DA35+Ов!DA35+Зерноб!DA35+Гр!DA35+'Яч Оз'!DA35+Просо!DA35</f>
        <v>0</v>
      </c>
      <c r="DB35" s="211">
        <f>Пш!DB35+Тр!DB35+Ро!DB35+'Яч яр'!DB35+Ов!DB35+Зерноб!DB35+Гр!DB35+'Яч Оз'!DB35+Просо!DB35</f>
        <v>0</v>
      </c>
      <c r="DC35" s="212">
        <f>Пш!DC35+Тр!DC35+Ро!DC35+'Яч яр'!DC35+Ов!DC35+Зерноб!DC35+Гр!DC35+'Яч Оз'!DC35+Просо!DC35</f>
        <v>0</v>
      </c>
      <c r="DD35" s="213">
        <f>Пш!DD35+Тр!DD35+Ро!DD35+'Яч яр'!DD35+Ов!DD35+Зерноб!DD35+Гр!DD35+'Яч Оз'!DD35+Просо!DD35</f>
        <v>0</v>
      </c>
      <c r="DE35" s="211">
        <f>Пш!DE35+Тр!DE35+Ро!DE35+'Яч яр'!DE35+Ов!DE35+Зерноб!DE35+Гр!DE35+'Яч Оз'!DE35+Просо!DE35</f>
        <v>0</v>
      </c>
      <c r="DF35" s="212">
        <f>Пш!DF35+Тр!DF35+Ро!DF35+'Яч яр'!DF35+Ов!DF35+Зерноб!DF35+Гр!DF35+'Яч Оз'!DF35+Просо!DF35</f>
        <v>0</v>
      </c>
      <c r="DG35" s="210">
        <f>Пш!DG35+Тр!DG35+Ро!DG35+'Яч яр'!DG35+Ов!DG35+Зерноб!DG35+Гр!DG35+'Яч Оз'!DG35+Просо!DG35</f>
        <v>0</v>
      </c>
      <c r="DH35" s="211">
        <f>Пш!DH35+Тр!DH35+Ро!DH35+'Яч яр'!DH35+Ов!DH35+Зерноб!DH35+Гр!DH35+'Яч Оз'!DH35+Просо!DH35</f>
        <v>0</v>
      </c>
      <c r="DI35" s="212">
        <f>Пш!DI35+Тр!DI35+Ро!DI35+'Яч яр'!DI35+Ов!DI35+Зерноб!DI35+Гр!DI35+'Яч Оз'!DI35+Просо!DI35</f>
        <v>0</v>
      </c>
      <c r="DJ35" s="213">
        <f>Пш!DJ35+Тр!DJ35+Ро!DJ35+'Яч яр'!DJ35+Ов!DJ35+Зерноб!DJ35+Гр!DJ35+'Яч Оз'!DJ35+Просо!DJ35</f>
        <v>0</v>
      </c>
      <c r="DK35" s="211">
        <f>Пш!DK35+Тр!DK35+Ро!DK35+'Яч яр'!DK35+Ов!DK35+Зерноб!DK35+Гр!DK35+'Яч Оз'!DK35+Просо!DK35</f>
        <v>0</v>
      </c>
      <c r="DL35" s="212">
        <f>Пш!DL35+Тр!DL35+Ро!DL35+'Яч яр'!DL35+Ов!DL35+Зерноб!DL35+Гр!DL35+'Яч Оз'!DL35+Просо!DL35</f>
        <v>0</v>
      </c>
      <c r="DM35" s="210">
        <f>Пш!DM35+Тр!DM35+Ро!DM35+'Яч яр'!DM35+Ов!DM35+Зерноб!DM35+Гр!DM35+'Яч Оз'!DM35+Просо!DM35</f>
        <v>0</v>
      </c>
      <c r="DN35" s="211">
        <f>Пш!DN35+Тр!DN35+Ро!DN35+'Яч яр'!DN35+Ов!DN35+Зерноб!DN35+Гр!DN35+'Яч Оз'!DN35+Просо!DN35</f>
        <v>0</v>
      </c>
      <c r="DO35" s="212">
        <f>Пш!DO35+Тр!DO35+Ро!DO35+'Яч яр'!DO35+Ов!DO35+Зерноб!DO35+Гр!DO35+'Яч Оз'!DO35+Просо!DO35</f>
        <v>0</v>
      </c>
      <c r="DP35" s="213">
        <f>Пш!DP35+Тр!DP35+Ро!DP35+'Яч яр'!DP35+Ов!DP35+Зерноб!DP35+Гр!DP35+'Яч Оз'!DP35+Просо!DP35</f>
        <v>0</v>
      </c>
      <c r="DQ35" s="211">
        <f>Пш!DQ35+Тр!DQ35+Ро!DQ35+'Яч яр'!DQ35+Ов!DQ35+Зерноб!DQ35+Гр!DQ35+'Яч Оз'!DQ35+Просо!DQ35</f>
        <v>0</v>
      </c>
      <c r="DR35" s="212">
        <f>Пш!DR35+Тр!DR35+Ро!DR35+'Яч яр'!DR35+Ов!DR35+Зерноб!DR35+Гр!DR35+'Яч Оз'!DR35+Просо!DR35</f>
        <v>0</v>
      </c>
      <c r="DS35" s="210">
        <f>Пш!DS35+Тр!DS35+Ро!DS35+'Яч яр'!DS35+Ов!DS35+Зерноб!DS35+Гр!DS35+'Яч Оз'!DS35+Просо!DS35</f>
        <v>0</v>
      </c>
      <c r="DT35" s="211">
        <f>Пш!DT35+Тр!DT35+Ро!DT35+'Яч яр'!DT35+Ов!DT35+Зерноб!DT35+Гр!DT35+'Яч Оз'!DT35+Просо!DT35</f>
        <v>0</v>
      </c>
      <c r="DU35" s="212">
        <f>Пш!DU35+Тр!DU35+Ро!DU35+'Яч яр'!DU35+Ов!DU35+Зерноб!DU35+Гр!DU35+'Яч Оз'!DU35+Просо!DU35</f>
        <v>0</v>
      </c>
      <c r="DV35" s="213">
        <f>Пш!DV35+Тр!DV35+Ро!DV35+'Яч яр'!DV35+Ов!DV35+Зерноб!DV35+Гр!DV35+'Яч Оз'!DV35+Просо!DV35</f>
        <v>0</v>
      </c>
      <c r="DW35" s="211">
        <f>Пш!DW35+Тр!DW35+Ро!DW35+'Яч яр'!DW35+Ов!DW35+Зерноб!DW35+Гр!DW35+'Яч Оз'!DW35+Просо!DW35</f>
        <v>0</v>
      </c>
      <c r="DX35" s="212">
        <f>Пш!DX35+Тр!DX35+Ро!DX35+'Яч яр'!DX35+Ов!DX35+Зерноб!DX35+Гр!DX35+'Яч Оз'!DX35+Просо!DX35</f>
        <v>0</v>
      </c>
      <c r="DY35" s="210">
        <f>Пш!DY35+Тр!DY35+Ро!DY35+'Яч яр'!DY35+Ов!DY35+Зерноб!DY35+Гр!DY35+'Яч Оз'!DY35+Просо!DY35</f>
        <v>0</v>
      </c>
      <c r="DZ35" s="211">
        <f>Пш!DZ35+Тр!DZ35+Ро!DZ35+'Яч яр'!DZ35+Ов!DZ35+Зерноб!DZ35+Гр!DZ35+'Яч Оз'!DZ35+Просо!DZ35</f>
        <v>0</v>
      </c>
      <c r="EA35" s="212">
        <f>Пш!EA35+Тр!EA35+Ро!EA35+'Яч яр'!EA35+Ов!EA35+Зерноб!EA35+Гр!EA35+'Яч Оз'!EA35+Просо!EA35</f>
        <v>0</v>
      </c>
      <c r="EB35" s="213">
        <f>Пш!EB35+Тр!EB35+Ро!EB35+'Яч яр'!EB35+Ов!EB35+Зерноб!EB35+Гр!EB35+'Яч Оз'!EB35+Просо!EB35</f>
        <v>0</v>
      </c>
      <c r="EC35" s="211">
        <f>Пш!EC35+Тр!EC35+Ро!EC35+'Яч яр'!EC35+Ов!EC35+Зерноб!EC35+Гр!EC35+'Яч Оз'!EC35+Просо!EC35</f>
        <v>0</v>
      </c>
      <c r="ED35" s="212">
        <f>Пш!ED35+Тр!ED35+Ро!ED35+'Яч яр'!ED35+Ов!ED35+Зерноб!ED35+Гр!ED35+'Яч Оз'!ED35+Просо!ED35</f>
        <v>0</v>
      </c>
      <c r="EE35" s="210">
        <f>Пш!EE35+Тр!EE35+Ро!EE35+'Яч яр'!EE35+Ов!EE35+Зерноб!EE35+Гр!EE35+'Яч Оз'!EE35+Просо!EE35</f>
        <v>0</v>
      </c>
      <c r="EF35" s="211">
        <f>Пш!EF35+Тр!EF35+Ро!EF35+'Яч яр'!EF35+Ов!EF35+Зерноб!EF35+Гр!EF35+'Яч Оз'!EF35+Просо!EF35</f>
        <v>0</v>
      </c>
      <c r="EG35" s="212">
        <f>Пш!EG35+Тр!EG35+Ро!EG35+'Яч яр'!EG35+Ов!EG35+Зерноб!EG35+Гр!EG35+'Яч Оз'!EG35+Просо!EG35</f>
        <v>0</v>
      </c>
      <c r="EH35" s="213">
        <f>Пш!EH35+Тр!EH35+Ро!EH35+'Яч яр'!EH35+Ов!EH35+Зерноб!EH35+Гр!EH35+'Яч Оз'!EH35+Просо!EH35</f>
        <v>0</v>
      </c>
      <c r="EI35" s="211">
        <f>Пш!EI35+Тр!EI35+Ро!EI35+'Яч яр'!EI35+Ов!EI35+Зерноб!EI35+Гр!EI35+'Яч Оз'!EI35+Просо!EI35</f>
        <v>0</v>
      </c>
      <c r="EJ35" s="212">
        <f>Пш!EJ35+Тр!EJ35+Ро!EJ35+'Яч яр'!EJ35+Ов!EJ35+Зерноб!EJ35+Гр!EJ35+'Яч Оз'!EJ35+Просо!EJ35</f>
        <v>0</v>
      </c>
      <c r="EK35" s="210">
        <f>Пш!EK35+Тр!EK35+Ро!EK35+'Яч яр'!EK35+Ов!EK35+Зерноб!EK35+Гр!EK35+'Яч Оз'!EK35+Просо!EK35</f>
        <v>0</v>
      </c>
      <c r="EL35" s="211">
        <f>Пш!EL35+Тр!EL35+Ро!EL35+'Яч яр'!EL35+Ов!EL35+Зерноб!EL35+Гр!EL35+'Яч Оз'!EL35+Просо!EL35</f>
        <v>0</v>
      </c>
      <c r="EM35" s="212">
        <f>Пш!EM35+Тр!EM35+Ро!EM35+'Яч яр'!EM35+Ов!EM35+Зерноб!EM35+Гр!EM35+'Яч Оз'!EM35+Просо!EM35</f>
        <v>0</v>
      </c>
      <c r="EN35" s="213">
        <f>Пш!EN35+Тр!EN35+Ро!EN35+'Яч яр'!EN35+Ов!EN35+Зерноб!EN35+Гр!EN35+'Яч Оз'!EN35+Просо!EN35</f>
        <v>0</v>
      </c>
      <c r="EO35" s="211">
        <f>Пш!EO35+Тр!EO35+Ро!EO35+'Яч яр'!EO35+Ов!EO35+Зерноб!EO35+Гр!EO35+'Яч Оз'!EO35+Просо!EO35</f>
        <v>0</v>
      </c>
      <c r="EP35" s="212">
        <f>Пш!EP35+Тр!EP35+Ро!EP35+'Яч яр'!EP35+Ов!EP35+Зерноб!EP35+Гр!EP35+'Яч Оз'!EP35+Просо!EP35</f>
        <v>0</v>
      </c>
      <c r="EQ35" s="210">
        <f>Пш!EQ35+Тр!EQ35+Ро!EQ35+'Яч яр'!EQ35+Ов!EQ35+Зерноб!EQ35+Гр!EQ35+'Яч Оз'!EQ35+Просо!EQ35</f>
        <v>0</v>
      </c>
      <c r="ER35" s="211">
        <f>Пш!ER35+Тр!ER35+Ро!ER35+'Яч яр'!ER35+Ов!ER35+Зерноб!ER35+Гр!ER35+'Яч Оз'!ER35+Просо!ER35</f>
        <v>0</v>
      </c>
      <c r="ES35" s="212">
        <f>Пш!ES35+Тр!ES35+Ро!ES35+'Яч яр'!ES35+Ов!ES35+Зерноб!ES35+Гр!ES35+'Яч Оз'!ES35+Просо!ES35</f>
        <v>0</v>
      </c>
      <c r="ET35" s="213">
        <f>Пш!ET35+Тр!ET35+Ро!ET35+'Яч яр'!ET35+Ов!ET35+Зерноб!ET35+Гр!ET35+'Яч Оз'!ET35+Просо!ET35</f>
        <v>0</v>
      </c>
      <c r="EU35" s="211">
        <f>Пш!EU35+Тр!EU35+Ро!EU35+'Яч яр'!EU35+Ов!EU35+Зерноб!EU35+Гр!EU35+'Яч Оз'!EU35+Просо!EU35</f>
        <v>0</v>
      </c>
      <c r="EV35" s="212">
        <f>Пш!EV35+Тр!EV35+Ро!EV35+'Яч яр'!EV35+Ов!EV35+Зерноб!EV35+Гр!EV35+'Яч Оз'!EV35+Просо!EV35</f>
        <v>0</v>
      </c>
      <c r="EW35" s="210">
        <f>Пш!EW35+Тр!EW35+Ро!EW35+'Яч яр'!EW35+Ов!EW35+Зерноб!EW35+Гр!EW35+'Яч Оз'!EW35+Просо!EW35</f>
        <v>0</v>
      </c>
      <c r="EX35" s="211">
        <f>Пш!EX35+Тр!EX35+Ро!EX35+'Яч яр'!EX35+Ов!EX35+Зерноб!EX35+Гр!EX35+'Яч Оз'!EX35+Просо!EX35</f>
        <v>0</v>
      </c>
      <c r="EY35" s="212">
        <f>Пш!EY35+Тр!EY35+Ро!EY35+'Яч яр'!EY35+Ов!EY35+Зерноб!EY35+Гр!EY35+'Яч Оз'!EY35+Просо!EY35</f>
        <v>0</v>
      </c>
      <c r="EZ35" s="213">
        <f>Пш!EZ35+Тр!EZ35+Ро!EZ35+'Яч яр'!EZ35+Ов!EZ35+Зерноб!EZ35+Гр!EZ35+'Яч Оз'!EZ35+Просо!EZ35</f>
        <v>0</v>
      </c>
      <c r="FA35" s="211">
        <f>Пш!FA35+Тр!FA35+Ро!FA35+'Яч яр'!FA35+Ов!FA35+Зерноб!FA35+Гр!FA35+'Яч Оз'!FA35+Просо!FA35</f>
        <v>0</v>
      </c>
      <c r="FB35" s="212">
        <f>Пш!FB35+Тр!FB35+Ро!FB35+'Яч яр'!FB35+Ов!FB35+Зерноб!FB35+Гр!FB35+'Яч Оз'!FB35+Просо!FB35</f>
        <v>0</v>
      </c>
      <c r="FC35" s="210">
        <f>Пш!FC35+Тр!FC35+Ро!FC35+'Яч яр'!FC35+Ов!FC35+Зерноб!FC35+Гр!FC35+'Яч Оз'!FC35+Просо!FC35</f>
        <v>0</v>
      </c>
      <c r="FD35" s="211">
        <f>Пш!FD35+Тр!FD35+Ро!FD35+'Яч яр'!FD35+Ов!FD35+Зерноб!FD35+Гр!FD35+'Яч Оз'!FD35+Просо!FD35</f>
        <v>0</v>
      </c>
      <c r="FE35" s="212">
        <f>Пш!FE35+Тр!FE35+Ро!FE35+'Яч яр'!FE35+Ов!FE35+Зерноб!FE35+Гр!FE35+'Яч Оз'!FE35+Просо!FE35</f>
        <v>0</v>
      </c>
      <c r="FF35" s="213">
        <f>Пш!FF35+Тр!FF35+Ро!FF35+'Яч яр'!FF35+Ов!FF35+Зерноб!FF35+Гр!FF35+'Яч Оз'!FF35+Просо!FF35</f>
        <v>0</v>
      </c>
      <c r="FG35" s="211">
        <f>Пш!FG35+Тр!FG35+Ро!FG35+'Яч яр'!FG35+Ов!FG35+Зерноб!FG35+Гр!FG35+'Яч Оз'!FG35+Просо!FG35</f>
        <v>0</v>
      </c>
      <c r="FH35" s="212">
        <f>Пш!FH35+Тр!FH35+Ро!FH35+'Яч яр'!FH35+Ов!FH35+Зерноб!FH35+Гр!FH35+'Яч Оз'!FH35+Просо!FH35</f>
        <v>0</v>
      </c>
      <c r="FI35" s="210">
        <f>Пш!FI35+Тр!FI35+Ро!FI35+'Яч яр'!FI35+Ов!FI35+Зерноб!FI35+Гр!FI35+'Яч Оз'!FI35+Просо!FI35</f>
        <v>0</v>
      </c>
      <c r="FJ35" s="211">
        <f>Пш!FJ35+Тр!FJ35+Ро!FJ35+'Яч яр'!FJ35+Ов!FJ35+Зерноб!FJ35+Гр!FJ35+'Яч Оз'!FJ35+Просо!FJ35</f>
        <v>0</v>
      </c>
      <c r="FK35" s="212">
        <f>Пш!FK35+Тр!FK35+Ро!FK35+'Яч яр'!FK35+Ов!FK35+Зерноб!FK35+Гр!FK35+'Яч Оз'!FK35+Просо!FK35</f>
        <v>0</v>
      </c>
      <c r="FL35" s="213">
        <f>Пш!FL35+Тр!FL35+Ро!FL35+'Яч яр'!FL35+Ов!FL35+Зерноб!FL35+Гр!FL35+'Яч Оз'!FL35+Просо!FL35</f>
        <v>0</v>
      </c>
      <c r="FM35" s="211">
        <f>Пш!FM35+Тр!FM35+Ро!FM35+'Яч яр'!FM35+Ов!FM35+Зерноб!FM35+Гр!FM35+'Яч Оз'!FM35+Просо!FM35</f>
        <v>0</v>
      </c>
      <c r="FN35" s="212">
        <f>Пш!FN35+Тр!FN35+Ро!FN35+'Яч яр'!FN35+Ов!FN35+Зерноб!FN35+Гр!FN35+'Яч Оз'!FN35+Просо!FN35</f>
        <v>0</v>
      </c>
      <c r="FO35" s="210">
        <f>Пш!FO35+Тр!FO35+Ро!FO35+'Яч яр'!FO35+Ов!FO35+Зерноб!FO35+Гр!FO35+'Яч Оз'!FO35+Просо!FO35</f>
        <v>0</v>
      </c>
      <c r="FP35" s="211">
        <f>Пш!FP35+Тр!FP35+Ро!FP35+'Яч яр'!FP35+Ов!FP35+Зерноб!FP35+Гр!FP35+'Яч Оз'!FP35+Просо!FP35</f>
        <v>0</v>
      </c>
      <c r="FQ35" s="212">
        <f>Пш!FQ35+Тр!FQ35+Ро!FQ35+'Яч яр'!FQ35+Ов!FQ35+Зерноб!FQ35+Гр!FQ35+'Яч Оз'!FQ35+Просо!FQ35</f>
        <v>0</v>
      </c>
      <c r="FR35" s="213">
        <f>Пш!FR35+Тр!FR35+Ро!FR35+'Яч яр'!FR35+Ов!FR35+Зерноб!FR35+Гр!FR35+'Яч Оз'!FR35+Просо!FR35</f>
        <v>0</v>
      </c>
      <c r="FS35" s="211">
        <f>Пш!FS35+Тр!FS35+Ро!FS35+'Яч яр'!FS35+Ов!FS35+Зерноб!FS35+Гр!FS35+'Яч Оз'!FS35+Просо!FS35</f>
        <v>0</v>
      </c>
      <c r="FT35" s="212">
        <f>Пш!FT35+Тр!FT35+Ро!FT35+'Яч яр'!FT35+Ов!FT35+Зерноб!FT35+Гр!FT35+'Яч Оз'!FT35+Просо!FT35</f>
        <v>0</v>
      </c>
      <c r="FU35" s="210">
        <f>Пш!FU35+Тр!FU35+Ро!FU35+'Яч яр'!FU35+Ов!FU35+Зерноб!FU35+Гр!FU35+'Яч Оз'!FU35+Просо!FU35</f>
        <v>0</v>
      </c>
      <c r="FV35" s="211">
        <f>Пш!FV35+Тр!FV35+Ро!FV35+'Яч яр'!FV35+Ов!FV35+Зерноб!FV35+Гр!FV35+'Яч Оз'!FV35+Просо!FV35</f>
        <v>0</v>
      </c>
      <c r="FW35" s="212">
        <f>Пш!FW35+Тр!FW35+Ро!FW35+'Яч яр'!FW35+Ов!FW35+Зерноб!FW35+Гр!FW35+'Яч Оз'!FW35+Просо!FW35</f>
        <v>0</v>
      </c>
      <c r="FX35" s="213">
        <f>Пш!FX35+Тр!FX35+Ро!FX35+'Яч яр'!FX35+Ов!FX35+Зерноб!FX35+Гр!FX35+'Яч Оз'!FX35+Просо!FX35</f>
        <v>0</v>
      </c>
      <c r="FY35" s="211">
        <f>Пш!FY35+Тр!FY35+Ро!FY35+'Яч яр'!FY35+Ов!FY35+Зерноб!FY35+Гр!FY35+'Яч Оз'!FY35+Просо!FY35</f>
        <v>0</v>
      </c>
      <c r="FZ35" s="212">
        <f>Пш!FZ35+Тр!FZ35+Ро!FZ35+'Яч яр'!FZ35+Ов!FZ35+Зерноб!FZ35+Гр!FZ35+'Яч Оз'!FZ35+Просо!FZ35</f>
        <v>0</v>
      </c>
      <c r="GA35" s="210">
        <f>Пш!GA35+Тр!GA35+Ро!GA35+'Яч яр'!GA35+Ов!GA35+Зерноб!GA35+Гр!GA35+'Яч Оз'!GA35+Просо!GA35</f>
        <v>0</v>
      </c>
      <c r="GB35" s="211">
        <f>Пш!GB35+Тр!GB35+Ро!GB35+'Яч яр'!GB35+Ов!GB35+Зерноб!GB35+Гр!GB35+'Яч Оз'!GB35+Просо!GB35</f>
        <v>0</v>
      </c>
      <c r="GC35" s="212">
        <f>Пш!GC35+Тр!GC35+Ро!GC35+'Яч яр'!GC35+Ов!GC35+Зерноб!GC35+Гр!GC35+'Яч Оз'!GC35+Просо!GC35</f>
        <v>0</v>
      </c>
      <c r="GD35" s="213">
        <f>Пш!GD35+Тр!GD35+Ро!GD35+'Яч яр'!GD35+Ов!GD35+Зерноб!GD35+Гр!GD35+'Яч Оз'!GD35+Просо!GD35</f>
        <v>0</v>
      </c>
      <c r="GE35" s="211">
        <f>Пш!GE35+Тр!GE35+Ро!GE35+'Яч яр'!GE35+Ов!GE35+Зерноб!GE35+Гр!GE35+'Яч Оз'!GE35+Просо!GE35</f>
        <v>0</v>
      </c>
      <c r="GF35" s="212">
        <f>Пш!GF35+Тр!GF35+Ро!GF35+'Яч яр'!GF35+Ов!GF35+Зерноб!GF35+Гр!GF35+'Яч Оз'!GF35+Просо!GF35</f>
        <v>0</v>
      </c>
      <c r="GG35" s="210">
        <f>Пш!GG35+Тр!GG35+Ро!GG35+'Яч яр'!GG35+Ов!GG35+Зерноб!GG35+Гр!GG35+'Яч Оз'!GG35+Просо!GG35</f>
        <v>0</v>
      </c>
      <c r="GH35" s="211">
        <f>Пш!GH35+Тр!GH35+Ро!GH35+'Яч яр'!GH35+Ов!GH35+Зерноб!GH35+Гр!GH35+'Яч Оз'!GH35+Просо!GH35</f>
        <v>0</v>
      </c>
      <c r="GI35" s="212">
        <f>Пш!GI35+Тр!GI35+Ро!GI35+'Яч яр'!GI35+Ов!GI35+Зерноб!GI35+Гр!GI35+'Яч Оз'!GI35+Просо!GI35</f>
        <v>0</v>
      </c>
      <c r="GJ35" s="213">
        <f>Пш!GJ35+Тр!GJ35+Ро!GJ35+'Яч яр'!GJ35+Ов!GJ35+Зерноб!GJ35+Гр!GJ35+'Яч Оз'!GJ35+Просо!GJ35</f>
        <v>0</v>
      </c>
      <c r="GK35" s="211">
        <f>Пш!GK35+Тр!GK35+Ро!GK35+'Яч яр'!GK35+Ов!GK35+Зерноб!GK35+Гр!GK35+'Яч Оз'!GK35+Просо!GK35</f>
        <v>0</v>
      </c>
      <c r="GL35" s="212">
        <f>Пш!GL35+Тр!GL35+Ро!GL35+'Яч яр'!GL35+Ов!GL35+Зерноб!GL35+Гр!GL35+'Яч Оз'!GL35+Просо!GL35</f>
        <v>0</v>
      </c>
      <c r="GM35" s="210">
        <f>Пш!GM35+Тр!GM35+Ро!GM35+'Яч яр'!GM35+Ов!GM35+Зерноб!GM35+Гр!GM35+'Яч Оз'!GM35+Просо!GM35</f>
        <v>0</v>
      </c>
      <c r="GN35" s="211">
        <f>Пш!GN35+Тр!GN35+Ро!GN35+'Яч яр'!GN35+Ов!GN35+Зерноб!GN35+Гр!GN35+'Яч Оз'!GN35+Просо!GN35</f>
        <v>0</v>
      </c>
      <c r="GO35" s="212">
        <f>Пш!GO35+Тр!GO35+Ро!GO35+'Яч яр'!GO35+Ов!GO35+Зерноб!GO35+Гр!GO35+'Яч Оз'!GO35+Просо!GO35</f>
        <v>0</v>
      </c>
      <c r="GP35" s="213">
        <f>Пш!GP35+Тр!GP35+Ро!GP35+'Яч яр'!GP35+Ов!GP35+Зерноб!GP35+Гр!GP35+'Яч Оз'!GP35+Просо!GP35</f>
        <v>0</v>
      </c>
      <c r="GQ35" s="211">
        <f>Пш!GQ35+Тр!GQ35+Ро!GQ35+'Яч яр'!GQ35+Ов!GQ35+Зерноб!GQ35+Гр!GQ35+'Яч Оз'!GQ35+Просо!GQ35</f>
        <v>0</v>
      </c>
      <c r="GR35" s="212">
        <f>Пш!GR35+Тр!GR35+Ро!GR35+'Яч яр'!GR35+Ов!GR35+Зерноб!GR35+Гр!GR35+'Яч Оз'!GR35+Просо!GR35</f>
        <v>0</v>
      </c>
      <c r="GS35" s="210">
        <f>Пш!GS35+Тр!GS35+Ро!GS35+'Яч яр'!GS35+Ов!GS35+Зерноб!GS35+Гр!GS35+'Яч Оз'!GS35+Просо!GS35</f>
        <v>0</v>
      </c>
      <c r="GT35" s="211">
        <f>Пш!GT35+Тр!GT35+Ро!GT35+'Яч яр'!GT35+Ов!GT35+Зерноб!GT35+Гр!GT35+'Яч Оз'!GT35+Просо!GT35</f>
        <v>0</v>
      </c>
      <c r="GU35" s="212">
        <f>Пш!GU35+Тр!GU35+Ро!GU35+'Яч яр'!GU35+Ов!GU35+Зерноб!GU35+Гр!GU35+'Яч Оз'!GU35+Просо!GU35</f>
        <v>0</v>
      </c>
      <c r="GV35" s="213">
        <f>Пш!GV35+Тр!GV35+Ро!GV35+'Яч яр'!GV35+Ов!GV35+Зерноб!GV35+Гр!GV35+'Яч Оз'!GV35+Просо!GV35</f>
        <v>0</v>
      </c>
      <c r="GW35" s="211">
        <f>Пш!GW35+Тр!GW35+Ро!GW35+'Яч яр'!GW35+Ов!GW35+Зерноб!GW35+Гр!GW35+'Яч Оз'!GW35+Просо!GW35</f>
        <v>0</v>
      </c>
      <c r="GX35" s="212">
        <f>Пш!GX35+Тр!GX35+Ро!GX35+'Яч яр'!GX35+Ов!GX35+Зерноб!GX35+Гр!GX35+'Яч Оз'!GX35+Просо!GX35</f>
        <v>0</v>
      </c>
      <c r="GY35" s="210">
        <f>Пш!GY35+Тр!GY35+Ро!GY35+'Яч яр'!GY35+Ов!GY35+Зерноб!GY35+Гр!GY35+'Яч Оз'!GY35+Просо!GY35</f>
        <v>0</v>
      </c>
      <c r="GZ35" s="211">
        <f>Пш!GZ35+Тр!GZ35+Ро!GZ35+'Яч яр'!GZ35+Ов!GZ35+Зерноб!GZ35+Гр!GZ35+'Яч Оз'!GZ35+Просо!GZ35</f>
        <v>0</v>
      </c>
      <c r="HA35" s="212">
        <f>Пш!HA35+Тр!HA35+Ро!HA35+'Яч яр'!HA35+Ов!HA35+Зерноб!HA35+Гр!HA35+'Яч Оз'!HA35+Просо!HA35</f>
        <v>0</v>
      </c>
      <c r="HB35" s="213">
        <f>Пш!HB35+Тр!HB35+Ро!HB35+'Яч яр'!HB35+Ов!HB35+Зерноб!HB35+Гр!HB35+'Яч Оз'!HB35+Просо!HB35</f>
        <v>0</v>
      </c>
      <c r="HC35" s="211">
        <f>Пш!HC35+Тр!HC35+Ро!HC35+'Яч яр'!HC35+Ов!HC35+Зерноб!HC35+Гр!HC35+'Яч Оз'!HC35+Просо!HC35</f>
        <v>0</v>
      </c>
      <c r="HD35" s="212">
        <f>Пш!HD35+Тр!HD35+Ро!HD35+'Яч яр'!HD35+Ов!HD35+Зерноб!HD35+Гр!HD35+'Яч Оз'!HD35+Просо!HD35</f>
        <v>0</v>
      </c>
      <c r="HE35" s="210">
        <f>Пш!HE35+Тр!HE35+Ро!HE35+'Яч яр'!HE35+Ов!HE35+Зерноб!HE35+Гр!HE35+'Яч Оз'!HE35+Просо!HE35</f>
        <v>0</v>
      </c>
      <c r="HF35" s="211">
        <f>Пш!HF35+Тр!HF35+Ро!HF35+'Яч яр'!HF35+Ов!HF35+Зерноб!HF35+Гр!HF35+'Яч Оз'!HF35+Просо!HF35</f>
        <v>0</v>
      </c>
      <c r="HG35" s="212">
        <f>Пш!HG35+Тр!HG35+Ро!HG35+'Яч яр'!HG35+Ов!HG35+Зерноб!HG35+Гр!HG35+'Яч Оз'!HG35+Просо!HG35</f>
        <v>0</v>
      </c>
      <c r="HH35" s="213">
        <f>Пш!HH35+Тр!HH35+Ро!HH35+'Яч яр'!HH35+Ов!HH35+Зерноб!HH35+Гр!HH35+'Яч Оз'!HH35+Просо!HH35</f>
        <v>0</v>
      </c>
      <c r="HI35" s="211">
        <f>Пш!HI35+Тр!HI35+Ро!HI35+'Яч яр'!HI35+Ов!HI35+Зерноб!HI35+Гр!HI35+'Яч Оз'!HI35+Просо!HI35</f>
        <v>0</v>
      </c>
      <c r="HJ35" s="212">
        <f>Пш!HJ35+Тр!HJ35+Ро!HJ35+'Яч яр'!HJ35+Ов!HJ35+Зерноб!HJ35+Гр!HJ35+'Яч Оз'!HJ35+Просо!HJ35</f>
        <v>0</v>
      </c>
      <c r="HK35" s="210">
        <f>Пш!HK35+Тр!HK35+Ро!HK35+'Яч яр'!HK35+Ов!HK35+Зерноб!HK35+Гр!HK35+'Яч Оз'!HK35+Просо!HK35</f>
        <v>0</v>
      </c>
      <c r="HL35" s="211">
        <f>Пш!HL35+Тр!HL35+Ро!HL35+'Яч яр'!HL35+Ов!HL35+Зерноб!HL35+Гр!HL35+'Яч Оз'!HL35+Просо!HL35</f>
        <v>0</v>
      </c>
      <c r="HM35" s="212">
        <f>Пш!HM35+Тр!HM35+Ро!HM35+'Яч яр'!HM35+Ов!HM35+Зерноб!HM35+Гр!HM35+'Яч Оз'!HM35+Просо!HM35</f>
        <v>0</v>
      </c>
      <c r="HN35" s="213">
        <f>Пш!HN35+Тр!HN35+Ро!HN35+'Яч яр'!HN35+Ов!HN35+Зерноб!HN35+Гр!HN35+'Яч Оз'!HN35+Просо!HN35</f>
        <v>0</v>
      </c>
      <c r="HO35" s="211">
        <f>Пш!HO35+Тр!HO35+Ро!HO35+'Яч яр'!HO35+Ов!HO35+Зерноб!HO35+Гр!HO35+'Яч Оз'!HO35+Просо!HO35</f>
        <v>0</v>
      </c>
      <c r="HP35" s="212">
        <f>Пш!HP35+Тр!HP35+Ро!HP35+'Яч яр'!HP35+Ов!HP35+Зерноб!HP35+Гр!HP35+'Яч Оз'!HP35+Просо!HP35</f>
        <v>0</v>
      </c>
      <c r="HQ35" s="210">
        <f>Пш!HQ35+Тр!HQ35+Ро!HQ35+'Яч яр'!HQ35+Ов!HQ35+Зерноб!HQ35+Гр!HQ35+'Яч Оз'!HQ35+Просо!HQ35</f>
        <v>0</v>
      </c>
      <c r="HR35" s="211">
        <f>Пш!HR35+Тр!HR35+Ро!HR35+'Яч яр'!HR35+Ов!HR35+Зерноб!HR35+Гр!HR35+'Яч Оз'!HR35+Просо!HR35</f>
        <v>0</v>
      </c>
      <c r="HS35" s="212">
        <f>Пш!HS35+Тр!HS35+Ро!HS35+'Яч яр'!HS35+Ов!HS35+Зерноб!HS35+Гр!HS35+'Яч Оз'!HS35+Просо!HS35</f>
        <v>0</v>
      </c>
      <c r="HT35" s="213">
        <f>Пш!HT35+Тр!HT35+Ро!HT35+'Яч яр'!HT35+Ов!HT35+Зерноб!HT35+Гр!HT35+'Яч Оз'!HT35+Просо!HT35</f>
        <v>0</v>
      </c>
      <c r="HU35" s="211">
        <f>Пш!HU35+Тр!HU35+Ро!HU35+'Яч яр'!HU35+Ов!HU35+Зерноб!HU35+Гр!HU35+'Яч Оз'!HU35+Просо!HU35</f>
        <v>0</v>
      </c>
      <c r="HV35" s="212">
        <f>Пш!HV35+Тр!HV35+Ро!HV35+'Яч яр'!HV35+Ов!HV35+Зерноб!HV35+Гр!HV35+'Яч Оз'!HV35+Просо!HV35</f>
        <v>0</v>
      </c>
      <c r="HW35" s="210">
        <f>Пш!HW35+Тр!HW35+Ро!HW35+'Яч яр'!HW35+Ов!HW35+Зерноб!HW35+Гр!HW35+'Яч Оз'!HW35+Просо!HW35</f>
        <v>0</v>
      </c>
      <c r="HX35" s="211">
        <f>Пш!HX35+Тр!HX35+Ро!HX35+'Яч яр'!HX35+Ов!HX35+Зерноб!HX35+Гр!HX35+'Яч Оз'!HX35+Просо!HX35</f>
        <v>0</v>
      </c>
      <c r="HY35" s="212">
        <f>Пш!HY35+Тр!HY35+Ро!HY35+'Яч яр'!HY35+Ов!HY35+Зерноб!HY35+Гр!HY35+'Яч Оз'!HY35+Просо!HY35</f>
        <v>0</v>
      </c>
      <c r="HZ35" s="213">
        <f>Пш!HZ35+Тр!HZ35+Ро!HZ35+'Яч яр'!HZ35+Ов!HZ35+Зерноб!HZ35+Гр!HZ35+'Яч Оз'!HZ35+Просо!HZ35</f>
        <v>0</v>
      </c>
      <c r="IA35" s="211">
        <f>Пш!IA35+Тр!IA35+Ро!IA35+'Яч яр'!IA35+Ов!IA35+Зерноб!IA35+Гр!IA35+'Яч Оз'!IA35+Просо!IA35</f>
        <v>0</v>
      </c>
      <c r="IB35" s="212">
        <f>Пш!IB35+Тр!IB35+Ро!IB35+'Яч яр'!IB35+Ов!IB35+Зерноб!IB35+Гр!IB35+'Яч Оз'!IB35+Просо!IB35</f>
        <v>0</v>
      </c>
      <c r="IC35" s="210">
        <f>Пш!IC35+Тр!IC35+Ро!IC35+'Яч яр'!IC35+Ов!IC35+Зерноб!IC35+Гр!IC35+'Яч Оз'!IC35+Просо!IC35</f>
        <v>0</v>
      </c>
      <c r="ID35" s="211">
        <f>Пш!ID35+Тр!ID35+Ро!ID35+'Яч яр'!ID35+Ов!ID35+Зерноб!ID35+Гр!ID35+'Яч Оз'!ID35+Просо!ID35</f>
        <v>0</v>
      </c>
      <c r="IE35" s="212">
        <f>Пш!IE35+Тр!IE35+Ро!IE35+'Яч яр'!IE35+Ов!IE35+Зерноб!IE35+Гр!IE35+'Яч Оз'!IE35+Просо!IE35</f>
        <v>0</v>
      </c>
      <c r="IF35" s="213">
        <f>Пш!IF35+Тр!IF35+Ро!IF35+'Яч яр'!IF35+Ов!IF35+Зерноб!IF35+Гр!IF35+'Яч Оз'!IF35+Просо!IF35</f>
        <v>0</v>
      </c>
      <c r="IG35" s="211">
        <f>Пш!IG35+Тр!IG35+Ро!IG35+'Яч яр'!IG35+Ов!IG35+Зерноб!IG35+Гр!IG35+'Яч Оз'!IG35+Просо!IG35</f>
        <v>0</v>
      </c>
      <c r="IH35" s="212">
        <f>Пш!IH35+Тр!IH35+Ро!IH35+'Яч яр'!IH35+Ов!IH35+Зерноб!IH35+Гр!IH35+'Яч Оз'!IH35+Просо!IH35</f>
        <v>0</v>
      </c>
      <c r="II35" s="210">
        <f>Пш!II35+Тр!II35+Ро!II35+'Яч яр'!II35+Ов!II35+Зерноб!II35+Гр!II35+'Яч Оз'!II35+Просо!II35</f>
        <v>0</v>
      </c>
      <c r="IJ35" s="211">
        <f>Пш!IJ35+Тр!IJ35+Ро!IJ35+'Яч яр'!IJ35+Ов!IJ35+Зерноб!IJ35+Гр!IJ35+'Яч Оз'!IJ35+Просо!IJ35</f>
        <v>0</v>
      </c>
      <c r="IK35" s="212">
        <f>Пш!IK35+Тр!IK35+Ро!IK35+'Яч яр'!IK35+Ов!IK35+Зерноб!IK35+Гр!IK35+'Яч Оз'!IK35+Просо!IK35</f>
        <v>0</v>
      </c>
      <c r="IL35" s="213">
        <f>Пш!IL35+Тр!IL35+Ро!IL35+'Яч яр'!IL35+Ов!IL35+Зерноб!IL35+Гр!IL35+'Яч Оз'!IL35+Просо!IL35</f>
        <v>0</v>
      </c>
      <c r="IM35" s="211">
        <f>Пш!IM35+Тр!IM35+Ро!IM35+'Яч яр'!IM35+Ов!IM35+Зерноб!IM35+Гр!IM35+'Яч Оз'!IM35+Просо!IM35</f>
        <v>0</v>
      </c>
      <c r="IN35" s="212">
        <f>Пш!IN35+Тр!IN35+Ро!IN35+'Яч яр'!IN35+Ов!IN35+Зерноб!IN35+Гр!IN35+'Яч Оз'!IN35+Просо!IN35</f>
        <v>0</v>
      </c>
      <c r="IO35" s="210">
        <f>Пш!IO35+Тр!IO35+Ро!IO35+'Яч яр'!IO35+Ов!IO35+Зерноб!IO35+Гр!IO35+'Яч Оз'!IO35+Просо!IO35</f>
        <v>0</v>
      </c>
      <c r="IP35" s="211">
        <f>Пш!IP35+Тр!IP35+Ро!IP35+'Яч яр'!IP35+Ов!IP35+Зерноб!IP35+Гр!IP35+'Яч Оз'!IP35+Просо!IP35</f>
        <v>0</v>
      </c>
      <c r="IQ35" s="212">
        <f>Пш!IQ35+Тр!IQ35+Ро!IQ35+'Яч яр'!IQ35+Ов!IQ35+Зерноб!IQ35+Гр!IQ35+'Яч Оз'!IQ35+Просо!IQ35</f>
        <v>0</v>
      </c>
      <c r="IR35" s="213">
        <f>Пш!IR35+Тр!IR35+Ро!IR35+'Яч яр'!IR35+Ов!IR35+Зерноб!IR35+Гр!IR35+'Яч Оз'!IR35+Просо!IR35</f>
        <v>0</v>
      </c>
      <c r="IS35" s="211">
        <f>Пш!IS35+Тр!IS35+Ро!IS35+'Яч яр'!IS35+Ов!IS35+Зерноб!IS35+Гр!IS35+'Яч Оз'!IS35+Просо!IS35</f>
        <v>0</v>
      </c>
      <c r="IT35" s="212">
        <f>Пш!IT35+Тр!IT35+Ро!IT35+'Яч яр'!IT35+Ов!IT35+Зерноб!IT35+Гр!IT35+'Яч Оз'!IT35+Просо!IT35</f>
        <v>0</v>
      </c>
      <c r="IU35" s="210">
        <f>Пш!IU35+Тр!IU35+Ро!IU35+'Яч яр'!IU35+Ов!IU35+Зерноб!IU35+Гр!IU35+'Яч Оз'!IU35+Просо!IU35</f>
        <v>0</v>
      </c>
      <c r="IV35" s="211">
        <f>Пш!IV35+Тр!IV35+Ро!IV35+'Яч яр'!IV35+Ов!IV35+Зерноб!IV35+Гр!IV35+'Яч Оз'!IV35+Просо!IV35</f>
        <v>0</v>
      </c>
      <c r="IW35" s="212">
        <f>Пш!IW35+Тр!IW35+Ро!IW35+'Яч яр'!IW35+Ов!IW35+Зерноб!IW35+Гр!IW35+'Яч Оз'!IW35+Просо!IW35</f>
        <v>0</v>
      </c>
      <c r="IX35" s="213">
        <f>Пш!IX35+Тр!IX35+Ро!IX35+'Яч яр'!IX35+Ов!IX35+Зерноб!IX35+Гр!IX35+'Яч Оз'!IX35+Просо!IX35</f>
        <v>0</v>
      </c>
      <c r="IY35" s="211">
        <f>Пш!IY35+Тр!IY35+Ро!IY35+'Яч яр'!IY35+Ов!IY35+Зерноб!IY35+Гр!IY35+'Яч Оз'!IY35+Просо!IY35</f>
        <v>0</v>
      </c>
      <c r="IZ35" s="212">
        <f>Пш!IZ35+Тр!IZ35+Ро!IZ35+'Яч яр'!IZ35+Ов!IZ35+Зерноб!IZ35+Гр!IZ35+'Яч Оз'!IZ35+Просо!IZ35</f>
        <v>0</v>
      </c>
      <c r="JA35" s="210">
        <f>Пш!JA35+Тр!JA35+Ро!JA35+'Яч яр'!JA35+Ов!JA35+Зерноб!JA35+Гр!JA35+'Яч Оз'!JA35+Просо!JA35</f>
        <v>0</v>
      </c>
      <c r="JB35" s="211">
        <f>Пш!JB35+Тр!JB35+Ро!JB35+'Яч яр'!JB35+Ов!JB35+Зерноб!JB35+Гр!JB35+'Яч Оз'!JB35+Просо!JB35</f>
        <v>0</v>
      </c>
      <c r="JC35" s="212">
        <f>Пш!JC35+Тр!JC35+Ро!JC35+'Яч яр'!JC35+Ов!JC35+Зерноб!JC35+Гр!JC35+'Яч Оз'!JC35+Просо!JC35</f>
        <v>0</v>
      </c>
      <c r="JD35" s="213">
        <f>Пш!JD35+Тр!JD35+Ро!JD35+'Яч яр'!JD35+Ов!JD35+Зерноб!JD35+Гр!JD35+'Яч Оз'!JD35+Просо!JD35</f>
        <v>0</v>
      </c>
      <c r="JE35" s="211">
        <f>Пш!JE35+Тр!JE35+Ро!JE35+'Яч яр'!JE35+Ов!JE35+Зерноб!JE35+Гр!JE35+'Яч Оз'!JE35+Просо!JE35</f>
        <v>0</v>
      </c>
      <c r="JF35" s="212">
        <f>Пш!JF35+Тр!JF35+Ро!JF35+'Яч яр'!JF35+Ов!JF35+Зерноб!JF35+Гр!JF35+'Яч Оз'!JF35+Просо!JF35</f>
        <v>0</v>
      </c>
      <c r="JG35" s="210">
        <f>Пш!JG35+Тр!JG35+Ро!JG35+'Яч яр'!JG35+Ов!JG35+Зерноб!JG35+Гр!JG35+'Яч Оз'!JG35+Просо!JG35</f>
        <v>0</v>
      </c>
      <c r="JH35" s="211">
        <f>Пш!JH35+Тр!JH35+Ро!JH35+'Яч яр'!JH35+Ов!JH35+Зерноб!JH35+Гр!JH35+'Яч Оз'!JH35+Просо!JH35</f>
        <v>0</v>
      </c>
      <c r="JI35" s="212">
        <f>Пш!JI35+Тр!JI35+Ро!JI35+'Яч яр'!JI35+Ов!JI35+Зерноб!JI35+Гр!JI35+'Яч Оз'!JI35+Просо!JI35</f>
        <v>0</v>
      </c>
      <c r="JJ35" s="213">
        <f>Пш!JJ35+Тр!JJ35+Ро!JJ35+'Яч яр'!JJ35+Ов!JJ35+Зерноб!JJ35+Гр!JJ35+'Яч Оз'!JJ35+Просо!JJ35</f>
        <v>0</v>
      </c>
      <c r="JK35" s="211">
        <f>Пш!JK35+Тр!JK35+Ро!JK35+'Яч яр'!JK35+Ов!JK35+Зерноб!JK35+Гр!JK35+'Яч Оз'!JK35+Просо!JK35</f>
        <v>0</v>
      </c>
      <c r="JL35" s="212">
        <f>Пш!JL35+Тр!JL35+Ро!JL35+'Яч яр'!JL35+Ов!JL35+Зерноб!JL35+Гр!JL35+'Яч Оз'!JL35+Просо!JL35</f>
        <v>0</v>
      </c>
      <c r="JM35" s="210">
        <f>Пш!JM35+Тр!JM35+Ро!JM35+'Яч яр'!JM35+Ов!JM35+Зерноб!JM35+Гр!JM35+'Яч Оз'!JM35+Просо!JM35</f>
        <v>0</v>
      </c>
      <c r="JN35" s="211">
        <f>Пш!JN35+Тр!JN35+Ро!JN35+'Яч яр'!JN35+Ов!JN35+Зерноб!JN35+Гр!JN35+'Яч Оз'!JN35+Просо!JN35</f>
        <v>0</v>
      </c>
      <c r="JO35" s="212">
        <f>Пш!JO35+Тр!JO35+Ро!JO35+'Яч яр'!JO35+Ов!JO35+Зерноб!JO35+Гр!JO35+'Яч Оз'!JO35+Просо!JO35</f>
        <v>0</v>
      </c>
      <c r="JP35" s="213">
        <f>Пш!JP35+Тр!JP35+Ро!JP35+'Яч яр'!JP35+Ов!JP35+Зерноб!JP35+Гр!JP35+'Яч Оз'!JP35+Просо!JP35</f>
        <v>0</v>
      </c>
      <c r="JQ35" s="211">
        <f>Пш!JQ35+Тр!JQ35+Ро!JQ35+'Яч яр'!JQ35+Ов!JQ35+Зерноб!JQ35+Гр!JQ35+'Яч Оз'!JQ35+Просо!JQ35</f>
        <v>0</v>
      </c>
      <c r="JR35" s="212">
        <f>Пш!JR35+Тр!JR35+Ро!JR35+'Яч яр'!JR35+Ов!JR35+Зерноб!JR35+Гр!JR35+'Яч Оз'!JR35+Просо!JR35</f>
        <v>0</v>
      </c>
      <c r="JS35" s="210">
        <f>Пш!JS35+Тр!JS35+Ро!JS35+'Яч яр'!JS35+Ов!JS35+Зерноб!JS35+Гр!JS35+'Яч Оз'!JS35+Просо!JS35</f>
        <v>0</v>
      </c>
      <c r="JT35" s="211">
        <f>Пш!JT35+Тр!JT35+Ро!JT35+'Яч яр'!JT35+Ов!JT35+Зерноб!JT35+Гр!JT35+'Яч Оз'!JT35+Просо!JT35</f>
        <v>0</v>
      </c>
      <c r="JU35" s="212">
        <f>Пш!JU35+Тр!JU35+Ро!JU35+'Яч яр'!JU35+Ов!JU35+Зерноб!JU35+Гр!JU35+'Яч Оз'!JU35+Просо!JU35</f>
        <v>0</v>
      </c>
      <c r="JV35" s="213">
        <f>Пш!JV35+Тр!JV35+Ро!JV35+'Яч яр'!JV35+Ов!JV35+Зерноб!JV35+Гр!JV35+'Яч Оз'!JV35+Просо!JV35</f>
        <v>0</v>
      </c>
      <c r="JW35" s="211">
        <f>Пш!JW35+Тр!JW35+Ро!JW35+'Яч яр'!JW35+Ов!JW35+Зерноб!JW35+Гр!JW35+'Яч Оз'!JW35+Просо!JW35</f>
        <v>0</v>
      </c>
      <c r="JX35" s="212">
        <f>Пш!JX35+Тр!JX35+Ро!JX35+'Яч яр'!JX35+Ов!JX35+Зерноб!JX35+Гр!JX35+'Яч Оз'!JX35+Просо!JX35</f>
        <v>0</v>
      </c>
    </row>
    <row r="36" spans="1:284" ht="17.25" customHeight="1" thickBot="1" x14ac:dyDescent="0.3">
      <c r="A36" s="100">
        <v>10</v>
      </c>
      <c r="B36" s="60" t="s">
        <v>297</v>
      </c>
      <c r="C36" s="61"/>
      <c r="D36" s="57" t="s">
        <v>45</v>
      </c>
      <c r="E36" s="215">
        <f t="shared" si="10"/>
        <v>42.4</v>
      </c>
      <c r="F36" s="186">
        <f>Пш!F36+Тр!F36+Ро!F36+'Яч яр'!F36+Ов!F36+Зерноб!F36+Гр!F36+'Яч Оз'!F36+Просо!F36</f>
        <v>42.4</v>
      </c>
      <c r="G36" s="187">
        <f>Пш!G36+Тр!G36+Ро!G36+'Яч яр'!G36+Ов!G36+Зерноб!G36+Гр!G36+'Яч Оз'!G36+Просо!G36</f>
        <v>0</v>
      </c>
      <c r="H36" s="188">
        <f>Пш!H36+Тр!H36+Ро!H36+'Яч яр'!H36+Ов!H36+Зерноб!H36+Гр!H36+'Яч Оз'!H36+Просо!H36</f>
        <v>0</v>
      </c>
      <c r="I36" s="189">
        <f>Пш!I36+Тр!I36+Ро!I36+'Яч яр'!I36+Ов!I36+Зерноб!I36+Гр!I36+'Яч Оз'!I36+Просо!I36</f>
        <v>0</v>
      </c>
      <c r="J36" s="190">
        <f>Пш!J36+Тр!J36+Ро!J36+'Яч яр'!J36+Ов!J36+Зерноб!J36+Гр!J36+'Яч Оз'!J36+Просо!J36</f>
        <v>0</v>
      </c>
      <c r="K36" s="191">
        <f>Пш!K36+Тр!K36+Ро!K36+'Яч яр'!K36+Ов!K36+Зерноб!K36+Гр!K36+'Яч Оз'!K36+Просо!K36</f>
        <v>0</v>
      </c>
      <c r="L36" s="192">
        <f>Пш!L36+Тр!L36+Ро!L36+'Яч яр'!L36+Ов!L36+Зерноб!L36+Гр!L36+'Яч Оз'!L36+Просо!L36</f>
        <v>0</v>
      </c>
      <c r="M36" s="190">
        <f>Пш!M36+Тр!M36+Ро!M36+'Яч яр'!M36+Ов!M36+Зерноб!M36+Гр!M36+'Яч Оз'!M36+Просо!M36</f>
        <v>0</v>
      </c>
      <c r="N36" s="191">
        <f>Пш!N36+Тр!N36+Ро!N36+'Яч яр'!N36+Ов!N36+Зерноб!N36+Гр!N36+'Яч Оз'!N36+Просо!N36</f>
        <v>0</v>
      </c>
      <c r="O36" s="189">
        <f>Пш!O36+Тр!O36+Ро!O36+'Яч яр'!O36+Ов!O36+Зерноб!O36+Гр!O36+'Яч Оз'!O36+Просо!O36</f>
        <v>0</v>
      </c>
      <c r="P36" s="190">
        <f>Пш!P36+Тр!P36+Ро!P36+'Яч яр'!P36+Ов!P36+Зерноб!P36+Гр!P36+'Яч Оз'!P36+Просо!P36</f>
        <v>0</v>
      </c>
      <c r="Q36" s="191">
        <f>Пш!Q36+Тр!Q36+Ро!Q36+'Яч яр'!Q36+Ов!Q36+Зерноб!Q36+Гр!Q36+'Яч Оз'!Q36+Просо!Q36</f>
        <v>0</v>
      </c>
      <c r="R36" s="192">
        <f>Пш!R36+Тр!R36+Ро!R36+'Яч яр'!R36+Ов!R36+Зерноб!R36+Гр!R36+'Яч Оз'!R36+Просо!R36</f>
        <v>0</v>
      </c>
      <c r="S36" s="190">
        <f>Пш!S36+Тр!S36+Ро!S36+'Яч яр'!S36+Ов!S36+Зерноб!S36+Гр!S36+'Яч Оз'!S36+Просо!S36</f>
        <v>0</v>
      </c>
      <c r="T36" s="191">
        <f>Пш!T36+Тр!T36+Ро!T36+'Яч яр'!T36+Ов!T36+Зерноб!T36+Гр!T36+'Яч Оз'!T36+Просо!T36</f>
        <v>0</v>
      </c>
      <c r="U36" s="189">
        <f>Пш!U36+Тр!U36+Ро!U36+'Яч яр'!U36+Ов!U36+Зерноб!U36+Гр!U36+'Яч Оз'!U36+Просо!U36</f>
        <v>0</v>
      </c>
      <c r="V36" s="190">
        <f>Пш!V36+Тр!V36+Ро!V36+'Яч яр'!V36+Ов!V36+Зерноб!V36+Гр!V36+'Яч Оз'!V36+Просо!V36</f>
        <v>0</v>
      </c>
      <c r="W36" s="191">
        <f>Пш!W36+Тр!W36+Ро!W36+'Яч яр'!W36+Ов!W36+Зерноб!W36+Гр!W36+'Яч Оз'!W36+Просо!W36</f>
        <v>0</v>
      </c>
      <c r="X36" s="192">
        <f>Пш!X36+Тр!X36+Ро!X36+'Яч яр'!X36+Ов!X36+Зерноб!X36+Гр!X36+'Яч Оз'!X36+Просо!X36</f>
        <v>0</v>
      </c>
      <c r="Y36" s="190">
        <f>Пш!Y36+Тр!Y36+Ро!Y36+'Яч яр'!Y36+Ов!Y36+Зерноб!Y36+Гр!Y36+'Яч Оз'!Y36+Просо!Y36</f>
        <v>0</v>
      </c>
      <c r="Z36" s="191">
        <f>Пш!Z36+Тр!Z36+Ро!Z36+'Яч яр'!Z36+Ов!Z36+Зерноб!Z36+Гр!Z36+'Яч Оз'!Z36+Просо!Z36</f>
        <v>0</v>
      </c>
      <c r="AA36" s="189">
        <f>Пш!AA36+Тр!AA36+Ро!AA36+'Яч яр'!AA36+Ов!AA36+Зерноб!AA36+Гр!AA36+'Яч Оз'!AA36+Просо!AA36</f>
        <v>0</v>
      </c>
      <c r="AB36" s="190">
        <f>Пш!AB36+Тр!AB36+Ро!AB36+'Яч яр'!AB36+Ов!AB36+Зерноб!AB36+Гр!AB36+'Яч Оз'!AB36+Просо!AB36</f>
        <v>0</v>
      </c>
      <c r="AC36" s="191">
        <f>Пш!AC36+Тр!AC36+Ро!AC36+'Яч яр'!AC36+Ов!AC36+Зерноб!AC36+Гр!AC36+'Яч Оз'!AC36+Просо!AC36</f>
        <v>0</v>
      </c>
      <c r="AD36" s="192">
        <f>Пш!AD36+Тр!AD36+Ро!AD36+'Яч яр'!AD36+Ов!AD36+Зерноб!AD36+Гр!AD36+'Яч Оз'!AD36+Просо!AD36</f>
        <v>0</v>
      </c>
      <c r="AE36" s="190">
        <f>Пш!AE36+Тр!AE36+Ро!AE36+'Яч яр'!AE36+Ов!AE36+Зерноб!AE36+Гр!AE36+'Яч Оз'!AE36+Просо!AE36</f>
        <v>0</v>
      </c>
      <c r="AF36" s="191">
        <f>Пш!AF36+Тр!AF36+Ро!AF36+'Яч яр'!AF36+Ов!AF36+Зерноб!AF36+Гр!AF36+'Яч Оз'!AF36+Просо!AF36</f>
        <v>0</v>
      </c>
      <c r="AG36" s="189">
        <f>Пш!AG36+Тр!AG36+Ро!AG36+'Яч яр'!AG36+Ов!AG36+Зерноб!AG36+Гр!AG36+'Яч Оз'!AG36+Просо!AG36</f>
        <v>0</v>
      </c>
      <c r="AH36" s="190">
        <f>Пш!AH36+Тр!AH36+Ро!AH36+'Яч яр'!AH36+Ов!AH36+Зерноб!AH36+Гр!AH36+'Яч Оз'!AH36+Просо!AH36</f>
        <v>0</v>
      </c>
      <c r="AI36" s="191">
        <f>Пш!AI36+Тр!AI36+Ро!AI36+'Яч яр'!AI36+Ов!AI36+Зерноб!AI36+Гр!AI36+'Яч Оз'!AI36+Просо!AI36</f>
        <v>0</v>
      </c>
      <c r="AJ36" s="192">
        <f>Пш!AJ36+Тр!AJ36+Ро!AJ36+'Яч яр'!AJ36+Ов!AJ36+Зерноб!AJ36+Гр!AJ36+'Яч Оз'!AJ36+Просо!AJ36</f>
        <v>0</v>
      </c>
      <c r="AK36" s="190">
        <f>Пш!AK36+Тр!AK36+Ро!AK36+'Яч яр'!AK36+Ов!AK36+Зерноб!AK36+Гр!AK36+'Яч Оз'!AK36+Просо!AK36</f>
        <v>0</v>
      </c>
      <c r="AL36" s="191">
        <f>Пш!AL36+Тр!AL36+Ро!AL36+'Яч яр'!AL36+Ов!AL36+Зерноб!AL36+Гр!AL36+'Яч Оз'!AL36+Просо!AL36</f>
        <v>0</v>
      </c>
      <c r="AM36" s="189">
        <f>Пш!AM36+Тр!AM36+Ро!AM36+'Яч яр'!AM36+Ов!AM36+Зерноб!AM36+Гр!AM36+'Яч Оз'!AM36+Просо!AM36</f>
        <v>0</v>
      </c>
      <c r="AN36" s="190">
        <f>Пш!AN36+Тр!AN36+Ро!AN36+'Яч яр'!AN36+Ов!AN36+Зерноб!AN36+Гр!AN36+'Яч Оз'!AN36+Просо!AN36</f>
        <v>0</v>
      </c>
      <c r="AO36" s="191">
        <f>Пш!AO36+Тр!AO36+Ро!AO36+'Яч яр'!AO36+Ов!AO36+Зерноб!AO36+Гр!AO36+'Яч Оз'!AO36+Просо!AO36</f>
        <v>0</v>
      </c>
      <c r="AP36" s="192">
        <f>Пш!AP36+Тр!AP36+Ро!AP36+'Яч яр'!AP36+Ов!AP36+Зерноб!AP36+Гр!AP36+'Яч Оз'!AP36+Просо!AP36</f>
        <v>0</v>
      </c>
      <c r="AQ36" s="190">
        <f>Пш!AQ36+Тр!AQ36+Ро!AQ36+'Яч яр'!AQ36+Ов!AQ36+Зерноб!AQ36+Гр!AQ36+'Яч Оз'!AQ36+Просо!AQ36</f>
        <v>0</v>
      </c>
      <c r="AR36" s="191">
        <f>Пш!AR36+Тр!AR36+Ро!AR36+'Яч яр'!AR36+Ов!AR36+Зерноб!AR36+Гр!AR36+'Яч Оз'!AR36+Просо!AR36</f>
        <v>0</v>
      </c>
      <c r="AS36" s="189">
        <f>Пш!AS36+Тр!AS36+Ро!AS36+'Яч яр'!AS36+Ов!AS36+Зерноб!AS36+Гр!AS36+'Яч Оз'!AS36+Просо!AS36</f>
        <v>0</v>
      </c>
      <c r="AT36" s="190">
        <f>Пш!AT36+Тр!AT36+Ро!AT36+'Яч яр'!AT36+Ов!AT36+Зерноб!AT36+Гр!AT36+'Яч Оз'!AT36+Просо!AT36</f>
        <v>0</v>
      </c>
      <c r="AU36" s="191">
        <f>Пш!AU36+Тр!AU36+Ро!AU36+'Яч яр'!AU36+Ов!AU36+Зерноб!AU36+Гр!AU36+'Яч Оз'!AU36+Просо!AU36</f>
        <v>0</v>
      </c>
      <c r="AV36" s="192">
        <f>Пш!AV36+Тр!AV36+Ро!AV36+'Яч яр'!AV36+Ов!AV36+Зерноб!AV36+Гр!AV36+'Яч Оз'!AV36+Просо!AV36</f>
        <v>0</v>
      </c>
      <c r="AW36" s="190">
        <f>Пш!AW36+Тр!AW36+Ро!AW36+'Яч яр'!AW36+Ов!AW36+Зерноб!AW36+Гр!AW36+'Яч Оз'!AW36+Просо!AW36</f>
        <v>0</v>
      </c>
      <c r="AX36" s="191">
        <f>Пш!AX36+Тр!AX36+Ро!AX36+'Яч яр'!AX36+Ов!AX36+Зерноб!AX36+Гр!AX36+'Яч Оз'!AX36+Просо!AX36</f>
        <v>0</v>
      </c>
      <c r="AY36" s="189">
        <f>Пш!AY36+Тр!AY36+Ро!AY36+'Яч яр'!AY36+Ов!AY36+Зерноб!AY36+Гр!AY36+'Яч Оз'!AY36+Просо!AY36</f>
        <v>0</v>
      </c>
      <c r="AZ36" s="190">
        <f>Пш!AZ36+Тр!AZ36+Ро!AZ36+'Яч яр'!AZ36+Ов!AZ36+Зерноб!AZ36+Гр!AZ36+'Яч Оз'!AZ36+Просо!AZ36</f>
        <v>0</v>
      </c>
      <c r="BA36" s="191">
        <f>Пш!BA36+Тр!BA36+Ро!BA36+'Яч яр'!BA36+Ов!BA36+Зерноб!BA36+Гр!BA36+'Яч Оз'!BA36+Просо!BA36</f>
        <v>0</v>
      </c>
      <c r="BB36" s="192">
        <f>Пш!BB36+Тр!BB36+Ро!BB36+'Яч яр'!BB36+Ов!BB36+Зерноб!BB36+Гр!BB36+'Яч Оз'!BB36+Просо!BB36</f>
        <v>0</v>
      </c>
      <c r="BC36" s="190">
        <f>Пш!BC36+Тр!BC36+Ро!BC36+'Яч яр'!BC36+Ов!BC36+Зерноб!BC36+Гр!BC36+'Яч Оз'!BC36+Просо!BC36</f>
        <v>0</v>
      </c>
      <c r="BD36" s="191">
        <f>Пш!BD36+Тр!BD36+Ро!BD36+'Яч яр'!BD36+Ов!BD36+Зерноб!BD36+Гр!BD36+'Яч Оз'!BD36+Просо!BD36</f>
        <v>0</v>
      </c>
      <c r="BE36" s="189">
        <f>Пш!BE36+Тр!BE36+Ро!BE36+'Яч яр'!BE36+Ов!BE36+Зерноб!BE36+Гр!BE36+'Яч Оз'!BE36+Просо!BE36</f>
        <v>0</v>
      </c>
      <c r="BF36" s="190">
        <f>Пш!BF36+Тр!BF36+Ро!BF36+'Яч яр'!BF36+Ов!BF36+Зерноб!BF36+Гр!BF36+'Яч Оз'!BF36+Просо!BF36</f>
        <v>0</v>
      </c>
      <c r="BG36" s="191">
        <f>Пш!BG36+Тр!BG36+Ро!BG36+'Яч яр'!BG36+Ов!BG36+Зерноб!BG36+Гр!BG36+'Яч Оз'!BG36+Просо!BG36</f>
        <v>0</v>
      </c>
      <c r="BH36" s="192">
        <f>Пш!BH36+Тр!BH36+Ро!BH36+'Яч яр'!BH36+Ов!BH36+Зерноб!BH36+Гр!BH36+'Яч Оз'!BH36+Просо!BH36</f>
        <v>0</v>
      </c>
      <c r="BI36" s="190">
        <f>Пш!BI36+Тр!BI36+Ро!BI36+'Яч яр'!BI36+Ов!BI36+Зерноб!BI36+Гр!BI36+'Яч Оз'!BI36+Просо!BI36</f>
        <v>0</v>
      </c>
      <c r="BJ36" s="191">
        <f>Пш!BJ36+Тр!BJ36+Ро!BJ36+'Яч яр'!BJ36+Ов!BJ36+Зерноб!BJ36+Гр!BJ36+'Яч Оз'!BJ36+Просо!BJ36</f>
        <v>0</v>
      </c>
      <c r="BK36" s="189">
        <f>Пш!BK36+Тр!BK36+Ро!BK36+'Яч яр'!BK36+Ов!BK36+Зерноб!BK36+Гр!BK36+'Яч Оз'!BK36+Просо!BK36</f>
        <v>0</v>
      </c>
      <c r="BL36" s="190">
        <f>Пш!BL36+Тр!BL36+Ро!BL36+'Яч яр'!BL36+Ов!BL36+Зерноб!BL36+Гр!BL36+'Яч Оз'!BL36+Просо!BL36</f>
        <v>0</v>
      </c>
      <c r="BM36" s="191">
        <f>Пш!BM36+Тр!BM36+Ро!BM36+'Яч яр'!BM36+Ов!BM36+Зерноб!BM36+Гр!BM36+'Яч Оз'!BM36+Просо!BM36</f>
        <v>0</v>
      </c>
      <c r="BN36" s="192">
        <f>Пш!BN36+Тр!BN36+Ро!BN36+'Яч яр'!BN36+Ов!BN36+Зерноб!BN36+Гр!BN36+'Яч Оз'!BN36+Просо!BN36</f>
        <v>0</v>
      </c>
      <c r="BO36" s="190">
        <f>Пш!BO36+Тр!BO36+Ро!BO36+'Яч яр'!BO36+Ов!BO36+Зерноб!BO36+Гр!BO36+'Яч Оз'!BO36+Просо!BO36</f>
        <v>0</v>
      </c>
      <c r="BP36" s="191">
        <f>Пш!BP36+Тр!BP36+Ро!BP36+'Яч яр'!BP36+Ов!BP36+Зерноб!BP36+Гр!BP36+'Яч Оз'!BP36+Просо!BP36</f>
        <v>0</v>
      </c>
      <c r="BQ36" s="189">
        <f>Пш!BQ36+Тр!BQ36+Ро!BQ36+'Яч яр'!BQ36+Ов!BQ36+Зерноб!BQ36+Гр!BQ36+'Яч Оз'!BQ36+Просо!BQ36</f>
        <v>0</v>
      </c>
      <c r="BR36" s="190">
        <f>Пш!BR36+Тр!BR36+Ро!BR36+'Яч яр'!BR36+Ов!BR36+Зерноб!BR36+Гр!BR36+'Яч Оз'!BR36+Просо!BR36</f>
        <v>0</v>
      </c>
      <c r="BS36" s="191">
        <f>Пш!BS36+Тр!BS36+Ро!BS36+'Яч яр'!BS36+Ов!BS36+Зерноб!BS36+Гр!BS36+'Яч Оз'!BS36+Просо!BS36</f>
        <v>0</v>
      </c>
      <c r="BT36" s="192">
        <f>Пш!BT36+Тр!BT36+Ро!BT36+'Яч яр'!BT36+Ов!BT36+Зерноб!BT36+Гр!BT36+'Яч Оз'!BT36+Просо!BT36</f>
        <v>0</v>
      </c>
      <c r="BU36" s="190">
        <f>Пш!BU36+Тр!BU36+Ро!BU36+'Яч яр'!BU36+Ов!BU36+Зерноб!BU36+Гр!BU36+'Яч Оз'!BU36+Просо!BU36</f>
        <v>0</v>
      </c>
      <c r="BV36" s="191">
        <f>Пш!BV36+Тр!BV36+Ро!BV36+'Яч яр'!BV36+Ов!BV36+Зерноб!BV36+Гр!BV36+'Яч Оз'!BV36+Просо!BV36</f>
        <v>0</v>
      </c>
      <c r="BW36" s="189">
        <f>Пш!BW36+Тр!BW36+Ро!BW36+'Яч яр'!BW36+Ов!BW36+Зерноб!BW36+Гр!BW36+'Яч Оз'!BW36+Просо!BW36</f>
        <v>0</v>
      </c>
      <c r="BX36" s="190">
        <f>Пш!BX36+Тр!BX36+Ро!BX36+'Яч яр'!BX36+Ов!BX36+Зерноб!BX36+Гр!BX36+'Яч Оз'!BX36+Просо!BX36</f>
        <v>0</v>
      </c>
      <c r="BY36" s="191">
        <f>Пш!BY36+Тр!BY36+Ро!BY36+'Яч яр'!BY36+Ов!BY36+Зерноб!BY36+Гр!BY36+'Яч Оз'!BY36+Просо!BY36</f>
        <v>0</v>
      </c>
      <c r="BZ36" s="192">
        <f>Пш!BZ36+Тр!BZ36+Ро!BZ36+'Яч яр'!BZ36+Ов!BZ36+Зерноб!BZ36+Гр!BZ36+'Яч Оз'!BZ36+Просо!BZ36</f>
        <v>0</v>
      </c>
      <c r="CA36" s="190">
        <f>Пш!CA36+Тр!CA36+Ро!CA36+'Яч яр'!CA36+Ов!CA36+Зерноб!CA36+Гр!CA36+'Яч Оз'!CA36+Просо!CA36</f>
        <v>0</v>
      </c>
      <c r="CB36" s="191">
        <f>Пш!CB36+Тр!CB36+Ро!CB36+'Яч яр'!CB36+Ов!CB36+Зерноб!CB36+Гр!CB36+'Яч Оз'!CB36+Просо!CB36</f>
        <v>0</v>
      </c>
      <c r="CC36" s="189">
        <f>Пш!CC36+Тр!CC36+Ро!CC36+'Яч яр'!CC36+Ов!CC36+Зерноб!CC36+Гр!CC36+'Яч Оз'!CC36+Просо!CC36</f>
        <v>0</v>
      </c>
      <c r="CD36" s="190">
        <f>Пш!CD36+Тр!CD36+Ро!CD36+'Яч яр'!CD36+Ов!CD36+Зерноб!CD36+Гр!CD36+'Яч Оз'!CD36+Просо!CD36</f>
        <v>0</v>
      </c>
      <c r="CE36" s="191">
        <f>Пш!CE36+Тр!CE36+Ро!CE36+'Яч яр'!CE36+Ов!CE36+Зерноб!CE36+Гр!CE36+'Яч Оз'!CE36+Просо!CE36</f>
        <v>0</v>
      </c>
      <c r="CF36" s="192">
        <f>Пш!CF36+Тр!CF36+Ро!CF36+'Яч яр'!CF36+Ов!CF36+Зерноб!CF36+Гр!CF36+'Яч Оз'!CF36+Просо!CF36</f>
        <v>0</v>
      </c>
      <c r="CG36" s="190">
        <f>Пш!CG36+Тр!CG36+Ро!CG36+'Яч яр'!CG36+Ов!CG36+Зерноб!CG36+Гр!CG36+'Яч Оз'!CG36+Просо!CG36</f>
        <v>0</v>
      </c>
      <c r="CH36" s="191">
        <f>Пш!CH36+Тр!CH36+Ро!CH36+'Яч яр'!CH36+Ов!CH36+Зерноб!CH36+Гр!CH36+'Яч Оз'!CH36+Просо!CH36</f>
        <v>0</v>
      </c>
      <c r="CI36" s="189">
        <f>Пш!CI36+Тр!CI36+Ро!CI36+'Яч яр'!CI36+Ов!CI36+Зерноб!CI36+Гр!CI36+'Яч Оз'!CI36+Просо!CI36</f>
        <v>0</v>
      </c>
      <c r="CJ36" s="190">
        <f>Пш!CJ36+Тр!CJ36+Ро!CJ36+'Яч яр'!CJ36+Ов!CJ36+Зерноб!CJ36+Гр!CJ36+'Яч Оз'!CJ36+Просо!CJ36</f>
        <v>0</v>
      </c>
      <c r="CK36" s="191">
        <f>Пш!CK36+Тр!CK36+Ро!CK36+'Яч яр'!CK36+Ов!CK36+Зерноб!CK36+Гр!CK36+'Яч Оз'!CK36+Просо!CK36</f>
        <v>0</v>
      </c>
      <c r="CL36" s="192">
        <f>Пш!CL36+Тр!CL36+Ро!CL36+'Яч яр'!CL36+Ов!CL36+Зерноб!CL36+Гр!CL36+'Яч Оз'!CL36+Просо!CL36</f>
        <v>0</v>
      </c>
      <c r="CM36" s="190">
        <f>Пш!CM36+Тр!CM36+Ро!CM36+'Яч яр'!CM36+Ов!CM36+Зерноб!CM36+Гр!CM36+'Яч Оз'!CM36+Просо!CM36</f>
        <v>0</v>
      </c>
      <c r="CN36" s="191">
        <f>Пш!CN36+Тр!CN36+Ро!CN36+'Яч яр'!CN36+Ов!CN36+Зерноб!CN36+Гр!CN36+'Яч Оз'!CN36+Просо!CN36</f>
        <v>0</v>
      </c>
      <c r="CO36" s="189">
        <f>Пш!CO36+Тр!CO36+Ро!CO36+'Яч яр'!CO36+Ов!CO36+Зерноб!CO36+Гр!CO36+'Яч Оз'!CO36+Просо!CO36</f>
        <v>0</v>
      </c>
      <c r="CP36" s="190">
        <f>Пш!CP36+Тр!CP36+Ро!CP36+'Яч яр'!CP36+Ов!CP36+Зерноб!CP36+Гр!CP36+'Яч Оз'!CP36+Просо!CP36</f>
        <v>0</v>
      </c>
      <c r="CQ36" s="191">
        <f>Пш!CQ36+Тр!CQ36+Ро!CQ36+'Яч яр'!CQ36+Ов!CQ36+Зерноб!CQ36+Гр!CQ36+'Яч Оз'!CQ36+Просо!CQ36</f>
        <v>0</v>
      </c>
      <c r="CR36" s="192">
        <f>Пш!CR36+Тр!CR36+Ро!CR36+'Яч яр'!CR36+Ов!CR36+Зерноб!CR36+Гр!CR36+'Яч Оз'!CR36+Просо!CR36</f>
        <v>0</v>
      </c>
      <c r="CS36" s="190">
        <f>Пш!CS36+Тр!CS36+Ро!CS36+'Яч яр'!CS36+Ов!CS36+Зерноб!CS36+Гр!CS36+'Яч Оз'!CS36+Просо!CS36</f>
        <v>0</v>
      </c>
      <c r="CT36" s="191">
        <f>Пш!CT36+Тр!CT36+Ро!CT36+'Яч яр'!CT36+Ов!CT36+Зерноб!CT36+Гр!CT36+'Яч Оз'!CT36+Просо!CT36</f>
        <v>0</v>
      </c>
      <c r="CU36" s="189">
        <f>Пш!CU36+Тр!CU36+Ро!CU36+'Яч яр'!CU36+Ов!CU36+Зерноб!CU36+Гр!CU36+'Яч Оз'!CU36+Просо!CU36</f>
        <v>0</v>
      </c>
      <c r="CV36" s="190">
        <f>Пш!CV36+Тр!CV36+Ро!CV36+'Яч яр'!CV36+Ов!CV36+Зерноб!CV36+Гр!CV36+'Яч Оз'!CV36+Просо!CV36</f>
        <v>0</v>
      </c>
      <c r="CW36" s="191">
        <f>Пш!CW36+Тр!CW36+Ро!CW36+'Яч яр'!CW36+Ов!CW36+Зерноб!CW36+Гр!CW36+'Яч Оз'!CW36+Просо!CW36</f>
        <v>0</v>
      </c>
      <c r="CX36" s="192">
        <f>Пш!CX36+Тр!CX36+Ро!CX36+'Яч яр'!CX36+Ов!CX36+Зерноб!CX36+Гр!CX36+'Яч Оз'!CX36+Просо!CX36</f>
        <v>0</v>
      </c>
      <c r="CY36" s="190">
        <f>Пш!CY36+Тр!CY36+Ро!CY36+'Яч яр'!CY36+Ов!CY36+Зерноб!CY36+Гр!CY36+'Яч Оз'!CY36+Просо!CY36</f>
        <v>0</v>
      </c>
      <c r="CZ36" s="191">
        <f>Пш!CZ36+Тр!CZ36+Ро!CZ36+'Яч яр'!CZ36+Ов!CZ36+Зерноб!CZ36+Гр!CZ36+'Яч Оз'!CZ36+Просо!CZ36</f>
        <v>0</v>
      </c>
      <c r="DA36" s="189">
        <f>Пш!DA36+Тр!DA36+Ро!DA36+'Яч яр'!DA36+Ов!DA36+Зерноб!DA36+Гр!DA36+'Яч Оз'!DA36+Просо!DA36</f>
        <v>0</v>
      </c>
      <c r="DB36" s="190">
        <f>Пш!DB36+Тр!DB36+Ро!DB36+'Яч яр'!DB36+Ов!DB36+Зерноб!DB36+Гр!DB36+'Яч Оз'!DB36+Просо!DB36</f>
        <v>0</v>
      </c>
      <c r="DC36" s="191">
        <f>Пш!DC36+Тр!DC36+Ро!DC36+'Яч яр'!DC36+Ов!DC36+Зерноб!DC36+Гр!DC36+'Яч Оз'!DC36+Просо!DC36</f>
        <v>0</v>
      </c>
      <c r="DD36" s="192">
        <f>Пш!DD36+Тр!DD36+Ро!DD36+'Яч яр'!DD36+Ов!DD36+Зерноб!DD36+Гр!DD36+'Яч Оз'!DD36+Просо!DD36</f>
        <v>0</v>
      </c>
      <c r="DE36" s="190">
        <f>Пш!DE36+Тр!DE36+Ро!DE36+'Яч яр'!DE36+Ов!DE36+Зерноб!DE36+Гр!DE36+'Яч Оз'!DE36+Просо!DE36</f>
        <v>0</v>
      </c>
      <c r="DF36" s="191">
        <f>Пш!DF36+Тр!DF36+Ро!DF36+'Яч яр'!DF36+Ов!DF36+Зерноб!DF36+Гр!DF36+'Яч Оз'!DF36+Просо!DF36</f>
        <v>0</v>
      </c>
      <c r="DG36" s="189">
        <f>Пш!DG36+Тр!DG36+Ро!DG36+'Яч яр'!DG36+Ов!DG36+Зерноб!DG36+Гр!DG36+'Яч Оз'!DG36+Просо!DG36</f>
        <v>0</v>
      </c>
      <c r="DH36" s="190">
        <f>Пш!DH36+Тр!DH36+Ро!DH36+'Яч яр'!DH36+Ов!DH36+Зерноб!DH36+Гр!DH36+'Яч Оз'!DH36+Просо!DH36</f>
        <v>0</v>
      </c>
      <c r="DI36" s="191">
        <f>Пш!DI36+Тр!DI36+Ро!DI36+'Яч яр'!DI36+Ов!DI36+Зерноб!DI36+Гр!DI36+'Яч Оз'!DI36+Просо!DI36</f>
        <v>0</v>
      </c>
      <c r="DJ36" s="192">
        <f>Пш!DJ36+Тр!DJ36+Ро!DJ36+'Яч яр'!DJ36+Ов!DJ36+Зерноб!DJ36+Гр!DJ36+'Яч Оз'!DJ36+Просо!DJ36</f>
        <v>0</v>
      </c>
      <c r="DK36" s="190">
        <f>Пш!DK36+Тр!DK36+Ро!DK36+'Яч яр'!DK36+Ов!DK36+Зерноб!DK36+Гр!DK36+'Яч Оз'!DK36+Просо!DK36</f>
        <v>0</v>
      </c>
      <c r="DL36" s="191">
        <f>Пш!DL36+Тр!DL36+Ро!DL36+'Яч яр'!DL36+Ов!DL36+Зерноб!DL36+Гр!DL36+'Яч Оз'!DL36+Просо!DL36</f>
        <v>0</v>
      </c>
      <c r="DM36" s="189">
        <f>Пш!DM36+Тр!DM36+Ро!DM36+'Яч яр'!DM36+Ов!DM36+Зерноб!DM36+Гр!DM36+'Яч Оз'!DM36+Просо!DM36</f>
        <v>0</v>
      </c>
      <c r="DN36" s="190">
        <f>Пш!DN36+Тр!DN36+Ро!DN36+'Яч яр'!DN36+Ов!DN36+Зерноб!DN36+Гр!DN36+'Яч Оз'!DN36+Просо!DN36</f>
        <v>0</v>
      </c>
      <c r="DO36" s="191">
        <f>Пш!DO36+Тр!DO36+Ро!DO36+'Яч яр'!DO36+Ов!DO36+Зерноб!DO36+Гр!DO36+'Яч Оз'!DO36+Просо!DO36</f>
        <v>0</v>
      </c>
      <c r="DP36" s="192">
        <f>Пш!DP36+Тр!DP36+Ро!DP36+'Яч яр'!DP36+Ов!DP36+Зерноб!DP36+Гр!DP36+'Яч Оз'!DP36+Просо!DP36</f>
        <v>0</v>
      </c>
      <c r="DQ36" s="190">
        <f>Пш!DQ36+Тр!DQ36+Ро!DQ36+'Яч яр'!DQ36+Ов!DQ36+Зерноб!DQ36+Гр!DQ36+'Яч Оз'!DQ36+Просо!DQ36</f>
        <v>0</v>
      </c>
      <c r="DR36" s="191">
        <f>Пш!DR36+Тр!DR36+Ро!DR36+'Яч яр'!DR36+Ов!DR36+Зерноб!DR36+Гр!DR36+'Яч Оз'!DR36+Просо!DR36</f>
        <v>0</v>
      </c>
      <c r="DS36" s="189">
        <f>Пш!DS36+Тр!DS36+Ро!DS36+'Яч яр'!DS36+Ов!DS36+Зерноб!DS36+Гр!DS36+'Яч Оз'!DS36+Просо!DS36</f>
        <v>0</v>
      </c>
      <c r="DT36" s="190">
        <f>Пш!DT36+Тр!DT36+Ро!DT36+'Яч яр'!DT36+Ов!DT36+Зерноб!DT36+Гр!DT36+'Яч Оз'!DT36+Просо!DT36</f>
        <v>0</v>
      </c>
      <c r="DU36" s="191">
        <f>Пш!DU36+Тр!DU36+Ро!DU36+'Яч яр'!DU36+Ов!DU36+Зерноб!DU36+Гр!DU36+'Яч Оз'!DU36+Просо!DU36</f>
        <v>0</v>
      </c>
      <c r="DV36" s="192">
        <f>Пш!DV36+Тр!DV36+Ро!DV36+'Яч яр'!DV36+Ов!DV36+Зерноб!DV36+Гр!DV36+'Яч Оз'!DV36+Просо!DV36</f>
        <v>0</v>
      </c>
      <c r="DW36" s="190">
        <f>Пш!DW36+Тр!DW36+Ро!DW36+'Яч яр'!DW36+Ов!DW36+Зерноб!DW36+Гр!DW36+'Яч Оз'!DW36+Просо!DW36</f>
        <v>0</v>
      </c>
      <c r="DX36" s="191">
        <f>Пш!DX36+Тр!DX36+Ро!DX36+'Яч яр'!DX36+Ов!DX36+Зерноб!DX36+Гр!DX36+'Яч Оз'!DX36+Просо!DX36</f>
        <v>0</v>
      </c>
      <c r="DY36" s="189">
        <f>Пш!DY36+Тр!DY36+Ро!DY36+'Яч яр'!DY36+Ов!DY36+Зерноб!DY36+Гр!DY36+'Яч Оз'!DY36+Просо!DY36</f>
        <v>0</v>
      </c>
      <c r="DZ36" s="190">
        <f>Пш!DZ36+Тр!DZ36+Ро!DZ36+'Яч яр'!DZ36+Ов!DZ36+Зерноб!DZ36+Гр!DZ36+'Яч Оз'!DZ36+Просо!DZ36</f>
        <v>0</v>
      </c>
      <c r="EA36" s="191">
        <f>Пш!EA36+Тр!EA36+Ро!EA36+'Яч яр'!EA36+Ов!EA36+Зерноб!EA36+Гр!EA36+'Яч Оз'!EA36+Просо!EA36</f>
        <v>0</v>
      </c>
      <c r="EB36" s="192">
        <f>Пш!EB36+Тр!EB36+Ро!EB36+'Яч яр'!EB36+Ов!EB36+Зерноб!EB36+Гр!EB36+'Яч Оз'!EB36+Просо!EB36</f>
        <v>0</v>
      </c>
      <c r="EC36" s="190">
        <f>Пш!EC36+Тр!EC36+Ро!EC36+'Яч яр'!EC36+Ов!EC36+Зерноб!EC36+Гр!EC36+'Яч Оз'!EC36+Просо!EC36</f>
        <v>0</v>
      </c>
      <c r="ED36" s="191">
        <f>Пш!ED36+Тр!ED36+Ро!ED36+'Яч яр'!ED36+Ов!ED36+Зерноб!ED36+Гр!ED36+'Яч Оз'!ED36+Просо!ED36</f>
        <v>0</v>
      </c>
      <c r="EE36" s="189">
        <f>Пш!EE36+Тр!EE36+Ро!EE36+'Яч яр'!EE36+Ов!EE36+Зерноб!EE36+Гр!EE36+'Яч Оз'!EE36+Просо!EE36</f>
        <v>0</v>
      </c>
      <c r="EF36" s="190">
        <f>Пш!EF36+Тр!EF36+Ро!EF36+'Яч яр'!EF36+Ов!EF36+Зерноб!EF36+Гр!EF36+'Яч Оз'!EF36+Просо!EF36</f>
        <v>0</v>
      </c>
      <c r="EG36" s="191">
        <f>Пш!EG36+Тр!EG36+Ро!EG36+'Яч яр'!EG36+Ов!EG36+Зерноб!EG36+Гр!EG36+'Яч Оз'!EG36+Просо!EG36</f>
        <v>0</v>
      </c>
      <c r="EH36" s="192">
        <f>Пш!EH36+Тр!EH36+Ро!EH36+'Яч яр'!EH36+Ов!EH36+Зерноб!EH36+Гр!EH36+'Яч Оз'!EH36+Просо!EH36</f>
        <v>0</v>
      </c>
      <c r="EI36" s="190">
        <f>Пш!EI36+Тр!EI36+Ро!EI36+'Яч яр'!EI36+Ов!EI36+Зерноб!EI36+Гр!EI36+'Яч Оз'!EI36+Просо!EI36</f>
        <v>0</v>
      </c>
      <c r="EJ36" s="191">
        <f>Пш!EJ36+Тр!EJ36+Ро!EJ36+'Яч яр'!EJ36+Ов!EJ36+Зерноб!EJ36+Гр!EJ36+'Яч Оз'!EJ36+Просо!EJ36</f>
        <v>0</v>
      </c>
      <c r="EK36" s="189">
        <f>Пш!EK36+Тр!EK36+Ро!EK36+'Яч яр'!EK36+Ов!EK36+Зерноб!EK36+Гр!EK36+'Яч Оз'!EK36+Просо!EK36</f>
        <v>0</v>
      </c>
      <c r="EL36" s="190">
        <f>Пш!EL36+Тр!EL36+Ро!EL36+'Яч яр'!EL36+Ов!EL36+Зерноб!EL36+Гр!EL36+'Яч Оз'!EL36+Просо!EL36</f>
        <v>0</v>
      </c>
      <c r="EM36" s="191">
        <f>Пш!EM36+Тр!EM36+Ро!EM36+'Яч яр'!EM36+Ов!EM36+Зерноб!EM36+Гр!EM36+'Яч Оз'!EM36+Просо!EM36</f>
        <v>0</v>
      </c>
      <c r="EN36" s="192">
        <f>Пш!EN36+Тр!EN36+Ро!EN36+'Яч яр'!EN36+Ов!EN36+Зерноб!EN36+Гр!EN36+'Яч Оз'!EN36+Просо!EN36</f>
        <v>0</v>
      </c>
      <c r="EO36" s="190">
        <f>Пш!EO36+Тр!EO36+Ро!EO36+'Яч яр'!EO36+Ов!EO36+Зерноб!EO36+Гр!EO36+'Яч Оз'!EO36+Просо!EO36</f>
        <v>0</v>
      </c>
      <c r="EP36" s="191">
        <f>Пш!EP36+Тр!EP36+Ро!EP36+'Яч яр'!EP36+Ов!EP36+Зерноб!EP36+Гр!EP36+'Яч Оз'!EP36+Просо!EP36</f>
        <v>0</v>
      </c>
      <c r="EQ36" s="189">
        <f>Пш!EQ36+Тр!EQ36+Ро!EQ36+'Яч яр'!EQ36+Ов!EQ36+Зерноб!EQ36+Гр!EQ36+'Яч Оз'!EQ36+Просо!EQ36</f>
        <v>0</v>
      </c>
      <c r="ER36" s="190">
        <f>Пш!ER36+Тр!ER36+Ро!ER36+'Яч яр'!ER36+Ов!ER36+Зерноб!ER36+Гр!ER36+'Яч Оз'!ER36+Просо!ER36</f>
        <v>0</v>
      </c>
      <c r="ES36" s="191">
        <f>Пш!ES36+Тр!ES36+Ро!ES36+'Яч яр'!ES36+Ов!ES36+Зерноб!ES36+Гр!ES36+'Яч Оз'!ES36+Просо!ES36</f>
        <v>0</v>
      </c>
      <c r="ET36" s="192">
        <f>Пш!ET36+Тр!ET36+Ро!ET36+'Яч яр'!ET36+Ов!ET36+Зерноб!ET36+Гр!ET36+'Яч Оз'!ET36+Просо!ET36</f>
        <v>0</v>
      </c>
      <c r="EU36" s="190">
        <f>Пш!EU36+Тр!EU36+Ро!EU36+'Яч яр'!EU36+Ов!EU36+Зерноб!EU36+Гр!EU36+'Яч Оз'!EU36+Просо!EU36</f>
        <v>0</v>
      </c>
      <c r="EV36" s="191">
        <f>Пш!EV36+Тр!EV36+Ро!EV36+'Яч яр'!EV36+Ов!EV36+Зерноб!EV36+Гр!EV36+'Яч Оз'!EV36+Просо!EV36</f>
        <v>0</v>
      </c>
      <c r="EW36" s="189">
        <f>Пш!EW36+Тр!EW36+Ро!EW36+'Яч яр'!EW36+Ов!EW36+Зерноб!EW36+Гр!EW36+'Яч Оз'!EW36+Просо!EW36</f>
        <v>0</v>
      </c>
      <c r="EX36" s="190">
        <f>Пш!EX36+Тр!EX36+Ро!EX36+'Яч яр'!EX36+Ов!EX36+Зерноб!EX36+Гр!EX36+'Яч Оз'!EX36+Просо!EX36</f>
        <v>0</v>
      </c>
      <c r="EY36" s="191">
        <f>Пш!EY36+Тр!EY36+Ро!EY36+'Яч яр'!EY36+Ов!EY36+Зерноб!EY36+Гр!EY36+'Яч Оз'!EY36+Просо!EY36</f>
        <v>0</v>
      </c>
      <c r="EZ36" s="192">
        <f>Пш!EZ36+Тр!EZ36+Ро!EZ36+'Яч яр'!EZ36+Ов!EZ36+Зерноб!EZ36+Гр!EZ36+'Яч Оз'!EZ36+Просо!EZ36</f>
        <v>0</v>
      </c>
      <c r="FA36" s="190">
        <f>Пш!FA36+Тр!FA36+Ро!FA36+'Яч яр'!FA36+Ов!FA36+Зерноб!FA36+Гр!FA36+'Яч Оз'!FA36+Просо!FA36</f>
        <v>0</v>
      </c>
      <c r="FB36" s="191">
        <f>Пш!FB36+Тр!FB36+Ро!FB36+'Яч яр'!FB36+Ов!FB36+Зерноб!FB36+Гр!FB36+'Яч Оз'!FB36+Просо!FB36</f>
        <v>0</v>
      </c>
      <c r="FC36" s="189">
        <f>Пш!FC36+Тр!FC36+Ро!FC36+'Яч яр'!FC36+Ов!FC36+Зерноб!FC36+Гр!FC36+'Яч Оз'!FC36+Просо!FC36</f>
        <v>0</v>
      </c>
      <c r="FD36" s="190">
        <f>Пш!FD36+Тр!FD36+Ро!FD36+'Яч яр'!FD36+Ов!FD36+Зерноб!FD36+Гр!FD36+'Яч Оз'!FD36+Просо!FD36</f>
        <v>0</v>
      </c>
      <c r="FE36" s="191">
        <f>Пш!FE36+Тр!FE36+Ро!FE36+'Яч яр'!FE36+Ов!FE36+Зерноб!FE36+Гр!FE36+'Яч Оз'!FE36+Просо!FE36</f>
        <v>0</v>
      </c>
      <c r="FF36" s="192">
        <f>Пш!FF36+Тр!FF36+Ро!FF36+'Яч яр'!FF36+Ов!FF36+Зерноб!FF36+Гр!FF36+'Яч Оз'!FF36+Просо!FF36</f>
        <v>0</v>
      </c>
      <c r="FG36" s="190">
        <f>Пш!FG36+Тр!FG36+Ро!FG36+'Яч яр'!FG36+Ов!FG36+Зерноб!FG36+Гр!FG36+'Яч Оз'!FG36+Просо!FG36</f>
        <v>0</v>
      </c>
      <c r="FH36" s="191">
        <f>Пш!FH36+Тр!FH36+Ро!FH36+'Яч яр'!FH36+Ов!FH36+Зерноб!FH36+Гр!FH36+'Яч Оз'!FH36+Просо!FH36</f>
        <v>0</v>
      </c>
      <c r="FI36" s="189">
        <f>Пш!FI36+Тр!FI36+Ро!FI36+'Яч яр'!FI36+Ов!FI36+Зерноб!FI36+Гр!FI36+'Яч Оз'!FI36+Просо!FI36</f>
        <v>0</v>
      </c>
      <c r="FJ36" s="190">
        <f>Пш!FJ36+Тр!FJ36+Ро!FJ36+'Яч яр'!FJ36+Ов!FJ36+Зерноб!FJ36+Гр!FJ36+'Яч Оз'!FJ36+Просо!FJ36</f>
        <v>0</v>
      </c>
      <c r="FK36" s="191">
        <f>Пш!FK36+Тр!FK36+Ро!FK36+'Яч яр'!FK36+Ов!FK36+Зерноб!FK36+Гр!FK36+'Яч Оз'!FK36+Просо!FK36</f>
        <v>0</v>
      </c>
      <c r="FL36" s="192">
        <f>Пш!FL36+Тр!FL36+Ро!FL36+'Яч яр'!FL36+Ов!FL36+Зерноб!FL36+Гр!FL36+'Яч Оз'!FL36+Просо!FL36</f>
        <v>0</v>
      </c>
      <c r="FM36" s="190">
        <f>Пш!FM36+Тр!FM36+Ро!FM36+'Яч яр'!FM36+Ов!FM36+Зерноб!FM36+Гр!FM36+'Яч Оз'!FM36+Просо!FM36</f>
        <v>0</v>
      </c>
      <c r="FN36" s="191">
        <f>Пш!FN36+Тр!FN36+Ро!FN36+'Яч яр'!FN36+Ов!FN36+Зерноб!FN36+Гр!FN36+'Яч Оз'!FN36+Просо!FN36</f>
        <v>0</v>
      </c>
      <c r="FO36" s="189">
        <f>Пш!FO36+Тр!FO36+Ро!FO36+'Яч яр'!FO36+Ов!FO36+Зерноб!FO36+Гр!FO36+'Яч Оз'!FO36+Просо!FO36</f>
        <v>0</v>
      </c>
      <c r="FP36" s="190">
        <f>Пш!FP36+Тр!FP36+Ро!FP36+'Яч яр'!FP36+Ов!FP36+Зерноб!FP36+Гр!FP36+'Яч Оз'!FP36+Просо!FP36</f>
        <v>0</v>
      </c>
      <c r="FQ36" s="191">
        <f>Пш!FQ36+Тр!FQ36+Ро!FQ36+'Яч яр'!FQ36+Ов!FQ36+Зерноб!FQ36+Гр!FQ36+'Яч Оз'!FQ36+Просо!FQ36</f>
        <v>0</v>
      </c>
      <c r="FR36" s="192">
        <f>Пш!FR36+Тр!FR36+Ро!FR36+'Яч яр'!FR36+Ов!FR36+Зерноб!FR36+Гр!FR36+'Яч Оз'!FR36+Просо!FR36</f>
        <v>0</v>
      </c>
      <c r="FS36" s="190">
        <f>Пш!FS36+Тр!FS36+Ро!FS36+'Яч яр'!FS36+Ов!FS36+Зерноб!FS36+Гр!FS36+'Яч Оз'!FS36+Просо!FS36</f>
        <v>0</v>
      </c>
      <c r="FT36" s="191">
        <f>Пш!FT36+Тр!FT36+Ро!FT36+'Яч яр'!FT36+Ов!FT36+Зерноб!FT36+Гр!FT36+'Яч Оз'!FT36+Просо!FT36</f>
        <v>0</v>
      </c>
      <c r="FU36" s="189">
        <f>Пш!FU36+Тр!FU36+Ро!FU36+'Яч яр'!FU36+Ов!FU36+Зерноб!FU36+Гр!FU36+'Яч Оз'!FU36+Просо!FU36</f>
        <v>0</v>
      </c>
      <c r="FV36" s="190">
        <f>Пш!FV36+Тр!FV36+Ро!FV36+'Яч яр'!FV36+Ов!FV36+Зерноб!FV36+Гр!FV36+'Яч Оз'!FV36+Просо!FV36</f>
        <v>0</v>
      </c>
      <c r="FW36" s="191">
        <f>Пш!FW36+Тр!FW36+Ро!FW36+'Яч яр'!FW36+Ов!FW36+Зерноб!FW36+Гр!FW36+'Яч Оз'!FW36+Просо!FW36</f>
        <v>0</v>
      </c>
      <c r="FX36" s="192">
        <f>Пш!FX36+Тр!FX36+Ро!FX36+'Яч яр'!FX36+Ов!FX36+Зерноб!FX36+Гр!FX36+'Яч Оз'!FX36+Просо!FX36</f>
        <v>0</v>
      </c>
      <c r="FY36" s="190">
        <f>Пш!FY36+Тр!FY36+Ро!FY36+'Яч яр'!FY36+Ов!FY36+Зерноб!FY36+Гр!FY36+'Яч Оз'!FY36+Просо!FY36</f>
        <v>0</v>
      </c>
      <c r="FZ36" s="191">
        <f>Пш!FZ36+Тр!FZ36+Ро!FZ36+'Яч яр'!FZ36+Ов!FZ36+Зерноб!FZ36+Гр!FZ36+'Яч Оз'!FZ36+Просо!FZ36</f>
        <v>0</v>
      </c>
      <c r="GA36" s="189">
        <f>Пш!GA36+Тр!GA36+Ро!GA36+'Яч яр'!GA36+Ов!GA36+Зерноб!GA36+Гр!GA36+'Яч Оз'!GA36+Просо!GA36</f>
        <v>0</v>
      </c>
      <c r="GB36" s="190">
        <f>Пш!GB36+Тр!GB36+Ро!GB36+'Яч яр'!GB36+Ов!GB36+Зерноб!GB36+Гр!GB36+'Яч Оз'!GB36+Просо!GB36</f>
        <v>0</v>
      </c>
      <c r="GC36" s="191">
        <f>Пш!GC36+Тр!GC36+Ро!GC36+'Яч яр'!GC36+Ов!GC36+Зерноб!GC36+Гр!GC36+'Яч Оз'!GC36+Просо!GC36</f>
        <v>0</v>
      </c>
      <c r="GD36" s="192">
        <f>Пш!GD36+Тр!GD36+Ро!GD36+'Яч яр'!GD36+Ов!GD36+Зерноб!GD36+Гр!GD36+'Яч Оз'!GD36+Просо!GD36</f>
        <v>0</v>
      </c>
      <c r="GE36" s="190">
        <f>Пш!GE36+Тр!GE36+Ро!GE36+'Яч яр'!GE36+Ов!GE36+Зерноб!GE36+Гр!GE36+'Яч Оз'!GE36+Просо!GE36</f>
        <v>0</v>
      </c>
      <c r="GF36" s="191">
        <f>Пш!GF36+Тр!GF36+Ро!GF36+'Яч яр'!GF36+Ов!GF36+Зерноб!GF36+Гр!GF36+'Яч Оз'!GF36+Просо!GF36</f>
        <v>0</v>
      </c>
      <c r="GG36" s="189">
        <f>Пш!GG36+Тр!GG36+Ро!GG36+'Яч яр'!GG36+Ов!GG36+Зерноб!GG36+Гр!GG36+'Яч Оз'!GG36+Просо!GG36</f>
        <v>0</v>
      </c>
      <c r="GH36" s="190">
        <f>Пш!GH36+Тр!GH36+Ро!GH36+'Яч яр'!GH36+Ов!GH36+Зерноб!GH36+Гр!GH36+'Яч Оз'!GH36+Просо!GH36</f>
        <v>0</v>
      </c>
      <c r="GI36" s="191">
        <f>Пш!GI36+Тр!GI36+Ро!GI36+'Яч яр'!GI36+Ов!GI36+Зерноб!GI36+Гр!GI36+'Яч Оз'!GI36+Просо!GI36</f>
        <v>0</v>
      </c>
      <c r="GJ36" s="192">
        <f>Пш!GJ36+Тр!GJ36+Ро!GJ36+'Яч яр'!GJ36+Ов!GJ36+Зерноб!GJ36+Гр!GJ36+'Яч Оз'!GJ36+Просо!GJ36</f>
        <v>0</v>
      </c>
      <c r="GK36" s="190">
        <f>Пш!GK36+Тр!GK36+Ро!GK36+'Яч яр'!GK36+Ов!GK36+Зерноб!GK36+Гр!GK36+'Яч Оз'!GK36+Просо!GK36</f>
        <v>0</v>
      </c>
      <c r="GL36" s="191">
        <f>Пш!GL36+Тр!GL36+Ро!GL36+'Яч яр'!GL36+Ов!GL36+Зерноб!GL36+Гр!GL36+'Яч Оз'!GL36+Просо!GL36</f>
        <v>0</v>
      </c>
      <c r="GM36" s="189">
        <f>Пш!GM36+Тр!GM36+Ро!GM36+'Яч яр'!GM36+Ов!GM36+Зерноб!GM36+Гр!GM36+'Яч Оз'!GM36+Просо!GM36</f>
        <v>0</v>
      </c>
      <c r="GN36" s="190">
        <f>Пш!GN36+Тр!GN36+Ро!GN36+'Яч яр'!GN36+Ов!GN36+Зерноб!GN36+Гр!GN36+'Яч Оз'!GN36+Просо!GN36</f>
        <v>0</v>
      </c>
      <c r="GO36" s="191">
        <f>Пш!GO36+Тр!GO36+Ро!GO36+'Яч яр'!GO36+Ов!GO36+Зерноб!GO36+Гр!GO36+'Яч Оз'!GO36+Просо!GO36</f>
        <v>0</v>
      </c>
      <c r="GP36" s="192">
        <f>Пш!GP36+Тр!GP36+Ро!GP36+'Яч яр'!GP36+Ов!GP36+Зерноб!GP36+Гр!GP36+'Яч Оз'!GP36+Просо!GP36</f>
        <v>0</v>
      </c>
      <c r="GQ36" s="190">
        <f>Пш!GQ36+Тр!GQ36+Ро!GQ36+'Яч яр'!GQ36+Ов!GQ36+Зерноб!GQ36+Гр!GQ36+'Яч Оз'!GQ36+Просо!GQ36</f>
        <v>0</v>
      </c>
      <c r="GR36" s="191">
        <f>Пш!GR36+Тр!GR36+Ро!GR36+'Яч яр'!GR36+Ов!GR36+Зерноб!GR36+Гр!GR36+'Яч Оз'!GR36+Просо!GR36</f>
        <v>0</v>
      </c>
      <c r="GS36" s="189">
        <f>Пш!GS36+Тр!GS36+Ро!GS36+'Яч яр'!GS36+Ов!GS36+Зерноб!GS36+Гр!GS36+'Яч Оз'!GS36+Просо!GS36</f>
        <v>0</v>
      </c>
      <c r="GT36" s="190">
        <f>Пш!GT36+Тр!GT36+Ро!GT36+'Яч яр'!GT36+Ов!GT36+Зерноб!GT36+Гр!GT36+'Яч Оз'!GT36+Просо!GT36</f>
        <v>0</v>
      </c>
      <c r="GU36" s="191">
        <f>Пш!GU36+Тр!GU36+Ро!GU36+'Яч яр'!GU36+Ов!GU36+Зерноб!GU36+Гр!GU36+'Яч Оз'!GU36+Просо!GU36</f>
        <v>0</v>
      </c>
      <c r="GV36" s="192">
        <f>Пш!GV36+Тр!GV36+Ро!GV36+'Яч яр'!GV36+Ов!GV36+Зерноб!GV36+Гр!GV36+'Яч Оз'!GV36+Просо!GV36</f>
        <v>0</v>
      </c>
      <c r="GW36" s="190">
        <f>Пш!GW36+Тр!GW36+Ро!GW36+'Яч яр'!GW36+Ов!GW36+Зерноб!GW36+Гр!GW36+'Яч Оз'!GW36+Просо!GW36</f>
        <v>0</v>
      </c>
      <c r="GX36" s="191">
        <f>Пш!GX36+Тр!GX36+Ро!GX36+'Яч яр'!GX36+Ов!GX36+Зерноб!GX36+Гр!GX36+'Яч Оз'!GX36+Просо!GX36</f>
        <v>0</v>
      </c>
      <c r="GY36" s="189">
        <f>Пш!GY36+Тр!GY36+Ро!GY36+'Яч яр'!GY36+Ов!GY36+Зерноб!GY36+Гр!GY36+'Яч Оз'!GY36+Просо!GY36</f>
        <v>0</v>
      </c>
      <c r="GZ36" s="190">
        <f>Пш!GZ36+Тр!GZ36+Ро!GZ36+'Яч яр'!GZ36+Ов!GZ36+Зерноб!GZ36+Гр!GZ36+'Яч Оз'!GZ36+Просо!GZ36</f>
        <v>0</v>
      </c>
      <c r="HA36" s="191">
        <f>Пш!HA36+Тр!HA36+Ро!HA36+'Яч яр'!HA36+Ов!HA36+Зерноб!HA36+Гр!HA36+'Яч Оз'!HA36+Просо!HA36</f>
        <v>0</v>
      </c>
      <c r="HB36" s="192">
        <f>Пш!HB36+Тр!HB36+Ро!HB36+'Яч яр'!HB36+Ов!HB36+Зерноб!HB36+Гр!HB36+'Яч Оз'!HB36+Просо!HB36</f>
        <v>0</v>
      </c>
      <c r="HC36" s="190">
        <f>Пш!HC36+Тр!HC36+Ро!HC36+'Яч яр'!HC36+Ов!HC36+Зерноб!HC36+Гр!HC36+'Яч Оз'!HC36+Просо!HC36</f>
        <v>0</v>
      </c>
      <c r="HD36" s="191">
        <f>Пш!HD36+Тр!HD36+Ро!HD36+'Яч яр'!HD36+Ов!HD36+Зерноб!HD36+Гр!HD36+'Яч Оз'!HD36+Просо!HD36</f>
        <v>0</v>
      </c>
      <c r="HE36" s="189">
        <f>Пш!HE36+Тр!HE36+Ро!HE36+'Яч яр'!HE36+Ов!HE36+Зерноб!HE36+Гр!HE36+'Яч Оз'!HE36+Просо!HE36</f>
        <v>0</v>
      </c>
      <c r="HF36" s="190">
        <f>Пш!HF36+Тр!HF36+Ро!HF36+'Яч яр'!HF36+Ов!HF36+Зерноб!HF36+Гр!HF36+'Яч Оз'!HF36+Просо!HF36</f>
        <v>0</v>
      </c>
      <c r="HG36" s="191">
        <f>Пш!HG36+Тр!HG36+Ро!HG36+'Яч яр'!HG36+Ов!HG36+Зерноб!HG36+Гр!HG36+'Яч Оз'!HG36+Просо!HG36</f>
        <v>0</v>
      </c>
      <c r="HH36" s="192">
        <f>Пш!HH36+Тр!HH36+Ро!HH36+'Яч яр'!HH36+Ов!HH36+Зерноб!HH36+Гр!HH36+'Яч Оз'!HH36+Просо!HH36</f>
        <v>0</v>
      </c>
      <c r="HI36" s="190">
        <f>Пш!HI36+Тр!HI36+Ро!HI36+'Яч яр'!HI36+Ов!HI36+Зерноб!HI36+Гр!HI36+'Яч Оз'!HI36+Просо!HI36</f>
        <v>0</v>
      </c>
      <c r="HJ36" s="191">
        <f>Пш!HJ36+Тр!HJ36+Ро!HJ36+'Яч яр'!HJ36+Ов!HJ36+Зерноб!HJ36+Гр!HJ36+'Яч Оз'!HJ36+Просо!HJ36</f>
        <v>0</v>
      </c>
      <c r="HK36" s="189">
        <f>Пш!HK36+Тр!HK36+Ро!HK36+'Яч яр'!HK36+Ов!HK36+Зерноб!HK36+Гр!HK36+'Яч Оз'!HK36+Просо!HK36</f>
        <v>0</v>
      </c>
      <c r="HL36" s="190">
        <f>Пш!HL36+Тр!HL36+Ро!HL36+'Яч яр'!HL36+Ов!HL36+Зерноб!HL36+Гр!HL36+'Яч Оз'!HL36+Просо!HL36</f>
        <v>0</v>
      </c>
      <c r="HM36" s="191">
        <f>Пш!HM36+Тр!HM36+Ро!HM36+'Яч яр'!HM36+Ов!HM36+Зерноб!HM36+Гр!HM36+'Яч Оз'!HM36+Просо!HM36</f>
        <v>0</v>
      </c>
      <c r="HN36" s="192">
        <f>Пш!HN36+Тр!HN36+Ро!HN36+'Яч яр'!HN36+Ов!HN36+Зерноб!HN36+Гр!HN36+'Яч Оз'!HN36+Просо!HN36</f>
        <v>0</v>
      </c>
      <c r="HO36" s="190">
        <f>Пш!HO36+Тр!HO36+Ро!HO36+'Яч яр'!HO36+Ов!HO36+Зерноб!HO36+Гр!HO36+'Яч Оз'!HO36+Просо!HO36</f>
        <v>0</v>
      </c>
      <c r="HP36" s="191">
        <f>Пш!HP36+Тр!HP36+Ро!HP36+'Яч яр'!HP36+Ов!HP36+Зерноб!HP36+Гр!HP36+'Яч Оз'!HP36+Просо!HP36</f>
        <v>0</v>
      </c>
      <c r="HQ36" s="189">
        <f>Пш!HQ36+Тр!HQ36+Ро!HQ36+'Яч яр'!HQ36+Ов!HQ36+Зерноб!HQ36+Гр!HQ36+'Яч Оз'!HQ36+Просо!HQ36</f>
        <v>0</v>
      </c>
      <c r="HR36" s="190">
        <f>Пш!HR36+Тр!HR36+Ро!HR36+'Яч яр'!HR36+Ов!HR36+Зерноб!HR36+Гр!HR36+'Яч Оз'!HR36+Просо!HR36</f>
        <v>0</v>
      </c>
      <c r="HS36" s="191">
        <f>Пш!HS36+Тр!HS36+Ро!HS36+'Яч яр'!HS36+Ов!HS36+Зерноб!HS36+Гр!HS36+'Яч Оз'!HS36+Просо!HS36</f>
        <v>0</v>
      </c>
      <c r="HT36" s="192">
        <f>Пш!HT36+Тр!HT36+Ро!HT36+'Яч яр'!HT36+Ов!HT36+Зерноб!HT36+Гр!HT36+'Яч Оз'!HT36+Просо!HT36</f>
        <v>0</v>
      </c>
      <c r="HU36" s="190">
        <f>Пш!HU36+Тр!HU36+Ро!HU36+'Яч яр'!HU36+Ов!HU36+Зерноб!HU36+Гр!HU36+'Яч Оз'!HU36+Просо!HU36</f>
        <v>0</v>
      </c>
      <c r="HV36" s="191">
        <f>Пш!HV36+Тр!HV36+Ро!HV36+'Яч яр'!HV36+Ов!HV36+Зерноб!HV36+Гр!HV36+'Яч Оз'!HV36+Просо!HV36</f>
        <v>0</v>
      </c>
      <c r="HW36" s="189">
        <f>Пш!HW36+Тр!HW36+Ро!HW36+'Яч яр'!HW36+Ов!HW36+Зерноб!HW36+Гр!HW36+'Яч Оз'!HW36+Просо!HW36</f>
        <v>0</v>
      </c>
      <c r="HX36" s="190">
        <f>Пш!HX36+Тр!HX36+Ро!HX36+'Яч яр'!HX36+Ов!HX36+Зерноб!HX36+Гр!HX36+'Яч Оз'!HX36+Просо!HX36</f>
        <v>0</v>
      </c>
      <c r="HY36" s="191">
        <f>Пш!HY36+Тр!HY36+Ро!HY36+'Яч яр'!HY36+Ов!HY36+Зерноб!HY36+Гр!HY36+'Яч Оз'!HY36+Просо!HY36</f>
        <v>0</v>
      </c>
      <c r="HZ36" s="192">
        <f>Пш!HZ36+Тр!HZ36+Ро!HZ36+'Яч яр'!HZ36+Ов!HZ36+Зерноб!HZ36+Гр!HZ36+'Яч Оз'!HZ36+Просо!HZ36</f>
        <v>0</v>
      </c>
      <c r="IA36" s="190">
        <f>Пш!IA36+Тр!IA36+Ро!IA36+'Яч яр'!IA36+Ов!IA36+Зерноб!IA36+Гр!IA36+'Яч Оз'!IA36+Просо!IA36</f>
        <v>0</v>
      </c>
      <c r="IB36" s="191">
        <f>Пш!IB36+Тр!IB36+Ро!IB36+'Яч яр'!IB36+Ов!IB36+Зерноб!IB36+Гр!IB36+'Яч Оз'!IB36+Просо!IB36</f>
        <v>0</v>
      </c>
      <c r="IC36" s="189">
        <f>Пш!IC36+Тр!IC36+Ро!IC36+'Яч яр'!IC36+Ов!IC36+Зерноб!IC36+Гр!IC36+'Яч Оз'!IC36+Просо!IC36</f>
        <v>0</v>
      </c>
      <c r="ID36" s="190">
        <f>Пш!ID36+Тр!ID36+Ро!ID36+'Яч яр'!ID36+Ов!ID36+Зерноб!ID36+Гр!ID36+'Яч Оз'!ID36+Просо!ID36</f>
        <v>0</v>
      </c>
      <c r="IE36" s="191">
        <f>Пш!IE36+Тр!IE36+Ро!IE36+'Яч яр'!IE36+Ов!IE36+Зерноб!IE36+Гр!IE36+'Яч Оз'!IE36+Просо!IE36</f>
        <v>0</v>
      </c>
      <c r="IF36" s="192">
        <f>Пш!IF36+Тр!IF36+Ро!IF36+'Яч яр'!IF36+Ов!IF36+Зерноб!IF36+Гр!IF36+'Яч Оз'!IF36+Просо!IF36</f>
        <v>0</v>
      </c>
      <c r="IG36" s="190">
        <f>Пш!IG36+Тр!IG36+Ро!IG36+'Яч яр'!IG36+Ов!IG36+Зерноб!IG36+Гр!IG36+'Яч Оз'!IG36+Просо!IG36</f>
        <v>0</v>
      </c>
      <c r="IH36" s="191">
        <f>Пш!IH36+Тр!IH36+Ро!IH36+'Яч яр'!IH36+Ов!IH36+Зерноб!IH36+Гр!IH36+'Яч Оз'!IH36+Просо!IH36</f>
        <v>0</v>
      </c>
      <c r="II36" s="189">
        <f>Пш!II36+Тр!II36+Ро!II36+'Яч яр'!II36+Ов!II36+Зерноб!II36+Гр!II36+'Яч Оз'!II36+Просо!II36</f>
        <v>0</v>
      </c>
      <c r="IJ36" s="190">
        <f>Пш!IJ36+Тр!IJ36+Ро!IJ36+'Яч яр'!IJ36+Ов!IJ36+Зерноб!IJ36+Гр!IJ36+'Яч Оз'!IJ36+Просо!IJ36</f>
        <v>0</v>
      </c>
      <c r="IK36" s="191">
        <f>Пш!IK36+Тр!IK36+Ро!IK36+'Яч яр'!IK36+Ов!IK36+Зерноб!IK36+Гр!IK36+'Яч Оз'!IK36+Просо!IK36</f>
        <v>0</v>
      </c>
      <c r="IL36" s="192">
        <f>Пш!IL36+Тр!IL36+Ро!IL36+'Яч яр'!IL36+Ов!IL36+Зерноб!IL36+Гр!IL36+'Яч Оз'!IL36+Просо!IL36</f>
        <v>0</v>
      </c>
      <c r="IM36" s="190">
        <f>Пш!IM36+Тр!IM36+Ро!IM36+'Яч яр'!IM36+Ов!IM36+Зерноб!IM36+Гр!IM36+'Яч Оз'!IM36+Просо!IM36</f>
        <v>0</v>
      </c>
      <c r="IN36" s="191">
        <f>Пш!IN36+Тр!IN36+Ро!IN36+'Яч яр'!IN36+Ов!IN36+Зерноб!IN36+Гр!IN36+'Яч Оз'!IN36+Просо!IN36</f>
        <v>0</v>
      </c>
      <c r="IO36" s="189">
        <f>Пш!IO36+Тр!IO36+Ро!IO36+'Яч яр'!IO36+Ов!IO36+Зерноб!IO36+Гр!IO36+'Яч Оз'!IO36+Просо!IO36</f>
        <v>0</v>
      </c>
      <c r="IP36" s="190">
        <f>Пш!IP36+Тр!IP36+Ро!IP36+'Яч яр'!IP36+Ов!IP36+Зерноб!IP36+Гр!IP36+'Яч Оз'!IP36+Просо!IP36</f>
        <v>0</v>
      </c>
      <c r="IQ36" s="191">
        <f>Пш!IQ36+Тр!IQ36+Ро!IQ36+'Яч яр'!IQ36+Ов!IQ36+Зерноб!IQ36+Гр!IQ36+'Яч Оз'!IQ36+Просо!IQ36</f>
        <v>0</v>
      </c>
      <c r="IR36" s="192">
        <f>Пш!IR36+Тр!IR36+Ро!IR36+'Яч яр'!IR36+Ов!IR36+Зерноб!IR36+Гр!IR36+'Яч Оз'!IR36+Просо!IR36</f>
        <v>0</v>
      </c>
      <c r="IS36" s="190">
        <f>Пш!IS36+Тр!IS36+Ро!IS36+'Яч яр'!IS36+Ов!IS36+Зерноб!IS36+Гр!IS36+'Яч Оз'!IS36+Просо!IS36</f>
        <v>0</v>
      </c>
      <c r="IT36" s="191">
        <f>Пш!IT36+Тр!IT36+Ро!IT36+'Яч яр'!IT36+Ов!IT36+Зерноб!IT36+Гр!IT36+'Яч Оз'!IT36+Просо!IT36</f>
        <v>0</v>
      </c>
      <c r="IU36" s="189">
        <f>Пш!IU36+Тр!IU36+Ро!IU36+'Яч яр'!IU36+Ов!IU36+Зерноб!IU36+Гр!IU36+'Яч Оз'!IU36+Просо!IU36</f>
        <v>0</v>
      </c>
      <c r="IV36" s="190">
        <f>Пш!IV36+Тр!IV36+Ро!IV36+'Яч яр'!IV36+Ов!IV36+Зерноб!IV36+Гр!IV36+'Яч Оз'!IV36+Просо!IV36</f>
        <v>0</v>
      </c>
      <c r="IW36" s="191">
        <f>Пш!IW36+Тр!IW36+Ро!IW36+'Яч яр'!IW36+Ов!IW36+Зерноб!IW36+Гр!IW36+'Яч Оз'!IW36+Просо!IW36</f>
        <v>0</v>
      </c>
      <c r="IX36" s="192">
        <f>Пш!IX36+Тр!IX36+Ро!IX36+'Яч яр'!IX36+Ов!IX36+Зерноб!IX36+Гр!IX36+'Яч Оз'!IX36+Просо!IX36</f>
        <v>0</v>
      </c>
      <c r="IY36" s="190">
        <f>Пш!IY36+Тр!IY36+Ро!IY36+'Яч яр'!IY36+Ов!IY36+Зерноб!IY36+Гр!IY36+'Яч Оз'!IY36+Просо!IY36</f>
        <v>0</v>
      </c>
      <c r="IZ36" s="191">
        <f>Пш!IZ36+Тр!IZ36+Ро!IZ36+'Яч яр'!IZ36+Ов!IZ36+Зерноб!IZ36+Гр!IZ36+'Яч Оз'!IZ36+Просо!IZ36</f>
        <v>0</v>
      </c>
      <c r="JA36" s="189">
        <f>Пш!JA36+Тр!JA36+Ро!JA36+'Яч яр'!JA36+Ов!JA36+Зерноб!JA36+Гр!JA36+'Яч Оз'!JA36+Просо!JA36</f>
        <v>0</v>
      </c>
      <c r="JB36" s="190">
        <f>Пш!JB36+Тр!JB36+Ро!JB36+'Яч яр'!JB36+Ов!JB36+Зерноб!JB36+Гр!JB36+'Яч Оз'!JB36+Просо!JB36</f>
        <v>0</v>
      </c>
      <c r="JC36" s="191">
        <f>Пш!JC36+Тр!JC36+Ро!JC36+'Яч яр'!JC36+Ов!JC36+Зерноб!JC36+Гр!JC36+'Яч Оз'!JC36+Просо!JC36</f>
        <v>0</v>
      </c>
      <c r="JD36" s="192">
        <f>Пш!JD36+Тр!JD36+Ро!JD36+'Яч яр'!JD36+Ов!JD36+Зерноб!JD36+Гр!JD36+'Яч Оз'!JD36+Просо!JD36</f>
        <v>0</v>
      </c>
      <c r="JE36" s="190">
        <f>Пш!JE36+Тр!JE36+Ро!JE36+'Яч яр'!JE36+Ов!JE36+Зерноб!JE36+Гр!JE36+'Яч Оз'!JE36+Просо!JE36</f>
        <v>0</v>
      </c>
      <c r="JF36" s="191">
        <f>Пш!JF36+Тр!JF36+Ро!JF36+'Яч яр'!JF36+Ов!JF36+Зерноб!JF36+Гр!JF36+'Яч Оз'!JF36+Просо!JF36</f>
        <v>0</v>
      </c>
      <c r="JG36" s="189">
        <f>Пш!JG36+Тр!JG36+Ро!JG36+'Яч яр'!JG36+Ов!JG36+Зерноб!JG36+Гр!JG36+'Яч Оз'!JG36+Просо!JG36</f>
        <v>0</v>
      </c>
      <c r="JH36" s="190">
        <f>Пш!JH36+Тр!JH36+Ро!JH36+'Яч яр'!JH36+Ов!JH36+Зерноб!JH36+Гр!JH36+'Яч Оз'!JH36+Просо!JH36</f>
        <v>0</v>
      </c>
      <c r="JI36" s="191">
        <f>Пш!JI36+Тр!JI36+Ро!JI36+'Яч яр'!JI36+Ов!JI36+Зерноб!JI36+Гр!JI36+'Яч Оз'!JI36+Просо!JI36</f>
        <v>0</v>
      </c>
      <c r="JJ36" s="192">
        <f>Пш!JJ36+Тр!JJ36+Ро!JJ36+'Яч яр'!JJ36+Ов!JJ36+Зерноб!JJ36+Гр!JJ36+'Яч Оз'!JJ36+Просо!JJ36</f>
        <v>0</v>
      </c>
      <c r="JK36" s="190">
        <f>Пш!JK36+Тр!JK36+Ро!JK36+'Яч яр'!JK36+Ов!JK36+Зерноб!JK36+Гр!JK36+'Яч Оз'!JK36+Просо!JK36</f>
        <v>0</v>
      </c>
      <c r="JL36" s="191">
        <f>Пш!JL36+Тр!JL36+Ро!JL36+'Яч яр'!JL36+Ов!JL36+Зерноб!JL36+Гр!JL36+'Яч Оз'!JL36+Просо!JL36</f>
        <v>0</v>
      </c>
      <c r="JM36" s="189">
        <f>Пш!JM36+Тр!JM36+Ро!JM36+'Яч яр'!JM36+Ов!JM36+Зерноб!JM36+Гр!JM36+'Яч Оз'!JM36+Просо!JM36</f>
        <v>0</v>
      </c>
      <c r="JN36" s="190">
        <f>Пш!JN36+Тр!JN36+Ро!JN36+'Яч яр'!JN36+Ов!JN36+Зерноб!JN36+Гр!JN36+'Яч Оз'!JN36+Просо!JN36</f>
        <v>0</v>
      </c>
      <c r="JO36" s="191">
        <f>Пш!JO36+Тр!JO36+Ро!JO36+'Яч яр'!JO36+Ов!JO36+Зерноб!JO36+Гр!JO36+'Яч Оз'!JO36+Просо!JO36</f>
        <v>0</v>
      </c>
      <c r="JP36" s="192">
        <f>Пш!JP36+Тр!JP36+Ро!JP36+'Яч яр'!JP36+Ов!JP36+Зерноб!JP36+Гр!JP36+'Яч Оз'!JP36+Просо!JP36</f>
        <v>0</v>
      </c>
      <c r="JQ36" s="190">
        <f>Пш!JQ36+Тр!JQ36+Ро!JQ36+'Яч яр'!JQ36+Ов!JQ36+Зерноб!JQ36+Гр!JQ36+'Яч Оз'!JQ36+Просо!JQ36</f>
        <v>0</v>
      </c>
      <c r="JR36" s="191">
        <f>Пш!JR36+Тр!JR36+Ро!JR36+'Яч яр'!JR36+Ов!JR36+Зерноб!JR36+Гр!JR36+'Яч Оз'!JR36+Просо!JR36</f>
        <v>0</v>
      </c>
      <c r="JS36" s="189">
        <f>Пш!JS36+Тр!JS36+Ро!JS36+'Яч яр'!JS36+Ов!JS36+Зерноб!JS36+Гр!JS36+'Яч Оз'!JS36+Просо!JS36</f>
        <v>0</v>
      </c>
      <c r="JT36" s="190">
        <f>Пш!JT36+Тр!JT36+Ро!JT36+'Яч яр'!JT36+Ов!JT36+Зерноб!JT36+Гр!JT36+'Яч Оз'!JT36+Просо!JT36</f>
        <v>0</v>
      </c>
      <c r="JU36" s="191">
        <f>Пш!JU36+Тр!JU36+Ро!JU36+'Яч яр'!JU36+Ов!JU36+Зерноб!JU36+Гр!JU36+'Яч Оз'!JU36+Просо!JU36</f>
        <v>0</v>
      </c>
      <c r="JV36" s="192">
        <f>Пш!JV36+Тр!JV36+Ро!JV36+'Яч яр'!JV36+Ов!JV36+Зерноб!JV36+Гр!JV36+'Яч Оз'!JV36+Просо!JV36</f>
        <v>0</v>
      </c>
      <c r="JW36" s="190">
        <f>Пш!JW36+Тр!JW36+Ро!JW36+'Яч яр'!JW36+Ов!JW36+Зерноб!JW36+Гр!JW36+'Яч Оз'!JW36+Просо!JW36</f>
        <v>0</v>
      </c>
      <c r="JX36" s="191">
        <f>Пш!JX36+Тр!JX36+Ро!JX36+'Яч яр'!JX36+Ов!JX36+Зерноб!JX36+Гр!JX36+'Яч Оз'!JX36+Просо!JX36</f>
        <v>0</v>
      </c>
    </row>
    <row r="37" spans="1:284" ht="17.25" customHeight="1" x14ac:dyDescent="0.25">
      <c r="A37" s="75">
        <v>11</v>
      </c>
      <c r="B37" s="76"/>
      <c r="C37" s="7"/>
      <c r="D37" s="77" t="s">
        <v>45</v>
      </c>
      <c r="E37" s="216">
        <f t="shared" si="10"/>
        <v>2.7</v>
      </c>
      <c r="F37" s="193">
        <f>Пш!F37+Тр!F37+Ро!F37+'Яч яр'!F37+Ов!F37+Зерноб!F37+Гр!F37+'Яч Оз'!F37+Просо!F37</f>
        <v>0</v>
      </c>
      <c r="G37" s="194">
        <f>Пш!G37+Тр!G37+Ро!G37+'Яч яр'!G37+Ов!G37+Зерноб!G37+Гр!G37+'Яч Оз'!G37+Просо!G37</f>
        <v>0</v>
      </c>
      <c r="H37" s="195">
        <f>Пш!H37+Тр!H37+Ро!H37+'Яч яр'!H37+Ов!H37+Зерноб!H37+Гр!H37+'Яч Оз'!H37+Просо!H37</f>
        <v>0</v>
      </c>
      <c r="I37" s="196">
        <f>Пш!I37+Тр!I37+Ро!I37+'Яч яр'!I37+Ов!I37+Зерноб!I37+Гр!I37+'Яч Оз'!I37+Просо!I37</f>
        <v>0</v>
      </c>
      <c r="J37" s="197">
        <f>Пш!J37+Тр!J37+Ро!J37+'Яч яр'!J37+Ов!J37+Зерноб!J37+Гр!J37+'Яч Оз'!J37+Просо!J37</f>
        <v>0</v>
      </c>
      <c r="K37" s="198">
        <f>Пш!K37+Тр!K37+Ро!K37+'Яч яр'!K37+Ов!K37+Зерноб!K37+Гр!K37+'Яч Оз'!K37+Просо!K37</f>
        <v>0</v>
      </c>
      <c r="L37" s="199">
        <f>Пш!L37+Тр!L37+Ро!L37+'Яч яр'!L37+Ов!L37+Зерноб!L37+Гр!L37+'Яч Оз'!L37+Просо!L37</f>
        <v>0</v>
      </c>
      <c r="M37" s="197">
        <f>Пш!M37+Тр!M37+Ро!M37+'Яч яр'!M37+Ов!M37+Зерноб!M37+Гр!M37+'Яч Оз'!M37+Просо!M37</f>
        <v>0</v>
      </c>
      <c r="N37" s="198">
        <f>Пш!N37+Тр!N37+Ро!N37+'Яч яр'!N37+Ов!N37+Зерноб!N37+Гр!N37+'Яч Оз'!N37+Просо!N37</f>
        <v>0</v>
      </c>
      <c r="O37" s="196">
        <f>Пш!O37+Тр!O37+Ро!O37+'Яч яр'!O37+Ов!O37+Зерноб!O37+Гр!O37+'Яч Оз'!O37+Просо!O37</f>
        <v>0</v>
      </c>
      <c r="P37" s="197">
        <f>Пш!P37+Тр!P37+Ро!P37+'Яч яр'!P37+Ов!P37+Зерноб!P37+Гр!P37+'Яч Оз'!P37+Просо!P37</f>
        <v>0</v>
      </c>
      <c r="Q37" s="198">
        <f>Пш!Q37+Тр!Q37+Ро!Q37+'Яч яр'!Q37+Ов!Q37+Зерноб!Q37+Гр!Q37+'Яч Оз'!Q37+Просо!Q37</f>
        <v>0</v>
      </c>
      <c r="R37" s="199">
        <f>Пш!R37+Тр!R37+Ро!R37+'Яч яр'!R37+Ов!R37+Зерноб!R37+Гр!R37+'Яч Оз'!R37+Просо!R37</f>
        <v>0</v>
      </c>
      <c r="S37" s="197">
        <f>Пш!S37+Тр!S37+Ро!S37+'Яч яр'!S37+Ов!S37+Зерноб!S37+Гр!S37+'Яч Оз'!S37+Просо!S37</f>
        <v>0</v>
      </c>
      <c r="T37" s="198">
        <f>Пш!T37+Тр!T37+Ро!T37+'Яч яр'!T37+Ов!T37+Зерноб!T37+Гр!T37+'Яч Оз'!T37+Просо!T37</f>
        <v>0</v>
      </c>
      <c r="U37" s="196">
        <f>Пш!U37+Тр!U37+Ро!U37+'Яч яр'!U37+Ов!U37+Зерноб!U37+Гр!U37+'Яч Оз'!U37+Просо!U37</f>
        <v>0</v>
      </c>
      <c r="V37" s="197">
        <f>Пш!V37+Тр!V37+Ро!V37+'Яч яр'!V37+Ов!V37+Зерноб!V37+Гр!V37+'Яч Оз'!V37+Просо!V37</f>
        <v>0</v>
      </c>
      <c r="W37" s="198">
        <f>Пш!W37+Тр!W37+Ро!W37+'Яч яр'!W37+Ов!W37+Зерноб!W37+Гр!W37+'Яч Оз'!W37+Просо!W37</f>
        <v>0</v>
      </c>
      <c r="X37" s="199">
        <f>Пш!X37+Тр!X37+Ро!X37+'Яч яр'!X37+Ов!X37+Зерноб!X37+Гр!X37+'Яч Оз'!X37+Просо!X37</f>
        <v>0</v>
      </c>
      <c r="Y37" s="197">
        <f>Пш!Y37+Тр!Y37+Ро!Y37+'Яч яр'!Y37+Ов!Y37+Зерноб!Y37+Гр!Y37+'Яч Оз'!Y37+Просо!Y37</f>
        <v>0</v>
      </c>
      <c r="Z37" s="198">
        <f>Пш!Z37+Тр!Z37+Ро!Z37+'Яч яр'!Z37+Ов!Z37+Зерноб!Z37+Гр!Z37+'Яч Оз'!Z37+Просо!Z37</f>
        <v>0</v>
      </c>
      <c r="AA37" s="196">
        <f>Пш!AA37+Тр!AA37+Ро!AA37+'Яч яр'!AA37+Ов!AA37+Зерноб!AA37+Гр!AA37+'Яч Оз'!AA37+Просо!AA37</f>
        <v>0</v>
      </c>
      <c r="AB37" s="197">
        <f>Пш!AB37+Тр!AB37+Ро!AB37+'Яч яр'!AB37+Ов!AB37+Зерноб!AB37+Гр!AB37+'Яч Оз'!AB37+Просо!AB37</f>
        <v>0</v>
      </c>
      <c r="AC37" s="198">
        <f>Пш!AC37+Тр!AC37+Ро!AC37+'Яч яр'!AC37+Ов!AC37+Зерноб!AC37+Гр!AC37+'Яч Оз'!AC37+Просо!AC37</f>
        <v>0</v>
      </c>
      <c r="AD37" s="199">
        <f>Пш!AD37+Тр!AD37+Ро!AD37+'Яч яр'!AD37+Ов!AD37+Зерноб!AD37+Гр!AD37+'Яч Оз'!AD37+Просо!AD37</f>
        <v>0</v>
      </c>
      <c r="AE37" s="197">
        <f>Пш!AE37+Тр!AE37+Ро!AE37+'Яч яр'!AE37+Ов!AE37+Зерноб!AE37+Гр!AE37+'Яч Оз'!AE37+Просо!AE37</f>
        <v>0</v>
      </c>
      <c r="AF37" s="198">
        <f>Пш!AF37+Тр!AF37+Ро!AF37+'Яч яр'!AF37+Ов!AF37+Зерноб!AF37+Гр!AF37+'Яч Оз'!AF37+Просо!AF37</f>
        <v>0</v>
      </c>
      <c r="AG37" s="196">
        <f>Пш!AG37+Тр!AG37+Ро!AG37+'Яч яр'!AG37+Ов!AG37+Зерноб!AG37+Гр!AG37+'Яч Оз'!AG37+Просо!AG37</f>
        <v>0</v>
      </c>
      <c r="AH37" s="197">
        <f>Пш!AH37+Тр!AH37+Ро!AH37+'Яч яр'!AH37+Ов!AH37+Зерноб!AH37+Гр!AH37+'Яч Оз'!AH37+Просо!AH37</f>
        <v>0</v>
      </c>
      <c r="AI37" s="198">
        <f>Пш!AI37+Тр!AI37+Ро!AI37+'Яч яр'!AI37+Ов!AI37+Зерноб!AI37+Гр!AI37+'Яч Оз'!AI37+Просо!AI37</f>
        <v>0</v>
      </c>
      <c r="AJ37" s="199">
        <f>Пш!AJ37+Тр!AJ37+Ро!AJ37+'Яч яр'!AJ37+Ов!AJ37+Зерноб!AJ37+Гр!AJ37+'Яч Оз'!AJ37+Просо!AJ37</f>
        <v>0</v>
      </c>
      <c r="AK37" s="197">
        <f>Пш!AK37+Тр!AK37+Ро!AK37+'Яч яр'!AK37+Ов!AK37+Зерноб!AK37+Гр!AK37+'Яч Оз'!AK37+Просо!AK37</f>
        <v>0</v>
      </c>
      <c r="AL37" s="198">
        <f>Пш!AL37+Тр!AL37+Ро!AL37+'Яч яр'!AL37+Ов!AL37+Зерноб!AL37+Гр!AL37+'Яч Оз'!AL37+Просо!AL37</f>
        <v>0</v>
      </c>
      <c r="AM37" s="196">
        <f>Пш!AM37+Тр!AM37+Ро!AM37+'Яч яр'!AM37+Ов!AM37+Зерноб!AM37+Гр!AM37+'Яч Оз'!AM37+Просо!AM37</f>
        <v>0</v>
      </c>
      <c r="AN37" s="197">
        <f>Пш!AN37+Тр!AN37+Ро!AN37+'Яч яр'!AN37+Ов!AN37+Зерноб!AN37+Гр!AN37+'Яч Оз'!AN37+Просо!AN37</f>
        <v>0</v>
      </c>
      <c r="AO37" s="198">
        <f>Пш!AO37+Тр!AO37+Ро!AO37+'Яч яр'!AO37+Ов!AO37+Зерноб!AO37+Гр!AO37+'Яч Оз'!AO37+Просо!AO37</f>
        <v>0</v>
      </c>
      <c r="AP37" s="199">
        <f>Пш!AP37+Тр!AP37+Ро!AP37+'Яч яр'!AP37+Ов!AP37+Зерноб!AP37+Гр!AP37+'Яч Оз'!AP37+Просо!AP37</f>
        <v>0</v>
      </c>
      <c r="AQ37" s="197">
        <f>Пш!AQ37+Тр!AQ37+Ро!AQ37+'Яч яр'!AQ37+Ов!AQ37+Зерноб!AQ37+Гр!AQ37+'Яч Оз'!AQ37+Просо!AQ37</f>
        <v>0</v>
      </c>
      <c r="AR37" s="198">
        <f>Пш!AR37+Тр!AR37+Ро!AR37+'Яч яр'!AR37+Ов!AR37+Зерноб!AR37+Гр!AR37+'Яч Оз'!AR37+Просо!AR37</f>
        <v>0</v>
      </c>
      <c r="AS37" s="196">
        <f>Пш!AS37+Тр!AS37+Ро!AS37+'Яч яр'!AS37+Ов!AS37+Зерноб!AS37+Гр!AS37+'Яч Оз'!AS37+Просо!AS37</f>
        <v>0</v>
      </c>
      <c r="AT37" s="197">
        <f>Пш!AT37+Тр!AT37+Ро!AT37+'Яч яр'!AT37+Ов!AT37+Зерноб!AT37+Гр!AT37+'Яч Оз'!AT37+Просо!AT37</f>
        <v>0</v>
      </c>
      <c r="AU37" s="198">
        <f>Пш!AU37+Тр!AU37+Ро!AU37+'Яч яр'!AU37+Ов!AU37+Зерноб!AU37+Гр!AU37+'Яч Оз'!AU37+Просо!AU37</f>
        <v>0</v>
      </c>
      <c r="AV37" s="199">
        <f>Пш!AV37+Тр!AV37+Ро!AV37+'Яч яр'!AV37+Ов!AV37+Зерноб!AV37+Гр!AV37+'Яч Оз'!AV37+Просо!AV37</f>
        <v>0</v>
      </c>
      <c r="AW37" s="197">
        <f>Пш!AW37+Тр!AW37+Ро!AW37+'Яч яр'!AW37+Ов!AW37+Зерноб!AW37+Гр!AW37+'Яч Оз'!AW37+Просо!AW37</f>
        <v>0</v>
      </c>
      <c r="AX37" s="198">
        <f>Пш!AX37+Тр!AX37+Ро!AX37+'Яч яр'!AX37+Ов!AX37+Зерноб!AX37+Гр!AX37+'Яч Оз'!AX37+Просо!AX37</f>
        <v>0</v>
      </c>
      <c r="AY37" s="196">
        <f>Пш!AY37+Тр!AY37+Ро!AY37+'Яч яр'!AY37+Ов!AY37+Зерноб!AY37+Гр!AY37+'Яч Оз'!AY37+Просо!AY37</f>
        <v>0</v>
      </c>
      <c r="AZ37" s="197">
        <f>Пш!AZ37+Тр!AZ37+Ро!AZ37+'Яч яр'!AZ37+Ов!AZ37+Зерноб!AZ37+Гр!AZ37+'Яч Оз'!AZ37+Просо!AZ37</f>
        <v>0</v>
      </c>
      <c r="BA37" s="198">
        <f>Пш!BA37+Тр!BA37+Ро!BA37+'Яч яр'!BA37+Ов!BA37+Зерноб!BA37+Гр!BA37+'Яч Оз'!BA37+Просо!BA37</f>
        <v>0</v>
      </c>
      <c r="BB37" s="199">
        <f>Пш!BB37+Тр!BB37+Ро!BB37+'Яч яр'!BB37+Ов!BB37+Зерноб!BB37+Гр!BB37+'Яч Оз'!BB37+Просо!BB37</f>
        <v>0</v>
      </c>
      <c r="BC37" s="197">
        <f>Пш!BC37+Тр!BC37+Ро!BC37+'Яч яр'!BC37+Ов!BC37+Зерноб!BC37+Гр!BC37+'Яч Оз'!BC37+Просо!BC37</f>
        <v>0</v>
      </c>
      <c r="BD37" s="198">
        <f>Пш!BD37+Тр!BD37+Ро!BD37+'Яч яр'!BD37+Ов!BD37+Зерноб!BD37+Гр!BD37+'Яч Оз'!BD37+Просо!BD37</f>
        <v>0</v>
      </c>
      <c r="BE37" s="196">
        <f>Пш!BE37+Тр!BE37+Ро!BE37+'Яч яр'!BE37+Ов!BE37+Зерноб!BE37+Гр!BE37+'Яч Оз'!BE37+Просо!BE37</f>
        <v>0</v>
      </c>
      <c r="BF37" s="197">
        <f>Пш!BF37+Тр!BF37+Ро!BF37+'Яч яр'!BF37+Ов!BF37+Зерноб!BF37+Гр!BF37+'Яч Оз'!BF37+Просо!BF37</f>
        <v>0</v>
      </c>
      <c r="BG37" s="198">
        <f>Пш!BG37+Тр!BG37+Ро!BG37+'Яч яр'!BG37+Ов!BG37+Зерноб!BG37+Гр!BG37+'Яч Оз'!BG37+Просо!BG37</f>
        <v>0</v>
      </c>
      <c r="BH37" s="199">
        <f>Пш!BH37+Тр!BH37+Ро!BH37+'Яч яр'!BH37+Ов!BH37+Зерноб!BH37+Гр!BH37+'Яч Оз'!BH37+Просо!BH37</f>
        <v>1.5</v>
      </c>
      <c r="BI37" s="197">
        <f>Пш!BI37+Тр!BI37+Ро!BI37+'Яч яр'!BI37+Ов!BI37+Зерноб!BI37+Гр!BI37+'Яч Оз'!BI37+Просо!BI37</f>
        <v>0</v>
      </c>
      <c r="BJ37" s="198">
        <f>Пш!BJ37+Тр!BJ37+Ро!BJ37+'Яч яр'!BJ37+Ов!BJ37+Зерноб!BJ37+Гр!BJ37+'Яч Оз'!BJ37+Просо!BJ37</f>
        <v>0</v>
      </c>
      <c r="BK37" s="196">
        <f>Пш!BK37+Тр!BK37+Ро!BK37+'Яч яр'!BK37+Ов!BK37+Зерноб!BK37+Гр!BK37+'Яч Оз'!BK37+Просо!BK37</f>
        <v>0</v>
      </c>
      <c r="BL37" s="197">
        <f>Пш!BL37+Тр!BL37+Ро!BL37+'Яч яр'!BL37+Ов!BL37+Зерноб!BL37+Гр!BL37+'Яч Оз'!BL37+Просо!BL37</f>
        <v>0</v>
      </c>
      <c r="BM37" s="198">
        <f>Пш!BM37+Тр!BM37+Ро!BM37+'Яч яр'!BM37+Ов!BM37+Зерноб!BM37+Гр!BM37+'Яч Оз'!BM37+Просо!BM37</f>
        <v>0</v>
      </c>
      <c r="BN37" s="199">
        <f>Пш!BN37+Тр!BN37+Ро!BN37+'Яч яр'!BN37+Ов!BN37+Зерноб!BN37+Гр!BN37+'Яч Оз'!BN37+Просо!BN37</f>
        <v>0</v>
      </c>
      <c r="BO37" s="197">
        <f>Пш!BO37+Тр!BO37+Ро!BO37+'Яч яр'!BO37+Ов!BO37+Зерноб!BO37+Гр!BO37+'Яч Оз'!BO37+Просо!BO37</f>
        <v>0</v>
      </c>
      <c r="BP37" s="198">
        <f>Пш!BP37+Тр!BP37+Ро!BP37+'Яч яр'!BP37+Ов!BP37+Зерноб!BP37+Гр!BP37+'Яч Оз'!BP37+Просо!BP37</f>
        <v>0</v>
      </c>
      <c r="BQ37" s="196">
        <f>Пш!BQ37+Тр!BQ37+Ро!BQ37+'Яч яр'!BQ37+Ов!BQ37+Зерноб!BQ37+Гр!BQ37+'Яч Оз'!BQ37+Просо!BQ37</f>
        <v>0</v>
      </c>
      <c r="BR37" s="197">
        <f>Пш!BR37+Тр!BR37+Ро!BR37+'Яч яр'!BR37+Ов!BR37+Зерноб!BR37+Гр!BR37+'Яч Оз'!BR37+Просо!BR37</f>
        <v>0</v>
      </c>
      <c r="BS37" s="198">
        <f>Пш!BS37+Тр!BS37+Ро!BS37+'Яч яр'!BS37+Ов!BS37+Зерноб!BS37+Гр!BS37+'Яч Оз'!BS37+Просо!BS37</f>
        <v>0</v>
      </c>
      <c r="BT37" s="199">
        <f>Пш!BT37+Тр!BT37+Ро!BT37+'Яч яр'!BT37+Ов!BT37+Зерноб!BT37+Гр!BT37+'Яч Оз'!BT37+Просо!BT37</f>
        <v>0</v>
      </c>
      <c r="BU37" s="197">
        <f>Пш!BU37+Тр!BU37+Ро!BU37+'Яч яр'!BU37+Ов!BU37+Зерноб!BU37+Гр!BU37+'Яч Оз'!BU37+Просо!BU37</f>
        <v>0</v>
      </c>
      <c r="BV37" s="198">
        <f>Пш!BV37+Тр!BV37+Ро!BV37+'Яч яр'!BV37+Ов!BV37+Зерноб!BV37+Гр!BV37+'Яч Оз'!BV37+Просо!BV37</f>
        <v>0</v>
      </c>
      <c r="BW37" s="196">
        <f>Пш!BW37+Тр!BW37+Ро!BW37+'Яч яр'!BW37+Ов!BW37+Зерноб!BW37+Гр!BW37+'Яч Оз'!BW37+Просо!BW37</f>
        <v>0</v>
      </c>
      <c r="BX37" s="197">
        <f>Пш!BX37+Тр!BX37+Ро!BX37+'Яч яр'!BX37+Ов!BX37+Зерноб!BX37+Гр!BX37+'Яч Оз'!BX37+Просо!BX37</f>
        <v>0</v>
      </c>
      <c r="BY37" s="198">
        <f>Пш!BY37+Тр!BY37+Ро!BY37+'Яч яр'!BY37+Ов!BY37+Зерноб!BY37+Гр!BY37+'Яч Оз'!BY37+Просо!BY37</f>
        <v>0</v>
      </c>
      <c r="BZ37" s="199">
        <f>Пш!BZ37+Тр!BZ37+Ро!BZ37+'Яч яр'!BZ37+Ов!BZ37+Зерноб!BZ37+Гр!BZ37+'Яч Оз'!BZ37+Просо!BZ37</f>
        <v>0</v>
      </c>
      <c r="CA37" s="197">
        <f>Пш!CA37+Тр!CA37+Ро!CA37+'Яч яр'!CA37+Ов!CA37+Зерноб!CA37+Гр!CA37+'Яч Оз'!CA37+Просо!CA37</f>
        <v>0</v>
      </c>
      <c r="CB37" s="198">
        <f>Пш!CB37+Тр!CB37+Ро!CB37+'Яч яр'!CB37+Ов!CB37+Зерноб!CB37+Гр!CB37+'Яч Оз'!CB37+Просо!CB37</f>
        <v>0</v>
      </c>
      <c r="CC37" s="196">
        <f>Пш!CC37+Тр!CC37+Ро!CC37+'Яч яр'!CC37+Ов!CC37+Зерноб!CC37+Гр!CC37+'Яч Оз'!CC37+Просо!CC37</f>
        <v>0</v>
      </c>
      <c r="CD37" s="197">
        <f>Пш!CD37+Тр!CD37+Ро!CD37+'Яч яр'!CD37+Ов!CD37+Зерноб!CD37+Гр!CD37+'Яч Оз'!CD37+Просо!CD37</f>
        <v>0</v>
      </c>
      <c r="CE37" s="198">
        <f>Пш!CE37+Тр!CE37+Ро!CE37+'Яч яр'!CE37+Ов!CE37+Зерноб!CE37+Гр!CE37+'Яч Оз'!CE37+Просо!CE37</f>
        <v>0</v>
      </c>
      <c r="CF37" s="199">
        <f>Пш!CF37+Тр!CF37+Ро!CF37+'Яч яр'!CF37+Ов!CF37+Зерноб!CF37+Гр!CF37+'Яч Оз'!CF37+Просо!CF37</f>
        <v>0</v>
      </c>
      <c r="CG37" s="197">
        <f>Пш!CG37+Тр!CG37+Ро!CG37+'Яч яр'!CG37+Ов!CG37+Зерноб!CG37+Гр!CG37+'Яч Оз'!CG37+Просо!CG37</f>
        <v>0</v>
      </c>
      <c r="CH37" s="198">
        <f>Пш!CH37+Тр!CH37+Ро!CH37+'Яч яр'!CH37+Ов!CH37+Зерноб!CH37+Гр!CH37+'Яч Оз'!CH37+Просо!CH37</f>
        <v>0</v>
      </c>
      <c r="CI37" s="196">
        <f>Пш!CI37+Тр!CI37+Ро!CI37+'Яч яр'!CI37+Ов!CI37+Зерноб!CI37+Гр!CI37+'Яч Оз'!CI37+Просо!CI37</f>
        <v>0</v>
      </c>
      <c r="CJ37" s="197">
        <f>Пш!CJ37+Тр!CJ37+Ро!CJ37+'Яч яр'!CJ37+Ов!CJ37+Зерноб!CJ37+Гр!CJ37+'Яч Оз'!CJ37+Просо!CJ37</f>
        <v>0</v>
      </c>
      <c r="CK37" s="198">
        <f>Пш!CK37+Тр!CK37+Ро!CK37+'Яч яр'!CK37+Ов!CK37+Зерноб!CK37+Гр!CK37+'Яч Оз'!CK37+Просо!CK37</f>
        <v>0</v>
      </c>
      <c r="CL37" s="199">
        <f>Пш!CL37+Тр!CL37+Ро!CL37+'Яч яр'!CL37+Ов!CL37+Зерноб!CL37+Гр!CL37+'Яч Оз'!CL37+Просо!CL37</f>
        <v>0</v>
      </c>
      <c r="CM37" s="197">
        <f>Пш!CM37+Тр!CM37+Ро!CM37+'Яч яр'!CM37+Ов!CM37+Зерноб!CM37+Гр!CM37+'Яч Оз'!CM37+Просо!CM37</f>
        <v>0</v>
      </c>
      <c r="CN37" s="198">
        <f>Пш!CN37+Тр!CN37+Ро!CN37+'Яч яр'!CN37+Ов!CN37+Зерноб!CN37+Гр!CN37+'Яч Оз'!CN37+Просо!CN37</f>
        <v>0</v>
      </c>
      <c r="CO37" s="196">
        <f>Пш!CO37+Тр!CO37+Ро!CO37+'Яч яр'!CO37+Ов!CO37+Зерноб!CO37+Гр!CO37+'Яч Оз'!CO37+Просо!CO37</f>
        <v>0</v>
      </c>
      <c r="CP37" s="197">
        <f>Пш!CP37+Тр!CP37+Ро!CP37+'Яч яр'!CP37+Ов!CP37+Зерноб!CP37+Гр!CP37+'Яч Оз'!CP37+Просо!CP37</f>
        <v>0</v>
      </c>
      <c r="CQ37" s="198">
        <f>Пш!CQ37+Тр!CQ37+Ро!CQ37+'Яч яр'!CQ37+Ов!CQ37+Зерноб!CQ37+Гр!CQ37+'Яч Оз'!CQ37+Просо!CQ37</f>
        <v>0</v>
      </c>
      <c r="CR37" s="199">
        <f>Пш!CR37+Тр!CR37+Ро!CR37+'Яч яр'!CR37+Ов!CR37+Зерноб!CR37+Гр!CR37+'Яч Оз'!CR37+Просо!CR37</f>
        <v>1.2</v>
      </c>
      <c r="CS37" s="197">
        <f>Пш!CS37+Тр!CS37+Ро!CS37+'Яч яр'!CS37+Ов!CS37+Зерноб!CS37+Гр!CS37+'Яч Оз'!CS37+Просо!CS37</f>
        <v>0</v>
      </c>
      <c r="CT37" s="198">
        <f>Пш!CT37+Тр!CT37+Ро!CT37+'Яч яр'!CT37+Ов!CT37+Зерноб!CT37+Гр!CT37+'Яч Оз'!CT37+Просо!CT37</f>
        <v>0</v>
      </c>
      <c r="CU37" s="196">
        <f>Пш!CU37+Тр!CU37+Ро!CU37+'Яч яр'!CU37+Ов!CU37+Зерноб!CU37+Гр!CU37+'Яч Оз'!CU37+Просо!CU37</f>
        <v>0</v>
      </c>
      <c r="CV37" s="197">
        <f>Пш!CV37+Тр!CV37+Ро!CV37+'Яч яр'!CV37+Ов!CV37+Зерноб!CV37+Гр!CV37+'Яч Оз'!CV37+Просо!CV37</f>
        <v>0</v>
      </c>
      <c r="CW37" s="198">
        <f>Пш!CW37+Тр!CW37+Ро!CW37+'Яч яр'!CW37+Ов!CW37+Зерноб!CW37+Гр!CW37+'Яч Оз'!CW37+Просо!CW37</f>
        <v>0</v>
      </c>
      <c r="CX37" s="199">
        <f>Пш!CX37+Тр!CX37+Ро!CX37+'Яч яр'!CX37+Ов!CX37+Зерноб!CX37+Гр!CX37+'Яч Оз'!CX37+Просо!CX37</f>
        <v>0</v>
      </c>
      <c r="CY37" s="197">
        <f>Пш!CY37+Тр!CY37+Ро!CY37+'Яч яр'!CY37+Ов!CY37+Зерноб!CY37+Гр!CY37+'Яч Оз'!CY37+Просо!CY37</f>
        <v>0</v>
      </c>
      <c r="CZ37" s="198">
        <f>Пш!CZ37+Тр!CZ37+Ро!CZ37+'Яч яр'!CZ37+Ов!CZ37+Зерноб!CZ37+Гр!CZ37+'Яч Оз'!CZ37+Просо!CZ37</f>
        <v>0</v>
      </c>
      <c r="DA37" s="196">
        <f>Пш!DA37+Тр!DA37+Ро!DA37+'Яч яр'!DA37+Ов!DA37+Зерноб!DA37+Гр!DA37+'Яч Оз'!DA37+Просо!DA37</f>
        <v>0</v>
      </c>
      <c r="DB37" s="197">
        <f>Пш!DB37+Тр!DB37+Ро!DB37+'Яч яр'!DB37+Ов!DB37+Зерноб!DB37+Гр!DB37+'Яч Оз'!DB37+Просо!DB37</f>
        <v>0</v>
      </c>
      <c r="DC37" s="198">
        <f>Пш!DC37+Тр!DC37+Ро!DC37+'Яч яр'!DC37+Ов!DC37+Зерноб!DC37+Гр!DC37+'Яч Оз'!DC37+Просо!DC37</f>
        <v>0</v>
      </c>
      <c r="DD37" s="199">
        <f>Пш!DD37+Тр!DD37+Ро!DD37+'Яч яр'!DD37+Ов!DD37+Зерноб!DD37+Гр!DD37+'Яч Оз'!DD37+Просо!DD37</f>
        <v>0</v>
      </c>
      <c r="DE37" s="197">
        <f>Пш!DE37+Тр!DE37+Ро!DE37+'Яч яр'!DE37+Ов!DE37+Зерноб!DE37+Гр!DE37+'Яч Оз'!DE37+Просо!DE37</f>
        <v>0</v>
      </c>
      <c r="DF37" s="198">
        <f>Пш!DF37+Тр!DF37+Ро!DF37+'Яч яр'!DF37+Ов!DF37+Зерноб!DF37+Гр!DF37+'Яч Оз'!DF37+Просо!DF37</f>
        <v>0</v>
      </c>
      <c r="DG37" s="196">
        <f>Пш!DG37+Тр!DG37+Ро!DG37+'Яч яр'!DG37+Ов!DG37+Зерноб!DG37+Гр!DG37+'Яч Оз'!DG37+Просо!DG37</f>
        <v>0</v>
      </c>
      <c r="DH37" s="197">
        <f>Пш!DH37+Тр!DH37+Ро!DH37+'Яч яр'!DH37+Ов!DH37+Зерноб!DH37+Гр!DH37+'Яч Оз'!DH37+Просо!DH37</f>
        <v>0</v>
      </c>
      <c r="DI37" s="198">
        <f>Пш!DI37+Тр!DI37+Ро!DI37+'Яч яр'!DI37+Ов!DI37+Зерноб!DI37+Гр!DI37+'Яч Оз'!DI37+Просо!DI37</f>
        <v>0</v>
      </c>
      <c r="DJ37" s="199">
        <f>Пш!DJ37+Тр!DJ37+Ро!DJ37+'Яч яр'!DJ37+Ов!DJ37+Зерноб!DJ37+Гр!DJ37+'Яч Оз'!DJ37+Просо!DJ37</f>
        <v>0</v>
      </c>
      <c r="DK37" s="197">
        <f>Пш!DK37+Тр!DK37+Ро!DK37+'Яч яр'!DK37+Ов!DK37+Зерноб!DK37+Гр!DK37+'Яч Оз'!DK37+Просо!DK37</f>
        <v>0</v>
      </c>
      <c r="DL37" s="198">
        <f>Пш!DL37+Тр!DL37+Ро!DL37+'Яч яр'!DL37+Ов!DL37+Зерноб!DL37+Гр!DL37+'Яч Оз'!DL37+Просо!DL37</f>
        <v>0</v>
      </c>
      <c r="DM37" s="196">
        <f>Пш!DM37+Тр!DM37+Ро!DM37+'Яч яр'!DM37+Ов!DM37+Зерноб!DM37+Гр!DM37+'Яч Оз'!DM37+Просо!DM37</f>
        <v>0</v>
      </c>
      <c r="DN37" s="197">
        <f>Пш!DN37+Тр!DN37+Ро!DN37+'Яч яр'!DN37+Ов!DN37+Зерноб!DN37+Гр!DN37+'Яч Оз'!DN37+Просо!DN37</f>
        <v>0</v>
      </c>
      <c r="DO37" s="198">
        <f>Пш!DO37+Тр!DO37+Ро!DO37+'Яч яр'!DO37+Ов!DO37+Зерноб!DO37+Гр!DO37+'Яч Оз'!DO37+Просо!DO37</f>
        <v>0</v>
      </c>
      <c r="DP37" s="199">
        <f>Пш!DP37+Тр!DP37+Ро!DP37+'Яч яр'!DP37+Ов!DP37+Зерноб!DP37+Гр!DP37+'Яч Оз'!DP37+Просо!DP37</f>
        <v>0</v>
      </c>
      <c r="DQ37" s="197">
        <f>Пш!DQ37+Тр!DQ37+Ро!DQ37+'Яч яр'!DQ37+Ов!DQ37+Зерноб!DQ37+Гр!DQ37+'Яч Оз'!DQ37+Просо!DQ37</f>
        <v>0</v>
      </c>
      <c r="DR37" s="198">
        <f>Пш!DR37+Тр!DR37+Ро!DR37+'Яч яр'!DR37+Ов!DR37+Зерноб!DR37+Гр!DR37+'Яч Оз'!DR37+Просо!DR37</f>
        <v>0</v>
      </c>
      <c r="DS37" s="196">
        <f>Пш!DS37+Тр!DS37+Ро!DS37+'Яч яр'!DS37+Ов!DS37+Зерноб!DS37+Гр!DS37+'Яч Оз'!DS37+Просо!DS37</f>
        <v>0</v>
      </c>
      <c r="DT37" s="197">
        <f>Пш!DT37+Тр!DT37+Ро!DT37+'Яч яр'!DT37+Ов!DT37+Зерноб!DT37+Гр!DT37+'Яч Оз'!DT37+Просо!DT37</f>
        <v>0</v>
      </c>
      <c r="DU37" s="198">
        <f>Пш!DU37+Тр!DU37+Ро!DU37+'Яч яр'!DU37+Ов!DU37+Зерноб!DU37+Гр!DU37+'Яч Оз'!DU37+Просо!DU37</f>
        <v>0</v>
      </c>
      <c r="DV37" s="199">
        <f>Пш!DV37+Тр!DV37+Ро!DV37+'Яч яр'!DV37+Ов!DV37+Зерноб!DV37+Гр!DV37+'Яч Оз'!DV37+Просо!DV37</f>
        <v>0</v>
      </c>
      <c r="DW37" s="197">
        <f>Пш!DW37+Тр!DW37+Ро!DW37+'Яч яр'!DW37+Ов!DW37+Зерноб!DW37+Гр!DW37+'Яч Оз'!DW37+Просо!DW37</f>
        <v>0</v>
      </c>
      <c r="DX37" s="198">
        <f>Пш!DX37+Тр!DX37+Ро!DX37+'Яч яр'!DX37+Ов!DX37+Зерноб!DX37+Гр!DX37+'Яч Оз'!DX37+Просо!DX37</f>
        <v>0</v>
      </c>
      <c r="DY37" s="196">
        <f>Пш!DY37+Тр!DY37+Ро!DY37+'Яч яр'!DY37+Ов!DY37+Зерноб!DY37+Гр!DY37+'Яч Оз'!DY37+Просо!DY37</f>
        <v>0</v>
      </c>
      <c r="DZ37" s="197">
        <f>Пш!DZ37+Тр!DZ37+Ро!DZ37+'Яч яр'!DZ37+Ов!DZ37+Зерноб!DZ37+Гр!DZ37+'Яч Оз'!DZ37+Просо!DZ37</f>
        <v>0</v>
      </c>
      <c r="EA37" s="198">
        <f>Пш!EA37+Тр!EA37+Ро!EA37+'Яч яр'!EA37+Ов!EA37+Зерноб!EA37+Гр!EA37+'Яч Оз'!EA37+Просо!EA37</f>
        <v>0</v>
      </c>
      <c r="EB37" s="199">
        <f>Пш!EB37+Тр!EB37+Ро!EB37+'Яч яр'!EB37+Ов!EB37+Зерноб!EB37+Гр!EB37+'Яч Оз'!EB37+Просо!EB37</f>
        <v>0</v>
      </c>
      <c r="EC37" s="197">
        <f>Пш!EC37+Тр!EC37+Ро!EC37+'Яч яр'!EC37+Ов!EC37+Зерноб!EC37+Гр!EC37+'Яч Оз'!EC37+Просо!EC37</f>
        <v>0</v>
      </c>
      <c r="ED37" s="198">
        <f>Пш!ED37+Тр!ED37+Ро!ED37+'Яч яр'!ED37+Ов!ED37+Зерноб!ED37+Гр!ED37+'Яч Оз'!ED37+Просо!ED37</f>
        <v>0</v>
      </c>
      <c r="EE37" s="196">
        <f>Пш!EE37+Тр!EE37+Ро!EE37+'Яч яр'!EE37+Ов!EE37+Зерноб!EE37+Гр!EE37+'Яч Оз'!EE37+Просо!EE37</f>
        <v>0</v>
      </c>
      <c r="EF37" s="197">
        <f>Пш!EF37+Тр!EF37+Ро!EF37+'Яч яр'!EF37+Ов!EF37+Зерноб!EF37+Гр!EF37+'Яч Оз'!EF37+Просо!EF37</f>
        <v>0</v>
      </c>
      <c r="EG37" s="198">
        <f>Пш!EG37+Тр!EG37+Ро!EG37+'Яч яр'!EG37+Ов!EG37+Зерноб!EG37+Гр!EG37+'Яч Оз'!EG37+Просо!EG37</f>
        <v>0</v>
      </c>
      <c r="EH37" s="199">
        <f>Пш!EH37+Тр!EH37+Ро!EH37+'Яч яр'!EH37+Ов!EH37+Зерноб!EH37+Гр!EH37+'Яч Оз'!EH37+Просо!EH37</f>
        <v>0</v>
      </c>
      <c r="EI37" s="197">
        <f>Пш!EI37+Тр!EI37+Ро!EI37+'Яч яр'!EI37+Ов!EI37+Зерноб!EI37+Гр!EI37+'Яч Оз'!EI37+Просо!EI37</f>
        <v>0</v>
      </c>
      <c r="EJ37" s="198">
        <f>Пш!EJ37+Тр!EJ37+Ро!EJ37+'Яч яр'!EJ37+Ов!EJ37+Зерноб!EJ37+Гр!EJ37+'Яч Оз'!EJ37+Просо!EJ37</f>
        <v>0</v>
      </c>
      <c r="EK37" s="196">
        <f>Пш!EK37+Тр!EK37+Ро!EK37+'Яч яр'!EK37+Ов!EK37+Зерноб!EK37+Гр!EK37+'Яч Оз'!EK37+Просо!EK37</f>
        <v>0</v>
      </c>
      <c r="EL37" s="197">
        <f>Пш!EL37+Тр!EL37+Ро!EL37+'Яч яр'!EL37+Ов!EL37+Зерноб!EL37+Гр!EL37+'Яч Оз'!EL37+Просо!EL37</f>
        <v>0</v>
      </c>
      <c r="EM37" s="198">
        <f>Пш!EM37+Тр!EM37+Ро!EM37+'Яч яр'!EM37+Ов!EM37+Зерноб!EM37+Гр!EM37+'Яч Оз'!EM37+Просо!EM37</f>
        <v>0</v>
      </c>
      <c r="EN37" s="199">
        <f>Пш!EN37+Тр!EN37+Ро!EN37+'Яч яр'!EN37+Ов!EN37+Зерноб!EN37+Гр!EN37+'Яч Оз'!EN37+Просо!EN37</f>
        <v>0</v>
      </c>
      <c r="EO37" s="197">
        <f>Пш!EO37+Тр!EO37+Ро!EO37+'Яч яр'!EO37+Ов!EO37+Зерноб!EO37+Гр!EO37+'Яч Оз'!EO37+Просо!EO37</f>
        <v>0</v>
      </c>
      <c r="EP37" s="198">
        <f>Пш!EP37+Тр!EP37+Ро!EP37+'Яч яр'!EP37+Ов!EP37+Зерноб!EP37+Гр!EP37+'Яч Оз'!EP37+Просо!EP37</f>
        <v>0</v>
      </c>
      <c r="EQ37" s="196">
        <f>Пш!EQ37+Тр!EQ37+Ро!EQ37+'Яч яр'!EQ37+Ов!EQ37+Зерноб!EQ37+Гр!EQ37+'Яч Оз'!EQ37+Просо!EQ37</f>
        <v>0</v>
      </c>
      <c r="ER37" s="197">
        <f>Пш!ER37+Тр!ER37+Ро!ER37+'Яч яр'!ER37+Ов!ER37+Зерноб!ER37+Гр!ER37+'Яч Оз'!ER37+Просо!ER37</f>
        <v>0</v>
      </c>
      <c r="ES37" s="198">
        <f>Пш!ES37+Тр!ES37+Ро!ES37+'Яч яр'!ES37+Ов!ES37+Зерноб!ES37+Гр!ES37+'Яч Оз'!ES37+Просо!ES37</f>
        <v>0</v>
      </c>
      <c r="ET37" s="199">
        <f>Пш!ET37+Тр!ET37+Ро!ET37+'Яч яр'!ET37+Ов!ET37+Зерноб!ET37+Гр!ET37+'Яч Оз'!ET37+Просо!ET37</f>
        <v>0</v>
      </c>
      <c r="EU37" s="197">
        <f>Пш!EU37+Тр!EU37+Ро!EU37+'Яч яр'!EU37+Ов!EU37+Зерноб!EU37+Гр!EU37+'Яч Оз'!EU37+Просо!EU37</f>
        <v>0</v>
      </c>
      <c r="EV37" s="198">
        <f>Пш!EV37+Тр!EV37+Ро!EV37+'Яч яр'!EV37+Ов!EV37+Зерноб!EV37+Гр!EV37+'Яч Оз'!EV37+Просо!EV37</f>
        <v>0</v>
      </c>
      <c r="EW37" s="196">
        <f>Пш!EW37+Тр!EW37+Ро!EW37+'Яч яр'!EW37+Ов!EW37+Зерноб!EW37+Гр!EW37+'Яч Оз'!EW37+Просо!EW37</f>
        <v>0</v>
      </c>
      <c r="EX37" s="197">
        <f>Пш!EX37+Тр!EX37+Ро!EX37+'Яч яр'!EX37+Ов!EX37+Зерноб!EX37+Гр!EX37+'Яч Оз'!EX37+Просо!EX37</f>
        <v>0</v>
      </c>
      <c r="EY37" s="198">
        <f>Пш!EY37+Тр!EY37+Ро!EY37+'Яч яр'!EY37+Ов!EY37+Зерноб!EY37+Гр!EY37+'Яч Оз'!EY37+Просо!EY37</f>
        <v>0</v>
      </c>
      <c r="EZ37" s="199">
        <f>Пш!EZ37+Тр!EZ37+Ро!EZ37+'Яч яр'!EZ37+Ов!EZ37+Зерноб!EZ37+Гр!EZ37+'Яч Оз'!EZ37+Просо!EZ37</f>
        <v>0</v>
      </c>
      <c r="FA37" s="197">
        <f>Пш!FA37+Тр!FA37+Ро!FA37+'Яч яр'!FA37+Ов!FA37+Зерноб!FA37+Гр!FA37+'Яч Оз'!FA37+Просо!FA37</f>
        <v>0</v>
      </c>
      <c r="FB37" s="198">
        <f>Пш!FB37+Тр!FB37+Ро!FB37+'Яч яр'!FB37+Ов!FB37+Зерноб!FB37+Гр!FB37+'Яч Оз'!FB37+Просо!FB37</f>
        <v>0</v>
      </c>
      <c r="FC37" s="196">
        <f>Пш!FC37+Тр!FC37+Ро!FC37+'Яч яр'!FC37+Ов!FC37+Зерноб!FC37+Гр!FC37+'Яч Оз'!FC37+Просо!FC37</f>
        <v>0</v>
      </c>
      <c r="FD37" s="197">
        <f>Пш!FD37+Тр!FD37+Ро!FD37+'Яч яр'!FD37+Ов!FD37+Зерноб!FD37+Гр!FD37+'Яч Оз'!FD37+Просо!FD37</f>
        <v>0</v>
      </c>
      <c r="FE37" s="198">
        <f>Пш!FE37+Тр!FE37+Ро!FE37+'Яч яр'!FE37+Ов!FE37+Зерноб!FE37+Гр!FE37+'Яч Оз'!FE37+Просо!FE37</f>
        <v>0</v>
      </c>
      <c r="FF37" s="199">
        <f>Пш!FF37+Тр!FF37+Ро!FF37+'Яч яр'!FF37+Ов!FF37+Зерноб!FF37+Гр!FF37+'Яч Оз'!FF37+Просо!FF37</f>
        <v>0</v>
      </c>
      <c r="FG37" s="197">
        <f>Пш!FG37+Тр!FG37+Ро!FG37+'Яч яр'!FG37+Ов!FG37+Зерноб!FG37+Гр!FG37+'Яч Оз'!FG37+Просо!FG37</f>
        <v>0</v>
      </c>
      <c r="FH37" s="198">
        <f>Пш!FH37+Тр!FH37+Ро!FH37+'Яч яр'!FH37+Ов!FH37+Зерноб!FH37+Гр!FH37+'Яч Оз'!FH37+Просо!FH37</f>
        <v>0</v>
      </c>
      <c r="FI37" s="196">
        <f>Пш!FI37+Тр!FI37+Ро!FI37+'Яч яр'!FI37+Ов!FI37+Зерноб!FI37+Гр!FI37+'Яч Оз'!FI37+Просо!FI37</f>
        <v>0</v>
      </c>
      <c r="FJ37" s="197">
        <f>Пш!FJ37+Тр!FJ37+Ро!FJ37+'Яч яр'!FJ37+Ов!FJ37+Зерноб!FJ37+Гр!FJ37+'Яч Оз'!FJ37+Просо!FJ37</f>
        <v>0</v>
      </c>
      <c r="FK37" s="198">
        <f>Пш!FK37+Тр!FK37+Ро!FK37+'Яч яр'!FK37+Ов!FK37+Зерноб!FK37+Гр!FK37+'Яч Оз'!FK37+Просо!FK37</f>
        <v>0</v>
      </c>
      <c r="FL37" s="199">
        <f>Пш!FL37+Тр!FL37+Ро!FL37+'Яч яр'!FL37+Ов!FL37+Зерноб!FL37+Гр!FL37+'Яч Оз'!FL37+Просо!FL37</f>
        <v>0</v>
      </c>
      <c r="FM37" s="197">
        <f>Пш!FM37+Тр!FM37+Ро!FM37+'Яч яр'!FM37+Ов!FM37+Зерноб!FM37+Гр!FM37+'Яч Оз'!FM37+Просо!FM37</f>
        <v>0</v>
      </c>
      <c r="FN37" s="198">
        <f>Пш!FN37+Тр!FN37+Ро!FN37+'Яч яр'!FN37+Ов!FN37+Зерноб!FN37+Гр!FN37+'Яч Оз'!FN37+Просо!FN37</f>
        <v>0</v>
      </c>
      <c r="FO37" s="196">
        <f>Пш!FO37+Тр!FO37+Ро!FO37+'Яч яр'!FO37+Ов!FO37+Зерноб!FO37+Гр!FO37+'Яч Оз'!FO37+Просо!FO37</f>
        <v>0</v>
      </c>
      <c r="FP37" s="197">
        <f>Пш!FP37+Тр!FP37+Ро!FP37+'Яч яр'!FP37+Ов!FP37+Зерноб!FP37+Гр!FP37+'Яч Оз'!FP37+Просо!FP37</f>
        <v>0</v>
      </c>
      <c r="FQ37" s="198">
        <f>Пш!FQ37+Тр!FQ37+Ро!FQ37+'Яч яр'!FQ37+Ов!FQ37+Зерноб!FQ37+Гр!FQ37+'Яч Оз'!FQ37+Просо!FQ37</f>
        <v>0</v>
      </c>
      <c r="FR37" s="199">
        <f>Пш!FR37+Тр!FR37+Ро!FR37+'Яч яр'!FR37+Ов!FR37+Зерноб!FR37+Гр!FR37+'Яч Оз'!FR37+Просо!FR37</f>
        <v>0</v>
      </c>
      <c r="FS37" s="197">
        <f>Пш!FS37+Тр!FS37+Ро!FS37+'Яч яр'!FS37+Ов!FS37+Зерноб!FS37+Гр!FS37+'Яч Оз'!FS37+Просо!FS37</f>
        <v>0</v>
      </c>
      <c r="FT37" s="198">
        <f>Пш!FT37+Тр!FT37+Ро!FT37+'Яч яр'!FT37+Ов!FT37+Зерноб!FT37+Гр!FT37+'Яч Оз'!FT37+Просо!FT37</f>
        <v>0</v>
      </c>
      <c r="FU37" s="196">
        <f>Пш!FU37+Тр!FU37+Ро!FU37+'Яч яр'!FU37+Ов!FU37+Зерноб!FU37+Гр!FU37+'Яч Оз'!FU37+Просо!FU37</f>
        <v>0</v>
      </c>
      <c r="FV37" s="197">
        <f>Пш!FV37+Тр!FV37+Ро!FV37+'Яч яр'!FV37+Ов!FV37+Зерноб!FV37+Гр!FV37+'Яч Оз'!FV37+Просо!FV37</f>
        <v>0</v>
      </c>
      <c r="FW37" s="198">
        <f>Пш!FW37+Тр!FW37+Ро!FW37+'Яч яр'!FW37+Ов!FW37+Зерноб!FW37+Гр!FW37+'Яч Оз'!FW37+Просо!FW37</f>
        <v>0</v>
      </c>
      <c r="FX37" s="199">
        <f>Пш!FX37+Тр!FX37+Ро!FX37+'Яч яр'!FX37+Ов!FX37+Зерноб!FX37+Гр!FX37+'Яч Оз'!FX37+Просо!FX37</f>
        <v>0</v>
      </c>
      <c r="FY37" s="197">
        <f>Пш!FY37+Тр!FY37+Ро!FY37+'Яч яр'!FY37+Ов!FY37+Зерноб!FY37+Гр!FY37+'Яч Оз'!FY37+Просо!FY37</f>
        <v>0</v>
      </c>
      <c r="FZ37" s="198">
        <f>Пш!FZ37+Тр!FZ37+Ро!FZ37+'Яч яр'!FZ37+Ов!FZ37+Зерноб!FZ37+Гр!FZ37+'Яч Оз'!FZ37+Просо!FZ37</f>
        <v>0</v>
      </c>
      <c r="GA37" s="196">
        <f>Пш!GA37+Тр!GA37+Ро!GA37+'Яч яр'!GA37+Ов!GA37+Зерноб!GA37+Гр!GA37+'Яч Оз'!GA37+Просо!GA37</f>
        <v>0</v>
      </c>
      <c r="GB37" s="197">
        <f>Пш!GB37+Тр!GB37+Ро!GB37+'Яч яр'!GB37+Ов!GB37+Зерноб!GB37+Гр!GB37+'Яч Оз'!GB37+Просо!GB37</f>
        <v>0</v>
      </c>
      <c r="GC37" s="198">
        <f>Пш!GC37+Тр!GC37+Ро!GC37+'Яч яр'!GC37+Ов!GC37+Зерноб!GC37+Гр!GC37+'Яч Оз'!GC37+Просо!GC37</f>
        <v>0</v>
      </c>
      <c r="GD37" s="199">
        <f>Пш!GD37+Тр!GD37+Ро!GD37+'Яч яр'!GD37+Ов!GD37+Зерноб!GD37+Гр!GD37+'Яч Оз'!GD37+Просо!GD37</f>
        <v>0</v>
      </c>
      <c r="GE37" s="197">
        <f>Пш!GE37+Тр!GE37+Ро!GE37+'Яч яр'!GE37+Ов!GE37+Зерноб!GE37+Гр!GE37+'Яч Оз'!GE37+Просо!GE37</f>
        <v>0</v>
      </c>
      <c r="GF37" s="198">
        <f>Пш!GF37+Тр!GF37+Ро!GF37+'Яч яр'!GF37+Ов!GF37+Зерноб!GF37+Гр!GF37+'Яч Оз'!GF37+Просо!GF37</f>
        <v>0</v>
      </c>
      <c r="GG37" s="196">
        <f>Пш!GG37+Тр!GG37+Ро!GG37+'Яч яр'!GG37+Ов!GG37+Зерноб!GG37+Гр!GG37+'Яч Оз'!GG37+Просо!GG37</f>
        <v>0</v>
      </c>
      <c r="GH37" s="197">
        <f>Пш!GH37+Тр!GH37+Ро!GH37+'Яч яр'!GH37+Ов!GH37+Зерноб!GH37+Гр!GH37+'Яч Оз'!GH37+Просо!GH37</f>
        <v>0</v>
      </c>
      <c r="GI37" s="198">
        <f>Пш!GI37+Тр!GI37+Ро!GI37+'Яч яр'!GI37+Ов!GI37+Зерноб!GI37+Гр!GI37+'Яч Оз'!GI37+Просо!GI37</f>
        <v>0</v>
      </c>
      <c r="GJ37" s="199">
        <f>Пш!GJ37+Тр!GJ37+Ро!GJ37+'Яч яр'!GJ37+Ов!GJ37+Зерноб!GJ37+Гр!GJ37+'Яч Оз'!GJ37+Просо!GJ37</f>
        <v>0</v>
      </c>
      <c r="GK37" s="197">
        <f>Пш!GK37+Тр!GK37+Ро!GK37+'Яч яр'!GK37+Ов!GK37+Зерноб!GK37+Гр!GK37+'Яч Оз'!GK37+Просо!GK37</f>
        <v>0</v>
      </c>
      <c r="GL37" s="198">
        <f>Пш!GL37+Тр!GL37+Ро!GL37+'Яч яр'!GL37+Ов!GL37+Зерноб!GL37+Гр!GL37+'Яч Оз'!GL37+Просо!GL37</f>
        <v>0</v>
      </c>
      <c r="GM37" s="196">
        <f>Пш!GM37+Тр!GM37+Ро!GM37+'Яч яр'!GM37+Ов!GM37+Зерноб!GM37+Гр!GM37+'Яч Оз'!GM37+Просо!GM37</f>
        <v>0</v>
      </c>
      <c r="GN37" s="197">
        <f>Пш!GN37+Тр!GN37+Ро!GN37+'Яч яр'!GN37+Ов!GN37+Зерноб!GN37+Гр!GN37+'Яч Оз'!GN37+Просо!GN37</f>
        <v>0</v>
      </c>
      <c r="GO37" s="198">
        <f>Пш!GO37+Тр!GO37+Ро!GO37+'Яч яр'!GO37+Ов!GO37+Зерноб!GO37+Гр!GO37+'Яч Оз'!GO37+Просо!GO37</f>
        <v>0</v>
      </c>
      <c r="GP37" s="199">
        <f>Пш!GP37+Тр!GP37+Ро!GP37+'Яч яр'!GP37+Ов!GP37+Зерноб!GP37+Гр!GP37+'Яч Оз'!GP37+Просо!GP37</f>
        <v>0</v>
      </c>
      <c r="GQ37" s="197">
        <f>Пш!GQ37+Тр!GQ37+Ро!GQ37+'Яч яр'!GQ37+Ов!GQ37+Зерноб!GQ37+Гр!GQ37+'Яч Оз'!GQ37+Просо!GQ37</f>
        <v>0</v>
      </c>
      <c r="GR37" s="198">
        <f>Пш!GR37+Тр!GR37+Ро!GR37+'Яч яр'!GR37+Ов!GR37+Зерноб!GR37+Гр!GR37+'Яч Оз'!GR37+Просо!GR37</f>
        <v>0</v>
      </c>
      <c r="GS37" s="196">
        <f>Пш!GS37+Тр!GS37+Ро!GS37+'Яч яр'!GS37+Ов!GS37+Зерноб!GS37+Гр!GS37+'Яч Оз'!GS37+Просо!GS37</f>
        <v>0</v>
      </c>
      <c r="GT37" s="197">
        <f>Пш!GT37+Тр!GT37+Ро!GT37+'Яч яр'!GT37+Ов!GT37+Зерноб!GT37+Гр!GT37+'Яч Оз'!GT37+Просо!GT37</f>
        <v>0</v>
      </c>
      <c r="GU37" s="198">
        <f>Пш!GU37+Тр!GU37+Ро!GU37+'Яч яр'!GU37+Ов!GU37+Зерноб!GU37+Гр!GU37+'Яч Оз'!GU37+Просо!GU37</f>
        <v>0</v>
      </c>
      <c r="GV37" s="199">
        <f>Пш!GV37+Тр!GV37+Ро!GV37+'Яч яр'!GV37+Ов!GV37+Зерноб!GV37+Гр!GV37+'Яч Оз'!GV37+Просо!GV37</f>
        <v>0</v>
      </c>
      <c r="GW37" s="197">
        <f>Пш!GW37+Тр!GW37+Ро!GW37+'Яч яр'!GW37+Ов!GW37+Зерноб!GW37+Гр!GW37+'Яч Оз'!GW37+Просо!GW37</f>
        <v>0</v>
      </c>
      <c r="GX37" s="198">
        <f>Пш!GX37+Тр!GX37+Ро!GX37+'Яч яр'!GX37+Ов!GX37+Зерноб!GX37+Гр!GX37+'Яч Оз'!GX37+Просо!GX37</f>
        <v>0</v>
      </c>
      <c r="GY37" s="196">
        <f>Пш!GY37+Тр!GY37+Ро!GY37+'Яч яр'!GY37+Ов!GY37+Зерноб!GY37+Гр!GY37+'Яч Оз'!GY37+Просо!GY37</f>
        <v>0</v>
      </c>
      <c r="GZ37" s="197">
        <f>Пш!GZ37+Тр!GZ37+Ро!GZ37+'Яч яр'!GZ37+Ов!GZ37+Зерноб!GZ37+Гр!GZ37+'Яч Оз'!GZ37+Просо!GZ37</f>
        <v>0</v>
      </c>
      <c r="HA37" s="198">
        <f>Пш!HA37+Тр!HA37+Ро!HA37+'Яч яр'!HA37+Ов!HA37+Зерноб!HA37+Гр!HA37+'Яч Оз'!HA37+Просо!HA37</f>
        <v>0</v>
      </c>
      <c r="HB37" s="199">
        <f>Пш!HB37+Тр!HB37+Ро!HB37+'Яч яр'!HB37+Ов!HB37+Зерноб!HB37+Гр!HB37+'Яч Оз'!HB37+Просо!HB37</f>
        <v>0</v>
      </c>
      <c r="HC37" s="197">
        <f>Пш!HC37+Тр!HC37+Ро!HC37+'Яч яр'!HC37+Ов!HC37+Зерноб!HC37+Гр!HC37+'Яч Оз'!HC37+Просо!HC37</f>
        <v>0</v>
      </c>
      <c r="HD37" s="198">
        <f>Пш!HD37+Тр!HD37+Ро!HD37+'Яч яр'!HD37+Ов!HD37+Зерноб!HD37+Гр!HD37+'Яч Оз'!HD37+Просо!HD37</f>
        <v>0</v>
      </c>
      <c r="HE37" s="196">
        <f>Пш!HE37+Тр!HE37+Ро!HE37+'Яч яр'!HE37+Ов!HE37+Зерноб!HE37+Гр!HE37+'Яч Оз'!HE37+Просо!HE37</f>
        <v>0</v>
      </c>
      <c r="HF37" s="197">
        <f>Пш!HF37+Тр!HF37+Ро!HF37+'Яч яр'!HF37+Ов!HF37+Зерноб!HF37+Гр!HF37+'Яч Оз'!HF37+Просо!HF37</f>
        <v>0</v>
      </c>
      <c r="HG37" s="198">
        <f>Пш!HG37+Тр!HG37+Ро!HG37+'Яч яр'!HG37+Ов!HG37+Зерноб!HG37+Гр!HG37+'Яч Оз'!HG37+Просо!HG37</f>
        <v>0</v>
      </c>
      <c r="HH37" s="199">
        <f>Пш!HH37+Тр!HH37+Ро!HH37+'Яч яр'!HH37+Ов!HH37+Зерноб!HH37+Гр!HH37+'Яч Оз'!HH37+Просо!HH37</f>
        <v>0</v>
      </c>
      <c r="HI37" s="197">
        <f>Пш!HI37+Тр!HI37+Ро!HI37+'Яч яр'!HI37+Ов!HI37+Зерноб!HI37+Гр!HI37+'Яч Оз'!HI37+Просо!HI37</f>
        <v>0</v>
      </c>
      <c r="HJ37" s="198">
        <f>Пш!HJ37+Тр!HJ37+Ро!HJ37+'Яч яр'!HJ37+Ов!HJ37+Зерноб!HJ37+Гр!HJ37+'Яч Оз'!HJ37+Просо!HJ37</f>
        <v>0</v>
      </c>
      <c r="HK37" s="196">
        <f>Пш!HK37+Тр!HK37+Ро!HK37+'Яч яр'!HK37+Ов!HK37+Зерноб!HK37+Гр!HK37+'Яч Оз'!HK37+Просо!HK37</f>
        <v>0</v>
      </c>
      <c r="HL37" s="197">
        <f>Пш!HL37+Тр!HL37+Ро!HL37+'Яч яр'!HL37+Ов!HL37+Зерноб!HL37+Гр!HL37+'Яч Оз'!HL37+Просо!HL37</f>
        <v>0</v>
      </c>
      <c r="HM37" s="198">
        <f>Пш!HM37+Тр!HM37+Ро!HM37+'Яч яр'!HM37+Ов!HM37+Зерноб!HM37+Гр!HM37+'Яч Оз'!HM37+Просо!HM37</f>
        <v>0</v>
      </c>
      <c r="HN37" s="199">
        <f>Пш!HN37+Тр!HN37+Ро!HN37+'Яч яр'!HN37+Ов!HN37+Зерноб!HN37+Гр!HN37+'Яч Оз'!HN37+Просо!HN37</f>
        <v>0</v>
      </c>
      <c r="HO37" s="197">
        <f>Пш!HO37+Тр!HO37+Ро!HO37+'Яч яр'!HO37+Ов!HO37+Зерноб!HO37+Гр!HO37+'Яч Оз'!HO37+Просо!HO37</f>
        <v>0</v>
      </c>
      <c r="HP37" s="198">
        <f>Пш!HP37+Тр!HP37+Ро!HP37+'Яч яр'!HP37+Ов!HP37+Зерноб!HP37+Гр!HP37+'Яч Оз'!HP37+Просо!HP37</f>
        <v>0</v>
      </c>
      <c r="HQ37" s="196">
        <f>Пш!HQ37+Тр!HQ37+Ро!HQ37+'Яч яр'!HQ37+Ов!HQ37+Зерноб!HQ37+Гр!HQ37+'Яч Оз'!HQ37+Просо!HQ37</f>
        <v>0</v>
      </c>
      <c r="HR37" s="197">
        <f>Пш!HR37+Тр!HR37+Ро!HR37+'Яч яр'!HR37+Ов!HR37+Зерноб!HR37+Гр!HR37+'Яч Оз'!HR37+Просо!HR37</f>
        <v>0</v>
      </c>
      <c r="HS37" s="198">
        <f>Пш!HS37+Тр!HS37+Ро!HS37+'Яч яр'!HS37+Ов!HS37+Зерноб!HS37+Гр!HS37+'Яч Оз'!HS37+Просо!HS37</f>
        <v>0</v>
      </c>
      <c r="HT37" s="199">
        <f>Пш!HT37+Тр!HT37+Ро!HT37+'Яч яр'!HT37+Ов!HT37+Зерноб!HT37+Гр!HT37+'Яч Оз'!HT37+Просо!HT37</f>
        <v>0</v>
      </c>
      <c r="HU37" s="197">
        <f>Пш!HU37+Тр!HU37+Ро!HU37+'Яч яр'!HU37+Ов!HU37+Зерноб!HU37+Гр!HU37+'Яч Оз'!HU37+Просо!HU37</f>
        <v>0</v>
      </c>
      <c r="HV37" s="198">
        <f>Пш!HV37+Тр!HV37+Ро!HV37+'Яч яр'!HV37+Ов!HV37+Зерноб!HV37+Гр!HV37+'Яч Оз'!HV37+Просо!HV37</f>
        <v>0</v>
      </c>
      <c r="HW37" s="196">
        <f>Пш!HW37+Тр!HW37+Ро!HW37+'Яч яр'!HW37+Ов!HW37+Зерноб!HW37+Гр!HW37+'Яч Оз'!HW37+Просо!HW37</f>
        <v>0</v>
      </c>
      <c r="HX37" s="197">
        <f>Пш!HX37+Тр!HX37+Ро!HX37+'Яч яр'!HX37+Ов!HX37+Зерноб!HX37+Гр!HX37+'Яч Оз'!HX37+Просо!HX37</f>
        <v>0</v>
      </c>
      <c r="HY37" s="198">
        <f>Пш!HY37+Тр!HY37+Ро!HY37+'Яч яр'!HY37+Ов!HY37+Зерноб!HY37+Гр!HY37+'Яч Оз'!HY37+Просо!HY37</f>
        <v>0</v>
      </c>
      <c r="HZ37" s="199">
        <f>Пш!HZ37+Тр!HZ37+Ро!HZ37+'Яч яр'!HZ37+Ов!HZ37+Зерноб!HZ37+Гр!HZ37+'Яч Оз'!HZ37+Просо!HZ37</f>
        <v>0</v>
      </c>
      <c r="IA37" s="197">
        <f>Пш!IA37+Тр!IA37+Ро!IA37+'Яч яр'!IA37+Ов!IA37+Зерноб!IA37+Гр!IA37+'Яч Оз'!IA37+Просо!IA37</f>
        <v>0</v>
      </c>
      <c r="IB37" s="198">
        <f>Пш!IB37+Тр!IB37+Ро!IB37+'Яч яр'!IB37+Ов!IB37+Зерноб!IB37+Гр!IB37+'Яч Оз'!IB37+Просо!IB37</f>
        <v>0</v>
      </c>
      <c r="IC37" s="196">
        <f>Пш!IC37+Тр!IC37+Ро!IC37+'Яч яр'!IC37+Ов!IC37+Зерноб!IC37+Гр!IC37+'Яч Оз'!IC37+Просо!IC37</f>
        <v>0</v>
      </c>
      <c r="ID37" s="197">
        <f>Пш!ID37+Тр!ID37+Ро!ID37+'Яч яр'!ID37+Ов!ID37+Зерноб!ID37+Гр!ID37+'Яч Оз'!ID37+Просо!ID37</f>
        <v>0</v>
      </c>
      <c r="IE37" s="198">
        <f>Пш!IE37+Тр!IE37+Ро!IE37+'Яч яр'!IE37+Ов!IE37+Зерноб!IE37+Гр!IE37+'Яч Оз'!IE37+Просо!IE37</f>
        <v>0</v>
      </c>
      <c r="IF37" s="199">
        <f>Пш!IF37+Тр!IF37+Ро!IF37+'Яч яр'!IF37+Ов!IF37+Зерноб!IF37+Гр!IF37+'Яч Оз'!IF37+Просо!IF37</f>
        <v>0</v>
      </c>
      <c r="IG37" s="197">
        <f>Пш!IG37+Тр!IG37+Ро!IG37+'Яч яр'!IG37+Ов!IG37+Зерноб!IG37+Гр!IG37+'Яч Оз'!IG37+Просо!IG37</f>
        <v>0</v>
      </c>
      <c r="IH37" s="198">
        <f>Пш!IH37+Тр!IH37+Ро!IH37+'Яч яр'!IH37+Ов!IH37+Зерноб!IH37+Гр!IH37+'Яч Оз'!IH37+Просо!IH37</f>
        <v>0</v>
      </c>
      <c r="II37" s="196">
        <f>Пш!II37+Тр!II37+Ро!II37+'Яч яр'!II37+Ов!II37+Зерноб!II37+Гр!II37+'Яч Оз'!II37+Просо!II37</f>
        <v>0</v>
      </c>
      <c r="IJ37" s="197">
        <f>Пш!IJ37+Тр!IJ37+Ро!IJ37+'Яч яр'!IJ37+Ов!IJ37+Зерноб!IJ37+Гр!IJ37+'Яч Оз'!IJ37+Просо!IJ37</f>
        <v>0</v>
      </c>
      <c r="IK37" s="198">
        <f>Пш!IK37+Тр!IK37+Ро!IK37+'Яч яр'!IK37+Ов!IK37+Зерноб!IK37+Гр!IK37+'Яч Оз'!IK37+Просо!IK37</f>
        <v>0</v>
      </c>
      <c r="IL37" s="199">
        <f>Пш!IL37+Тр!IL37+Ро!IL37+'Яч яр'!IL37+Ов!IL37+Зерноб!IL37+Гр!IL37+'Яч Оз'!IL37+Просо!IL37</f>
        <v>0</v>
      </c>
      <c r="IM37" s="197">
        <f>Пш!IM37+Тр!IM37+Ро!IM37+'Яч яр'!IM37+Ов!IM37+Зерноб!IM37+Гр!IM37+'Яч Оз'!IM37+Просо!IM37</f>
        <v>0</v>
      </c>
      <c r="IN37" s="198">
        <f>Пш!IN37+Тр!IN37+Ро!IN37+'Яч яр'!IN37+Ов!IN37+Зерноб!IN37+Гр!IN37+'Яч Оз'!IN37+Просо!IN37</f>
        <v>0</v>
      </c>
      <c r="IO37" s="196">
        <f>Пш!IO37+Тр!IO37+Ро!IO37+'Яч яр'!IO37+Ов!IO37+Зерноб!IO37+Гр!IO37+'Яч Оз'!IO37+Просо!IO37</f>
        <v>0</v>
      </c>
      <c r="IP37" s="197">
        <f>Пш!IP37+Тр!IP37+Ро!IP37+'Яч яр'!IP37+Ов!IP37+Зерноб!IP37+Гр!IP37+'Яч Оз'!IP37+Просо!IP37</f>
        <v>0</v>
      </c>
      <c r="IQ37" s="198">
        <f>Пш!IQ37+Тр!IQ37+Ро!IQ37+'Яч яр'!IQ37+Ов!IQ37+Зерноб!IQ37+Гр!IQ37+'Яч Оз'!IQ37+Просо!IQ37</f>
        <v>0</v>
      </c>
      <c r="IR37" s="199">
        <f>Пш!IR37+Тр!IR37+Ро!IR37+'Яч яр'!IR37+Ов!IR37+Зерноб!IR37+Гр!IR37+'Яч Оз'!IR37+Просо!IR37</f>
        <v>0</v>
      </c>
      <c r="IS37" s="197">
        <f>Пш!IS37+Тр!IS37+Ро!IS37+'Яч яр'!IS37+Ов!IS37+Зерноб!IS37+Гр!IS37+'Яч Оз'!IS37+Просо!IS37</f>
        <v>0</v>
      </c>
      <c r="IT37" s="198">
        <f>Пш!IT37+Тр!IT37+Ро!IT37+'Яч яр'!IT37+Ов!IT37+Зерноб!IT37+Гр!IT37+'Яч Оз'!IT37+Просо!IT37</f>
        <v>0</v>
      </c>
      <c r="IU37" s="196">
        <f>Пш!IU37+Тр!IU37+Ро!IU37+'Яч яр'!IU37+Ов!IU37+Зерноб!IU37+Гр!IU37+'Яч Оз'!IU37+Просо!IU37</f>
        <v>0</v>
      </c>
      <c r="IV37" s="197">
        <f>Пш!IV37+Тр!IV37+Ро!IV37+'Яч яр'!IV37+Ов!IV37+Зерноб!IV37+Гр!IV37+'Яч Оз'!IV37+Просо!IV37</f>
        <v>0</v>
      </c>
      <c r="IW37" s="198">
        <f>Пш!IW37+Тр!IW37+Ро!IW37+'Яч яр'!IW37+Ов!IW37+Зерноб!IW37+Гр!IW37+'Яч Оз'!IW37+Просо!IW37</f>
        <v>0</v>
      </c>
      <c r="IX37" s="199">
        <f>Пш!IX37+Тр!IX37+Ро!IX37+'Яч яр'!IX37+Ов!IX37+Зерноб!IX37+Гр!IX37+'Яч Оз'!IX37+Просо!IX37</f>
        <v>0</v>
      </c>
      <c r="IY37" s="197">
        <f>Пш!IY37+Тр!IY37+Ро!IY37+'Яч яр'!IY37+Ов!IY37+Зерноб!IY37+Гр!IY37+'Яч Оз'!IY37+Просо!IY37</f>
        <v>0</v>
      </c>
      <c r="IZ37" s="198">
        <f>Пш!IZ37+Тр!IZ37+Ро!IZ37+'Яч яр'!IZ37+Ов!IZ37+Зерноб!IZ37+Гр!IZ37+'Яч Оз'!IZ37+Просо!IZ37</f>
        <v>0</v>
      </c>
      <c r="JA37" s="196">
        <f>Пш!JA37+Тр!JA37+Ро!JA37+'Яч яр'!JA37+Ов!JA37+Зерноб!JA37+Гр!JA37+'Яч Оз'!JA37+Просо!JA37</f>
        <v>0</v>
      </c>
      <c r="JB37" s="197">
        <f>Пш!JB37+Тр!JB37+Ро!JB37+'Яч яр'!JB37+Ов!JB37+Зерноб!JB37+Гр!JB37+'Яч Оз'!JB37+Просо!JB37</f>
        <v>0</v>
      </c>
      <c r="JC37" s="198">
        <f>Пш!JC37+Тр!JC37+Ро!JC37+'Яч яр'!JC37+Ов!JC37+Зерноб!JC37+Гр!JC37+'Яч Оз'!JC37+Просо!JC37</f>
        <v>0</v>
      </c>
      <c r="JD37" s="199">
        <f>Пш!JD37+Тр!JD37+Ро!JD37+'Яч яр'!JD37+Ов!JD37+Зерноб!JD37+Гр!JD37+'Яч Оз'!JD37+Просо!JD37</f>
        <v>0</v>
      </c>
      <c r="JE37" s="197">
        <f>Пш!JE37+Тр!JE37+Ро!JE37+'Яч яр'!JE37+Ов!JE37+Зерноб!JE37+Гр!JE37+'Яч Оз'!JE37+Просо!JE37</f>
        <v>0</v>
      </c>
      <c r="JF37" s="198">
        <f>Пш!JF37+Тр!JF37+Ро!JF37+'Яч яр'!JF37+Ов!JF37+Зерноб!JF37+Гр!JF37+'Яч Оз'!JF37+Просо!JF37</f>
        <v>0</v>
      </c>
      <c r="JG37" s="196">
        <f>Пш!JG37+Тр!JG37+Ро!JG37+'Яч яр'!JG37+Ов!JG37+Зерноб!JG37+Гр!JG37+'Яч Оз'!JG37+Просо!JG37</f>
        <v>0</v>
      </c>
      <c r="JH37" s="197">
        <f>Пш!JH37+Тр!JH37+Ро!JH37+'Яч яр'!JH37+Ов!JH37+Зерноб!JH37+Гр!JH37+'Яч Оз'!JH37+Просо!JH37</f>
        <v>0</v>
      </c>
      <c r="JI37" s="198">
        <f>Пш!JI37+Тр!JI37+Ро!JI37+'Яч яр'!JI37+Ов!JI37+Зерноб!JI37+Гр!JI37+'Яч Оз'!JI37+Просо!JI37</f>
        <v>0</v>
      </c>
      <c r="JJ37" s="199">
        <f>Пш!JJ37+Тр!JJ37+Ро!JJ37+'Яч яр'!JJ37+Ов!JJ37+Зерноб!JJ37+Гр!JJ37+'Яч Оз'!JJ37+Просо!JJ37</f>
        <v>0</v>
      </c>
      <c r="JK37" s="197">
        <f>Пш!JK37+Тр!JK37+Ро!JK37+'Яч яр'!JK37+Ов!JK37+Зерноб!JK37+Гр!JK37+'Яч Оз'!JK37+Просо!JK37</f>
        <v>0</v>
      </c>
      <c r="JL37" s="198">
        <f>Пш!JL37+Тр!JL37+Ро!JL37+'Яч яр'!JL37+Ов!JL37+Зерноб!JL37+Гр!JL37+'Яч Оз'!JL37+Просо!JL37</f>
        <v>0</v>
      </c>
      <c r="JM37" s="196">
        <f>Пш!JM37+Тр!JM37+Ро!JM37+'Яч яр'!JM37+Ов!JM37+Зерноб!JM37+Гр!JM37+'Яч Оз'!JM37+Просо!JM37</f>
        <v>0</v>
      </c>
      <c r="JN37" s="197">
        <f>Пш!JN37+Тр!JN37+Ро!JN37+'Яч яр'!JN37+Ов!JN37+Зерноб!JN37+Гр!JN37+'Яч Оз'!JN37+Просо!JN37</f>
        <v>0</v>
      </c>
      <c r="JO37" s="198">
        <f>Пш!JO37+Тр!JO37+Ро!JO37+'Яч яр'!JO37+Ов!JO37+Зерноб!JO37+Гр!JO37+'Яч Оз'!JO37+Просо!JO37</f>
        <v>0</v>
      </c>
      <c r="JP37" s="199">
        <f>Пш!JP37+Тр!JP37+Ро!JP37+'Яч яр'!JP37+Ов!JP37+Зерноб!JP37+Гр!JP37+'Яч Оз'!JP37+Просо!JP37</f>
        <v>0</v>
      </c>
      <c r="JQ37" s="197">
        <f>Пш!JQ37+Тр!JQ37+Ро!JQ37+'Яч яр'!JQ37+Ов!JQ37+Зерноб!JQ37+Гр!JQ37+'Яч Оз'!JQ37+Просо!JQ37</f>
        <v>0</v>
      </c>
      <c r="JR37" s="198">
        <f>Пш!JR37+Тр!JR37+Ро!JR37+'Яч яр'!JR37+Ов!JR37+Зерноб!JR37+Гр!JR37+'Яч Оз'!JR37+Просо!JR37</f>
        <v>0</v>
      </c>
      <c r="JS37" s="196">
        <f>Пш!JS37+Тр!JS37+Ро!JS37+'Яч яр'!JS37+Ов!JS37+Зерноб!JS37+Гр!JS37+'Яч Оз'!JS37+Просо!JS37</f>
        <v>0</v>
      </c>
      <c r="JT37" s="197">
        <f>Пш!JT37+Тр!JT37+Ро!JT37+'Яч яр'!JT37+Ов!JT37+Зерноб!JT37+Гр!JT37+'Яч Оз'!JT37+Просо!JT37</f>
        <v>0</v>
      </c>
      <c r="JU37" s="198">
        <f>Пш!JU37+Тр!JU37+Ро!JU37+'Яч яр'!JU37+Ов!JU37+Зерноб!JU37+Гр!JU37+'Яч Оз'!JU37+Просо!JU37</f>
        <v>0</v>
      </c>
      <c r="JV37" s="199">
        <f>Пш!JV37+Тр!JV37+Ро!JV37+'Яч яр'!JV37+Ов!JV37+Зерноб!JV37+Гр!JV37+'Яч Оз'!JV37+Просо!JV37</f>
        <v>0</v>
      </c>
      <c r="JW37" s="197">
        <f>Пш!JW37+Тр!JW37+Ро!JW37+'Яч яр'!JW37+Ов!JW37+Зерноб!JW37+Гр!JW37+'Яч Оз'!JW37+Просо!JW37</f>
        <v>0</v>
      </c>
      <c r="JX37" s="198">
        <f>Пш!JX37+Тр!JX37+Ро!JX37+'Яч яр'!JX37+Ов!JX37+Зерноб!JX37+Гр!JX37+'Яч Оз'!JX37+Просо!JX37</f>
        <v>0</v>
      </c>
    </row>
    <row r="38" spans="1:284" ht="16.5" thickBot="1" x14ac:dyDescent="0.3">
      <c r="A38" s="84">
        <v>12</v>
      </c>
      <c r="B38" s="85"/>
      <c r="C38" s="50"/>
      <c r="D38" s="86" t="s">
        <v>45</v>
      </c>
      <c r="E38" s="609">
        <f t="shared" si="10"/>
        <v>201.7</v>
      </c>
      <c r="F38" s="200">
        <f>Пш!F38+Тр!F38+Ро!F38+'Яч яр'!F38+Ов!F38+Зерноб!F38+Гр!F38+'Яч Оз'!F38+Просо!F38</f>
        <v>0</v>
      </c>
      <c r="G38" s="201">
        <f>Пш!G38+Тр!G38+Ро!G38+'Яч яр'!G38+Ов!G38+Зерноб!G38+Гр!G38+'Яч Оз'!G38+Просо!G38</f>
        <v>0</v>
      </c>
      <c r="H38" s="202">
        <f>Пш!H38+Тр!H38+Ро!H38+'Яч яр'!H38+Ов!H38+Зерноб!H38+Гр!H38+'Яч Оз'!H38+Просо!H38</f>
        <v>0</v>
      </c>
      <c r="I38" s="203">
        <f>Пш!I38+Тр!I38+Ро!I38+'Яч яр'!I38+Ов!I38+Зерноб!I38+Гр!I38+'Яч Оз'!I38+Просо!I38</f>
        <v>0</v>
      </c>
      <c r="J38" s="204">
        <f>Пш!J38+Тр!J38+Ро!J38+'Яч яр'!J38+Ов!J38+Зерноб!J38+Гр!J38+'Яч Оз'!J38+Просо!J38</f>
        <v>0</v>
      </c>
      <c r="K38" s="205">
        <f>Пш!K38+Тр!K38+Ро!K38+'Яч яр'!K38+Ов!K38+Зерноб!K38+Гр!K38+'Яч Оз'!K38+Просо!K38</f>
        <v>0</v>
      </c>
      <c r="L38" s="206">
        <f>Пш!L38+Тр!L38+Ро!L38+'Яч яр'!L38+Ов!L38+Зерноб!L38+Гр!L38+'Яч Оз'!L38+Просо!L38</f>
        <v>0</v>
      </c>
      <c r="M38" s="204">
        <f>Пш!M38+Тр!M38+Ро!M38+'Яч яр'!M38+Ов!M38+Зерноб!M38+Гр!M38+'Яч Оз'!M38+Просо!M38</f>
        <v>0</v>
      </c>
      <c r="N38" s="205">
        <f>Пш!N38+Тр!N38+Ро!N38+'Яч яр'!N38+Ов!N38+Зерноб!N38+Гр!N38+'Яч Оз'!N38+Просо!N38</f>
        <v>0</v>
      </c>
      <c r="O38" s="203">
        <f>Пш!O38+Тр!O38+Ро!O38+'Яч яр'!O38+Ов!O38+Зерноб!O38+Гр!O38+'Яч Оз'!O38+Просо!O38</f>
        <v>0</v>
      </c>
      <c r="P38" s="204">
        <f>Пш!P38+Тр!P38+Ро!P38+'Яч яр'!P38+Ов!P38+Зерноб!P38+Гр!P38+'Яч Оз'!P38+Просо!P38</f>
        <v>0</v>
      </c>
      <c r="Q38" s="205">
        <f>Пш!Q38+Тр!Q38+Ро!Q38+'Яч яр'!Q38+Ов!Q38+Зерноб!Q38+Гр!Q38+'Яч Оз'!Q38+Просо!Q38</f>
        <v>0</v>
      </c>
      <c r="R38" s="206">
        <f>Пш!R38+Тр!R38+Ро!R38+'Яч яр'!R38+Ов!R38+Зерноб!R38+Гр!R38+'Яч Оз'!R38+Просо!R38</f>
        <v>0</v>
      </c>
      <c r="S38" s="204">
        <f>Пш!S38+Тр!S38+Ро!S38+'Яч яр'!S38+Ов!S38+Зерноб!S38+Гр!S38+'Яч Оз'!S38+Просо!S38</f>
        <v>0</v>
      </c>
      <c r="T38" s="205">
        <f>Пш!T38+Тр!T38+Ро!T38+'Яч яр'!T38+Ов!T38+Зерноб!T38+Гр!T38+'Яч Оз'!T38+Просо!T38</f>
        <v>0</v>
      </c>
      <c r="U38" s="203">
        <f>Пш!U38+Тр!U38+Ро!U38+'Яч яр'!U38+Ов!U38+Зерноб!U38+Гр!U38+'Яч Оз'!U38+Просо!U38</f>
        <v>0</v>
      </c>
      <c r="V38" s="204">
        <f>Пш!V38+Тр!V38+Ро!V38+'Яч яр'!V38+Ов!V38+Зерноб!V38+Гр!V38+'Яч Оз'!V38+Просо!V38</f>
        <v>0</v>
      </c>
      <c r="W38" s="205">
        <f>Пш!W38+Тр!W38+Ро!W38+'Яч яр'!W38+Ов!W38+Зерноб!W38+Гр!W38+'Яч Оз'!W38+Просо!W38</f>
        <v>0</v>
      </c>
      <c r="X38" s="206">
        <f>Пш!X38+Тр!X38+Ро!X38+'Яч яр'!X38+Ов!X38+Зерноб!X38+Гр!X38+'Яч Оз'!X38+Просо!X38</f>
        <v>0</v>
      </c>
      <c r="Y38" s="204">
        <f>Пш!Y38+Тр!Y38+Ро!Y38+'Яч яр'!Y38+Ов!Y38+Зерноб!Y38+Гр!Y38+'Яч Оз'!Y38+Просо!Y38</f>
        <v>0</v>
      </c>
      <c r="Z38" s="205">
        <f>Пш!Z38+Тр!Z38+Ро!Z38+'Яч яр'!Z38+Ов!Z38+Зерноб!Z38+Гр!Z38+'Яч Оз'!Z38+Просо!Z38</f>
        <v>0</v>
      </c>
      <c r="AA38" s="203">
        <f>Пш!AA38+Тр!AA38+Ро!AA38+'Яч яр'!AA38+Ов!AA38+Зерноб!AA38+Гр!AA38+'Яч Оз'!AA38+Просо!AA38</f>
        <v>0</v>
      </c>
      <c r="AB38" s="204">
        <f>Пш!AB38+Тр!AB38+Ро!AB38+'Яч яр'!AB38+Ов!AB38+Зерноб!AB38+Гр!AB38+'Яч Оз'!AB38+Просо!AB38</f>
        <v>0</v>
      </c>
      <c r="AC38" s="205">
        <f>Пш!AC38+Тр!AC38+Ро!AC38+'Яч яр'!AC38+Ов!AC38+Зерноб!AC38+Гр!AC38+'Яч Оз'!AC38+Просо!AC38</f>
        <v>0</v>
      </c>
      <c r="AD38" s="206">
        <f>Пш!AD38+Тр!AD38+Ро!AD38+'Яч яр'!AD38+Ов!AD38+Зерноб!AD38+Гр!AD38+'Яч Оз'!AD38+Просо!AD38</f>
        <v>0</v>
      </c>
      <c r="AE38" s="204">
        <f>Пш!AE38+Тр!AE38+Ро!AE38+'Яч яр'!AE38+Ов!AE38+Зерноб!AE38+Гр!AE38+'Яч Оз'!AE38+Просо!AE38</f>
        <v>0</v>
      </c>
      <c r="AF38" s="205">
        <f>Пш!AF38+Тр!AF38+Ро!AF38+'Яч яр'!AF38+Ов!AF38+Зерноб!AF38+Гр!AF38+'Яч Оз'!AF38+Просо!AF38</f>
        <v>0</v>
      </c>
      <c r="AG38" s="203">
        <f>Пш!AG38+Тр!AG38+Ро!AG38+'Яч яр'!AG38+Ов!AG38+Зерноб!AG38+Гр!AG38+'Яч Оз'!AG38+Просо!AG38</f>
        <v>0</v>
      </c>
      <c r="AH38" s="204">
        <f>Пш!AH38+Тр!AH38+Ро!AH38+'Яч яр'!AH38+Ов!AH38+Зерноб!AH38+Гр!AH38+'Яч Оз'!AH38+Просо!AH38</f>
        <v>0</v>
      </c>
      <c r="AI38" s="205">
        <f>Пш!AI38+Тр!AI38+Ро!AI38+'Яч яр'!AI38+Ов!AI38+Зерноб!AI38+Гр!AI38+'Яч Оз'!AI38+Просо!AI38</f>
        <v>0</v>
      </c>
      <c r="AJ38" s="206">
        <f>Пш!AJ38+Тр!AJ38+Ро!AJ38+'Яч яр'!AJ38+Ов!AJ38+Зерноб!AJ38+Гр!AJ38+'Яч Оз'!AJ38+Просо!AJ38</f>
        <v>0</v>
      </c>
      <c r="AK38" s="204">
        <f>Пш!AK38+Тр!AK38+Ро!AK38+'Яч яр'!AK38+Ов!AK38+Зерноб!AK38+Гр!AK38+'Яч Оз'!AK38+Просо!AK38</f>
        <v>0</v>
      </c>
      <c r="AL38" s="205">
        <f>Пш!AL38+Тр!AL38+Ро!AL38+'Яч яр'!AL38+Ов!AL38+Зерноб!AL38+Гр!AL38+'Яч Оз'!AL38+Просо!AL38</f>
        <v>0</v>
      </c>
      <c r="AM38" s="203">
        <f>Пш!AM38+Тр!AM38+Ро!AM38+'Яч яр'!AM38+Ов!AM38+Зерноб!AM38+Гр!AM38+'Яч Оз'!AM38+Просо!AM38</f>
        <v>0</v>
      </c>
      <c r="AN38" s="204">
        <f>Пш!AN38+Тр!AN38+Ро!AN38+'Яч яр'!AN38+Ов!AN38+Зерноб!AN38+Гр!AN38+'Яч Оз'!AN38+Просо!AN38</f>
        <v>0</v>
      </c>
      <c r="AO38" s="205">
        <f>Пш!AO38+Тр!AO38+Ро!AO38+'Яч яр'!AO38+Ов!AO38+Зерноб!AO38+Гр!AO38+'Яч Оз'!AO38+Просо!AO38</f>
        <v>0</v>
      </c>
      <c r="AP38" s="206">
        <f>Пш!AP38+Тр!AP38+Ро!AP38+'Яч яр'!AP38+Ов!AP38+Зерноб!AP38+Гр!AP38+'Яч Оз'!AP38+Просо!AP38</f>
        <v>0</v>
      </c>
      <c r="AQ38" s="204">
        <f>Пш!AQ38+Тр!AQ38+Ро!AQ38+'Яч яр'!AQ38+Ов!AQ38+Зерноб!AQ38+Гр!AQ38+'Яч Оз'!AQ38+Просо!AQ38</f>
        <v>0</v>
      </c>
      <c r="AR38" s="205">
        <f>Пш!AR38+Тр!AR38+Ро!AR38+'Яч яр'!AR38+Ов!AR38+Зерноб!AR38+Гр!AR38+'Яч Оз'!AR38+Просо!AR38</f>
        <v>0</v>
      </c>
      <c r="AS38" s="203">
        <f>Пш!AS38+Тр!AS38+Ро!AS38+'Яч яр'!AS38+Ов!AS38+Зерноб!AS38+Гр!AS38+'Яч Оз'!AS38+Просо!AS38</f>
        <v>0</v>
      </c>
      <c r="AT38" s="204">
        <f>Пш!AT38+Тр!AT38+Ро!AT38+'Яч яр'!AT38+Ов!AT38+Зерноб!AT38+Гр!AT38+'Яч Оз'!AT38+Просо!AT38</f>
        <v>0</v>
      </c>
      <c r="AU38" s="205">
        <f>Пш!AU38+Тр!AU38+Ро!AU38+'Яч яр'!AU38+Ов!AU38+Зерноб!AU38+Гр!AU38+'Яч Оз'!AU38+Просо!AU38</f>
        <v>0</v>
      </c>
      <c r="AV38" s="206">
        <f>Пш!AV38+Тр!AV38+Ро!AV38+'Яч яр'!AV38+Ов!AV38+Зерноб!AV38+Гр!AV38+'Яч Оз'!AV38+Просо!AV38</f>
        <v>0</v>
      </c>
      <c r="AW38" s="204">
        <f>Пш!AW38+Тр!AW38+Ро!AW38+'Яч яр'!AW38+Ов!AW38+Зерноб!AW38+Гр!AW38+'Яч Оз'!AW38+Просо!AW38</f>
        <v>0</v>
      </c>
      <c r="AX38" s="205">
        <f>Пш!AX38+Тр!AX38+Ро!AX38+'Яч яр'!AX38+Ов!AX38+Зерноб!AX38+Гр!AX38+'Яч Оз'!AX38+Просо!AX38</f>
        <v>0</v>
      </c>
      <c r="AY38" s="203">
        <f>Пш!AY38+Тр!AY38+Ро!AY38+'Яч яр'!AY38+Ов!AY38+Зерноб!AY38+Гр!AY38+'Яч Оз'!AY38+Просо!AY38</f>
        <v>0</v>
      </c>
      <c r="AZ38" s="204">
        <f>Пш!AZ38+Тр!AZ38+Ро!AZ38+'Яч яр'!AZ38+Ов!AZ38+Зерноб!AZ38+Гр!AZ38+'Яч Оз'!AZ38+Просо!AZ38</f>
        <v>0</v>
      </c>
      <c r="BA38" s="205">
        <f>Пш!BA38+Тр!BA38+Ро!BA38+'Яч яр'!BA38+Ов!BA38+Зерноб!BA38+Гр!BA38+'Яч Оз'!BA38+Просо!BA38</f>
        <v>0</v>
      </c>
      <c r="BB38" s="206">
        <f>Пш!BB38+Тр!BB38+Ро!BB38+'Яч яр'!BB38+Ов!BB38+Зерноб!BB38+Гр!BB38+'Яч Оз'!BB38+Просо!BB38</f>
        <v>0</v>
      </c>
      <c r="BC38" s="204">
        <f>Пш!BC38+Тр!BC38+Ро!BC38+'Яч яр'!BC38+Ов!BC38+Зерноб!BC38+Гр!BC38+'Яч Оз'!BC38+Просо!BC38</f>
        <v>0</v>
      </c>
      <c r="BD38" s="205">
        <f>Пш!BD38+Тр!BD38+Ро!BD38+'Яч яр'!BD38+Ов!BD38+Зерноб!BD38+Гр!BD38+'Яч Оз'!BD38+Просо!BD38</f>
        <v>0</v>
      </c>
      <c r="BE38" s="203">
        <f>Пш!BE38+Тр!BE38+Ро!BE38+'Яч яр'!BE38+Ов!BE38+Зерноб!BE38+Гр!BE38+'Яч Оз'!BE38+Просо!BE38</f>
        <v>0</v>
      </c>
      <c r="BF38" s="204">
        <f>Пш!BF38+Тр!BF38+Ро!BF38+'Яч яр'!BF38+Ов!BF38+Зерноб!BF38+Гр!BF38+'Яч Оз'!BF38+Просо!BF38</f>
        <v>0</v>
      </c>
      <c r="BG38" s="205">
        <f>Пш!BG38+Тр!BG38+Ро!BG38+'Яч яр'!BG38+Ов!BG38+Зерноб!BG38+Гр!BG38+'Яч Оз'!BG38+Просо!BG38</f>
        <v>0</v>
      </c>
      <c r="BH38" s="206">
        <f>Пш!BH38+Тр!BH38+Ро!BH38+'Яч яр'!BH38+Ов!BH38+Зерноб!BH38+Гр!BH38+'Яч Оз'!BH38+Просо!BH38</f>
        <v>0</v>
      </c>
      <c r="BI38" s="204">
        <f>Пш!BI38+Тр!BI38+Ро!BI38+'Яч яр'!BI38+Ов!BI38+Зерноб!BI38+Гр!BI38+'Яч Оз'!BI38+Просо!BI38</f>
        <v>0</v>
      </c>
      <c r="BJ38" s="205">
        <f>Пш!BJ38+Тр!BJ38+Ро!BJ38+'Яч яр'!BJ38+Ов!BJ38+Зерноб!BJ38+Гр!BJ38+'Яч Оз'!BJ38+Просо!BJ38</f>
        <v>0</v>
      </c>
      <c r="BK38" s="203">
        <f>Пш!BK38+Тр!BK38+Ро!BK38+'Яч яр'!BK38+Ов!BK38+Зерноб!BK38+Гр!BK38+'Яч Оз'!BK38+Просо!BK38</f>
        <v>0</v>
      </c>
      <c r="BL38" s="204">
        <f>Пш!BL38+Тр!BL38+Ро!BL38+'Яч яр'!BL38+Ов!BL38+Зерноб!BL38+Гр!BL38+'Яч Оз'!BL38+Просо!BL38</f>
        <v>0</v>
      </c>
      <c r="BM38" s="205">
        <f>Пш!BM38+Тр!BM38+Ро!BM38+'Яч яр'!BM38+Ов!BM38+Зерноб!BM38+Гр!BM38+'Яч Оз'!BM38+Просо!BM38</f>
        <v>0</v>
      </c>
      <c r="BN38" s="206">
        <f>Пш!BN38+Тр!BN38+Ро!BN38+'Яч яр'!BN38+Ов!BN38+Зерноб!BN38+Гр!BN38+'Яч Оз'!BN38+Просо!BN38</f>
        <v>0</v>
      </c>
      <c r="BO38" s="204">
        <f>Пш!BO38+Тр!BO38+Ро!BO38+'Яч яр'!BO38+Ов!BO38+Зерноб!BO38+Гр!BO38+'Яч Оз'!BO38+Просо!BO38</f>
        <v>0</v>
      </c>
      <c r="BP38" s="205">
        <f>Пш!BP38+Тр!BP38+Ро!BP38+'Яч яр'!BP38+Ов!BP38+Зерноб!BP38+Гр!BP38+'Яч Оз'!BP38+Просо!BP38</f>
        <v>0</v>
      </c>
      <c r="BQ38" s="203">
        <f>Пш!BQ38+Тр!BQ38+Ро!BQ38+'Яч яр'!BQ38+Ов!BQ38+Зерноб!BQ38+Гр!BQ38+'Яч Оз'!BQ38+Просо!BQ38</f>
        <v>0</v>
      </c>
      <c r="BR38" s="204">
        <f>Пш!BR38+Тр!BR38+Ро!BR38+'Яч яр'!BR38+Ов!BR38+Зерноб!BR38+Гр!BR38+'Яч Оз'!BR38+Просо!BR38</f>
        <v>0</v>
      </c>
      <c r="BS38" s="205">
        <f>Пш!BS38+Тр!BS38+Ро!BS38+'Яч яр'!BS38+Ов!BS38+Зерноб!BS38+Гр!BS38+'Яч Оз'!BS38+Просо!BS38</f>
        <v>0</v>
      </c>
      <c r="BT38" s="206">
        <f>Пш!BT38+Тр!BT38+Ро!BT38+'Яч яр'!BT38+Ов!BT38+Зерноб!BT38+Гр!BT38+'Яч Оз'!BT38+Просо!BT38</f>
        <v>0</v>
      </c>
      <c r="BU38" s="204">
        <f>Пш!BU38+Тр!BU38+Ро!BU38+'Яч яр'!BU38+Ов!BU38+Зерноб!BU38+Гр!BU38+'Яч Оз'!BU38+Просо!BU38</f>
        <v>0</v>
      </c>
      <c r="BV38" s="205">
        <f>Пш!BV38+Тр!BV38+Ро!BV38+'Яч яр'!BV38+Ов!BV38+Зерноб!BV38+Гр!BV38+'Яч Оз'!BV38+Просо!BV38</f>
        <v>0</v>
      </c>
      <c r="BW38" s="203">
        <f>Пш!BW38+Тр!BW38+Ро!BW38+'Яч яр'!BW38+Ов!BW38+Зерноб!BW38+Гр!BW38+'Яч Оз'!BW38+Просо!BW38</f>
        <v>0</v>
      </c>
      <c r="BX38" s="204">
        <f>Пш!BX38+Тр!BX38+Ро!BX38+'Яч яр'!BX38+Ов!BX38+Зерноб!BX38+Гр!BX38+'Яч Оз'!BX38+Просо!BX38</f>
        <v>0</v>
      </c>
      <c r="BY38" s="205">
        <f>Пш!BY38+Тр!BY38+Ро!BY38+'Яч яр'!BY38+Ов!BY38+Зерноб!BY38+Гр!BY38+'Яч Оз'!BY38+Просо!BY38</f>
        <v>0</v>
      </c>
      <c r="BZ38" s="206">
        <f>Пш!BZ38+Тр!BZ38+Ро!BZ38+'Яч яр'!BZ38+Ов!BZ38+Зерноб!BZ38+Гр!BZ38+'Яч Оз'!BZ38+Просо!BZ38</f>
        <v>0</v>
      </c>
      <c r="CA38" s="204">
        <f>Пш!CA38+Тр!CA38+Ро!CA38+'Яч яр'!CA38+Ов!CA38+Зерноб!CA38+Гр!CA38+'Яч Оз'!CA38+Просо!CA38</f>
        <v>0</v>
      </c>
      <c r="CB38" s="205">
        <f>Пш!CB38+Тр!CB38+Ро!CB38+'Яч яр'!CB38+Ов!CB38+Зерноб!CB38+Гр!CB38+'Яч Оз'!CB38+Просо!CB38</f>
        <v>0</v>
      </c>
      <c r="CC38" s="203">
        <f>Пш!CC38+Тр!CC38+Ро!CC38+'Яч яр'!CC38+Ов!CC38+Зерноб!CC38+Гр!CC38+'Яч Оз'!CC38+Просо!CC38</f>
        <v>0</v>
      </c>
      <c r="CD38" s="204">
        <f>Пш!CD38+Тр!CD38+Ро!CD38+'Яч яр'!CD38+Ов!CD38+Зерноб!CD38+Гр!CD38+'Яч Оз'!CD38+Просо!CD38</f>
        <v>0</v>
      </c>
      <c r="CE38" s="205">
        <f>Пш!CE38+Тр!CE38+Ро!CE38+'Яч яр'!CE38+Ов!CE38+Зерноб!CE38+Гр!CE38+'Яч Оз'!CE38+Просо!CE38</f>
        <v>0</v>
      </c>
      <c r="CF38" s="206">
        <f>Пш!CF38+Тр!CF38+Ро!CF38+'Яч яр'!CF38+Ов!CF38+Зерноб!CF38+Гр!CF38+'Яч Оз'!CF38+Просо!CF38</f>
        <v>0</v>
      </c>
      <c r="CG38" s="204">
        <f>Пш!CG38+Тр!CG38+Ро!CG38+'Яч яр'!CG38+Ов!CG38+Зерноб!CG38+Гр!CG38+'Яч Оз'!CG38+Просо!CG38</f>
        <v>0</v>
      </c>
      <c r="CH38" s="205">
        <f>Пш!CH38+Тр!CH38+Ро!CH38+'Яч яр'!CH38+Ов!CH38+Зерноб!CH38+Гр!CH38+'Яч Оз'!CH38+Просо!CH38</f>
        <v>0</v>
      </c>
      <c r="CI38" s="203">
        <f>Пш!CI38+Тр!CI38+Ро!CI38+'Яч яр'!CI38+Ов!CI38+Зерноб!CI38+Гр!CI38+'Яч Оз'!CI38+Просо!CI38</f>
        <v>0</v>
      </c>
      <c r="CJ38" s="204">
        <f>Пш!CJ38+Тр!CJ38+Ро!CJ38+'Яч яр'!CJ38+Ов!CJ38+Зерноб!CJ38+Гр!CJ38+'Яч Оз'!CJ38+Просо!CJ38</f>
        <v>0</v>
      </c>
      <c r="CK38" s="205">
        <f>Пш!CK38+Тр!CK38+Ро!CK38+'Яч яр'!CK38+Ов!CK38+Зерноб!CK38+Гр!CK38+'Яч Оз'!CK38+Просо!CK38</f>
        <v>0</v>
      </c>
      <c r="CL38" s="206">
        <f>Пш!CL38+Тр!CL38+Ро!CL38+'Яч яр'!CL38+Ов!CL38+Зерноб!CL38+Гр!CL38+'Яч Оз'!CL38+Просо!CL38</f>
        <v>0</v>
      </c>
      <c r="CM38" s="204">
        <f>Пш!CM38+Тр!CM38+Ро!CM38+'Яч яр'!CM38+Ов!CM38+Зерноб!CM38+Гр!CM38+'Яч Оз'!CM38+Просо!CM38</f>
        <v>0</v>
      </c>
      <c r="CN38" s="205">
        <f>Пш!CN38+Тр!CN38+Ро!CN38+'Яч яр'!CN38+Ов!CN38+Зерноб!CN38+Гр!CN38+'Яч Оз'!CN38+Просо!CN38</f>
        <v>0</v>
      </c>
      <c r="CO38" s="203">
        <f>Пш!CO38+Тр!CO38+Ро!CO38+'Яч яр'!CO38+Ов!CO38+Зерноб!CO38+Гр!CO38+'Яч Оз'!CO38+Просо!CO38</f>
        <v>0</v>
      </c>
      <c r="CP38" s="204">
        <f>Пш!CP38+Тр!CP38+Ро!CP38+'Яч яр'!CP38+Ов!CP38+Зерноб!CP38+Гр!CP38+'Яч Оз'!CP38+Просо!CP38</f>
        <v>0</v>
      </c>
      <c r="CQ38" s="205">
        <f>Пш!CQ38+Тр!CQ38+Ро!CQ38+'Яч яр'!CQ38+Ов!CQ38+Зерноб!CQ38+Гр!CQ38+'Яч Оз'!CQ38+Просо!CQ38</f>
        <v>0</v>
      </c>
      <c r="CR38" s="206">
        <f>Пш!CR38+Тр!CR38+Ро!CR38+'Яч яр'!CR38+Ов!CR38+Зерноб!CR38+Гр!CR38+'Яч Оз'!CR38+Просо!CR38</f>
        <v>0</v>
      </c>
      <c r="CS38" s="204">
        <f>Пш!CS38+Тр!CS38+Ро!CS38+'Яч яр'!CS38+Ов!CS38+Зерноб!CS38+Гр!CS38+'Яч Оз'!CS38+Просо!CS38</f>
        <v>0</v>
      </c>
      <c r="CT38" s="205">
        <f>Пш!CT38+Тр!CT38+Ро!CT38+'Яч яр'!CT38+Ов!CT38+Зерноб!CT38+Гр!CT38+'Яч Оз'!CT38+Просо!CT38</f>
        <v>0</v>
      </c>
      <c r="CU38" s="203">
        <f>Пш!CU38+Тр!CU38+Ро!CU38+'Яч яр'!CU38+Ов!CU38+Зерноб!CU38+Гр!CU38+'Яч Оз'!CU38+Просо!CU38</f>
        <v>0</v>
      </c>
      <c r="CV38" s="204">
        <f>Пш!CV38+Тр!CV38+Ро!CV38+'Яч яр'!CV38+Ов!CV38+Зерноб!CV38+Гр!CV38+'Яч Оз'!CV38+Просо!CV38</f>
        <v>0</v>
      </c>
      <c r="CW38" s="205">
        <f>Пш!CW38+Тр!CW38+Ро!CW38+'Яч яр'!CW38+Ов!CW38+Зерноб!CW38+Гр!CW38+'Яч Оз'!CW38+Просо!CW38</f>
        <v>0</v>
      </c>
      <c r="CX38" s="206">
        <f>Пш!CX38+Тр!CX38+Ро!CX38+'Яч яр'!CX38+Ов!CX38+Зерноб!CX38+Гр!CX38+'Яч Оз'!CX38+Просо!CX38</f>
        <v>0</v>
      </c>
      <c r="CY38" s="204">
        <f>Пш!CY38+Тр!CY38+Ро!CY38+'Яч яр'!CY38+Ов!CY38+Зерноб!CY38+Гр!CY38+'Яч Оз'!CY38+Просо!CY38</f>
        <v>0</v>
      </c>
      <c r="CZ38" s="205">
        <f>Пш!CZ38+Тр!CZ38+Ро!CZ38+'Яч яр'!CZ38+Ов!CZ38+Зерноб!CZ38+Гр!CZ38+'Яч Оз'!CZ38+Просо!CZ38</f>
        <v>0</v>
      </c>
      <c r="DA38" s="203">
        <f>Пш!DA38+Тр!DA38+Ро!DA38+'Яч яр'!DA38+Ов!DA38+Зерноб!DA38+Гр!DA38+'Яч Оз'!DA38+Просо!DA38</f>
        <v>17.100000000000001</v>
      </c>
      <c r="DB38" s="204">
        <f>Пш!DB38+Тр!DB38+Ро!DB38+'Яч яр'!DB38+Ов!DB38+Зерноб!DB38+Гр!DB38+'Яч Оз'!DB38+Просо!DB38</f>
        <v>0</v>
      </c>
      <c r="DC38" s="205">
        <f>Пш!DC38+Тр!DC38+Ро!DC38+'Яч яр'!DC38+Ов!DC38+Зерноб!DC38+Гр!DC38+'Яч Оз'!DC38+Просо!DC38</f>
        <v>0</v>
      </c>
      <c r="DD38" s="206">
        <f>Пш!DD38+Тр!DD38+Ро!DD38+'Яч яр'!DD38+Ов!DD38+Зерноб!DD38+Гр!DD38+'Яч Оз'!DD38+Просо!DD38</f>
        <v>0</v>
      </c>
      <c r="DE38" s="204">
        <f>Пш!DE38+Тр!DE38+Ро!DE38+'Яч яр'!DE38+Ов!DE38+Зерноб!DE38+Гр!DE38+'Яч Оз'!DE38+Просо!DE38</f>
        <v>0</v>
      </c>
      <c r="DF38" s="205">
        <f>Пш!DF38+Тр!DF38+Ро!DF38+'Яч яр'!DF38+Ов!DF38+Зерноб!DF38+Гр!DF38+'Яч Оз'!DF38+Просо!DF38</f>
        <v>0</v>
      </c>
      <c r="DG38" s="203">
        <f>Пш!DG38+Тр!DG38+Ро!DG38+'Яч яр'!DG38+Ов!DG38+Зерноб!DG38+Гр!DG38+'Яч Оз'!DG38+Просо!DG38</f>
        <v>0</v>
      </c>
      <c r="DH38" s="204">
        <f>Пш!DH38+Тр!DH38+Ро!DH38+'Яч яр'!DH38+Ов!DH38+Зерноб!DH38+Гр!DH38+'Яч Оз'!DH38+Просо!DH38</f>
        <v>0</v>
      </c>
      <c r="DI38" s="205">
        <f>Пш!DI38+Тр!DI38+Ро!DI38+'Яч яр'!DI38+Ов!DI38+Зерноб!DI38+Гр!DI38+'Яч Оз'!DI38+Просо!DI38</f>
        <v>0</v>
      </c>
      <c r="DJ38" s="206">
        <f>Пш!DJ38+Тр!DJ38+Ро!DJ38+'Яч яр'!DJ38+Ов!DJ38+Зерноб!DJ38+Гр!DJ38+'Яч Оз'!DJ38+Просо!DJ38</f>
        <v>22</v>
      </c>
      <c r="DK38" s="204">
        <f>Пш!DK38+Тр!DK38+Ро!DK38+'Яч яр'!DK38+Ов!DK38+Зерноб!DK38+Гр!DK38+'Яч Оз'!DK38+Просо!DK38</f>
        <v>0</v>
      </c>
      <c r="DL38" s="205">
        <f>Пш!DL38+Тр!DL38+Ро!DL38+'Яч яр'!DL38+Ов!DL38+Зерноб!DL38+Гр!DL38+'Яч Оз'!DL38+Просо!DL38</f>
        <v>0</v>
      </c>
      <c r="DM38" s="203">
        <f>Пш!DM38+Тр!DM38+Ро!DM38+'Яч яр'!DM38+Ов!DM38+Зерноб!DM38+Гр!DM38+'Яч Оз'!DM38+Просо!DM38</f>
        <v>8.8000000000000007</v>
      </c>
      <c r="DN38" s="204">
        <f>Пш!DN38+Тр!DN38+Ро!DN38+'Яч яр'!DN38+Ов!DN38+Зерноб!DN38+Гр!DN38+'Яч Оз'!DN38+Просо!DN38</f>
        <v>0</v>
      </c>
      <c r="DO38" s="205">
        <f>Пш!DO38+Тр!DO38+Ро!DO38+'Яч яр'!DO38+Ов!DO38+Зерноб!DO38+Гр!DO38+'Яч Оз'!DO38+Просо!DO38</f>
        <v>0</v>
      </c>
      <c r="DP38" s="206">
        <f>Пш!DP38+Тр!DP38+Ро!DP38+'Яч яр'!DP38+Ов!DP38+Зерноб!DP38+Гр!DP38+'Яч Оз'!DP38+Просо!DP38</f>
        <v>0</v>
      </c>
      <c r="DQ38" s="204">
        <f>Пш!DQ38+Тр!DQ38+Ро!DQ38+'Яч яр'!DQ38+Ов!DQ38+Зерноб!DQ38+Гр!DQ38+'Яч Оз'!DQ38+Просо!DQ38</f>
        <v>0</v>
      </c>
      <c r="DR38" s="205">
        <f>Пш!DR38+Тр!DR38+Ро!DR38+'Яч яр'!DR38+Ов!DR38+Зерноб!DR38+Гр!DR38+'Яч Оз'!DR38+Просо!DR38</f>
        <v>0</v>
      </c>
      <c r="DS38" s="203">
        <f>Пш!DS38+Тр!DS38+Ро!DS38+'Яч яр'!DS38+Ов!DS38+Зерноб!DS38+Гр!DS38+'Яч Оз'!DS38+Просо!DS38</f>
        <v>0</v>
      </c>
      <c r="DT38" s="204">
        <f>Пш!DT38+Тр!DT38+Ро!DT38+'Яч яр'!DT38+Ов!DT38+Зерноб!DT38+Гр!DT38+'Яч Оз'!DT38+Просо!DT38</f>
        <v>0</v>
      </c>
      <c r="DU38" s="205">
        <f>Пш!DU38+Тр!DU38+Ро!DU38+'Яч яр'!DU38+Ов!DU38+Зерноб!DU38+Гр!DU38+'Яч Оз'!DU38+Просо!DU38</f>
        <v>0</v>
      </c>
      <c r="DV38" s="206">
        <f>Пш!DV38+Тр!DV38+Ро!DV38+'Яч яр'!DV38+Ов!DV38+Зерноб!DV38+Гр!DV38+'Яч Оз'!DV38+Просо!DV38</f>
        <v>48.3</v>
      </c>
      <c r="DW38" s="204">
        <f>Пш!DW38+Тр!DW38+Ро!DW38+'Яч яр'!DW38+Ов!DW38+Зерноб!DW38+Гр!DW38+'Яч Оз'!DW38+Просо!DW38</f>
        <v>28.2</v>
      </c>
      <c r="DX38" s="205">
        <f>Пш!DX38+Тр!DX38+Ро!DX38+'Яч яр'!DX38+Ов!DX38+Зерноб!DX38+Гр!DX38+'Яч Оз'!DX38+Просо!DX38</f>
        <v>0</v>
      </c>
      <c r="DY38" s="203">
        <f>Пш!DY38+Тр!DY38+Ро!DY38+'Яч яр'!DY38+Ов!DY38+Зерноб!DY38+Гр!DY38+'Яч Оз'!DY38+Просо!DY38</f>
        <v>0</v>
      </c>
      <c r="DZ38" s="204">
        <f>Пш!DZ38+Тр!DZ38+Ро!DZ38+'Яч яр'!DZ38+Ов!DZ38+Зерноб!DZ38+Гр!DZ38+'Яч Оз'!DZ38+Просо!DZ38</f>
        <v>0</v>
      </c>
      <c r="EA38" s="205">
        <f>Пш!EA38+Тр!EA38+Ро!EA38+'Яч яр'!EA38+Ов!EA38+Зерноб!EA38+Гр!EA38+'Яч Оз'!EA38+Просо!EA38</f>
        <v>0</v>
      </c>
      <c r="EB38" s="206">
        <f>Пш!EB38+Тр!EB38+Ро!EB38+'Яч яр'!EB38+Ов!EB38+Зерноб!EB38+Гр!EB38+'Яч Оз'!EB38+Просо!EB38</f>
        <v>17.600000000000001</v>
      </c>
      <c r="EC38" s="204">
        <f>Пш!EC38+Тр!EC38+Ро!EC38+'Яч яр'!EC38+Ов!EC38+Зерноб!EC38+Гр!EC38+'Яч Оз'!EC38+Просо!EC38</f>
        <v>0</v>
      </c>
      <c r="ED38" s="205">
        <f>Пш!ED38+Тр!ED38+Ро!ED38+'Яч яр'!ED38+Ов!ED38+Зерноб!ED38+Гр!ED38+'Яч Оз'!ED38+Просо!ED38</f>
        <v>0</v>
      </c>
      <c r="EE38" s="203">
        <f>Пш!EE38+Тр!EE38+Ро!EE38+'Яч яр'!EE38+Ов!EE38+Зерноб!EE38+Гр!EE38+'Яч Оз'!EE38+Просо!EE38</f>
        <v>24.4</v>
      </c>
      <c r="EF38" s="204">
        <f>Пш!EF38+Тр!EF38+Ро!EF38+'Яч яр'!EF38+Ов!EF38+Зерноб!EF38+Гр!EF38+'Яч Оз'!EF38+Просо!EF38</f>
        <v>0</v>
      </c>
      <c r="EG38" s="205">
        <f>Пш!EG38+Тр!EG38+Ро!EG38+'Яч яр'!EG38+Ов!EG38+Зерноб!EG38+Гр!EG38+'Яч Оз'!EG38+Просо!EG38</f>
        <v>0</v>
      </c>
      <c r="EH38" s="206">
        <f>Пш!EH38+Тр!EH38+Ро!EH38+'Яч яр'!EH38+Ов!EH38+Зерноб!EH38+Гр!EH38+'Яч Оз'!EH38+Просо!EH38</f>
        <v>35.299999999999997</v>
      </c>
      <c r="EI38" s="204">
        <f>Пш!EI38+Тр!EI38+Ро!EI38+'Яч яр'!EI38+Ов!EI38+Зерноб!EI38+Гр!EI38+'Яч Оз'!EI38+Просо!EI38</f>
        <v>0</v>
      </c>
      <c r="EJ38" s="205">
        <f>Пш!EJ38+Тр!EJ38+Ро!EJ38+'Яч яр'!EJ38+Ов!EJ38+Зерноб!EJ38+Гр!EJ38+'Яч Оз'!EJ38+Просо!EJ38</f>
        <v>0</v>
      </c>
      <c r="EK38" s="203">
        <f>Пш!EK38+Тр!EK38+Ро!EK38+'Яч яр'!EK38+Ов!EK38+Зерноб!EK38+Гр!EK38+'Яч Оз'!EK38+Просо!EK38</f>
        <v>0</v>
      </c>
      <c r="EL38" s="204">
        <f>Пш!EL38+Тр!EL38+Ро!EL38+'Яч яр'!EL38+Ов!EL38+Зерноб!EL38+Гр!EL38+'Яч Оз'!EL38+Просо!EL38</f>
        <v>0</v>
      </c>
      <c r="EM38" s="205">
        <f>Пш!EM38+Тр!EM38+Ро!EM38+'Яч яр'!EM38+Ов!EM38+Зерноб!EM38+Гр!EM38+'Яч Оз'!EM38+Просо!EM38</f>
        <v>0</v>
      </c>
      <c r="EN38" s="206">
        <f>Пш!EN38+Тр!EN38+Ро!EN38+'Яч яр'!EN38+Ов!EN38+Зерноб!EN38+Гр!EN38+'Яч Оз'!EN38+Просо!EN38</f>
        <v>0</v>
      </c>
      <c r="EO38" s="204">
        <f>Пш!EO38+Тр!EO38+Ро!EO38+'Яч яр'!EO38+Ов!EO38+Зерноб!EO38+Гр!EO38+'Яч Оз'!EO38+Просо!EO38</f>
        <v>0</v>
      </c>
      <c r="EP38" s="205">
        <f>Пш!EP38+Тр!EP38+Ро!EP38+'Яч яр'!EP38+Ов!EP38+Зерноб!EP38+Гр!EP38+'Яч Оз'!EP38+Просо!EP38</f>
        <v>0</v>
      </c>
      <c r="EQ38" s="203">
        <f>Пш!EQ38+Тр!EQ38+Ро!EQ38+'Яч яр'!EQ38+Ов!EQ38+Зерноб!EQ38+Гр!EQ38+'Яч Оз'!EQ38+Просо!EQ38</f>
        <v>0</v>
      </c>
      <c r="ER38" s="204">
        <f>Пш!ER38+Тр!ER38+Ро!ER38+'Яч яр'!ER38+Ов!ER38+Зерноб!ER38+Гр!ER38+'Яч Оз'!ER38+Просо!ER38</f>
        <v>0</v>
      </c>
      <c r="ES38" s="205">
        <f>Пш!ES38+Тр!ES38+Ро!ES38+'Яч яр'!ES38+Ов!ES38+Зерноб!ES38+Гр!ES38+'Яч Оз'!ES38+Просо!ES38</f>
        <v>0</v>
      </c>
      <c r="ET38" s="206">
        <f>Пш!ET38+Тр!ET38+Ро!ET38+'Яч яр'!ET38+Ов!ET38+Зерноб!ET38+Гр!ET38+'Яч Оз'!ET38+Просо!ET38</f>
        <v>0</v>
      </c>
      <c r="EU38" s="204">
        <f>Пш!EU38+Тр!EU38+Ро!EU38+'Яч яр'!EU38+Ов!EU38+Зерноб!EU38+Гр!EU38+'Яч Оз'!EU38+Просо!EU38</f>
        <v>0</v>
      </c>
      <c r="EV38" s="205">
        <f>Пш!EV38+Тр!EV38+Ро!EV38+'Яч яр'!EV38+Ов!EV38+Зерноб!EV38+Гр!EV38+'Яч Оз'!EV38+Просо!EV38</f>
        <v>0</v>
      </c>
      <c r="EW38" s="203">
        <f>Пш!EW38+Тр!EW38+Ро!EW38+'Яч яр'!EW38+Ов!EW38+Зерноб!EW38+Гр!EW38+'Яч Оз'!EW38+Просо!EW38</f>
        <v>0</v>
      </c>
      <c r="EX38" s="204">
        <f>Пш!EX38+Тр!EX38+Ро!EX38+'Яч яр'!EX38+Ов!EX38+Зерноб!EX38+Гр!EX38+'Яч Оз'!EX38+Просо!EX38</f>
        <v>0</v>
      </c>
      <c r="EY38" s="205">
        <f>Пш!EY38+Тр!EY38+Ро!EY38+'Яч яр'!EY38+Ов!EY38+Зерноб!EY38+Гр!EY38+'Яч Оз'!EY38+Просо!EY38</f>
        <v>0</v>
      </c>
      <c r="EZ38" s="206">
        <f>Пш!EZ38+Тр!EZ38+Ро!EZ38+'Яч яр'!EZ38+Ов!EZ38+Зерноб!EZ38+Гр!EZ38+'Яч Оз'!EZ38+Просо!EZ38</f>
        <v>0</v>
      </c>
      <c r="FA38" s="204">
        <f>Пш!FA38+Тр!FA38+Ро!FA38+'Яч яр'!FA38+Ов!FA38+Зерноб!FA38+Гр!FA38+'Яч Оз'!FA38+Просо!FA38</f>
        <v>0</v>
      </c>
      <c r="FB38" s="205">
        <f>Пш!FB38+Тр!FB38+Ро!FB38+'Яч яр'!FB38+Ов!FB38+Зерноб!FB38+Гр!FB38+'Яч Оз'!FB38+Просо!FB38</f>
        <v>0</v>
      </c>
      <c r="FC38" s="203">
        <f>Пш!FC38+Тр!FC38+Ро!FC38+'Яч яр'!FC38+Ов!FC38+Зерноб!FC38+Гр!FC38+'Яч Оз'!FC38+Просо!FC38</f>
        <v>0</v>
      </c>
      <c r="FD38" s="204">
        <f>Пш!FD38+Тр!FD38+Ро!FD38+'Яч яр'!FD38+Ов!FD38+Зерноб!FD38+Гр!FD38+'Яч Оз'!FD38+Просо!FD38</f>
        <v>0</v>
      </c>
      <c r="FE38" s="205">
        <f>Пш!FE38+Тр!FE38+Ро!FE38+'Яч яр'!FE38+Ов!FE38+Зерноб!FE38+Гр!FE38+'Яч Оз'!FE38+Просо!FE38</f>
        <v>0</v>
      </c>
      <c r="FF38" s="206">
        <f>Пш!FF38+Тр!FF38+Ро!FF38+'Яч яр'!FF38+Ов!FF38+Зерноб!FF38+Гр!FF38+'Яч Оз'!FF38+Просо!FF38</f>
        <v>0</v>
      </c>
      <c r="FG38" s="204">
        <f>Пш!FG38+Тр!FG38+Ро!FG38+'Яч яр'!FG38+Ов!FG38+Зерноб!FG38+Гр!FG38+'Яч Оз'!FG38+Просо!FG38</f>
        <v>0</v>
      </c>
      <c r="FH38" s="205">
        <f>Пш!FH38+Тр!FH38+Ро!FH38+'Яч яр'!FH38+Ов!FH38+Зерноб!FH38+Гр!FH38+'Яч Оз'!FH38+Просо!FH38</f>
        <v>0</v>
      </c>
      <c r="FI38" s="203">
        <f>Пш!FI38+Тр!FI38+Ро!FI38+'Яч яр'!FI38+Ов!FI38+Зерноб!FI38+Гр!FI38+'Яч Оз'!FI38+Просо!FI38</f>
        <v>0</v>
      </c>
      <c r="FJ38" s="204">
        <f>Пш!FJ38+Тр!FJ38+Ро!FJ38+'Яч яр'!FJ38+Ов!FJ38+Зерноб!FJ38+Гр!FJ38+'Яч Оз'!FJ38+Просо!FJ38</f>
        <v>0</v>
      </c>
      <c r="FK38" s="205">
        <f>Пш!FK38+Тр!FK38+Ро!FK38+'Яч яр'!FK38+Ов!FK38+Зерноб!FK38+Гр!FK38+'Яч Оз'!FK38+Просо!FK38</f>
        <v>0</v>
      </c>
      <c r="FL38" s="206">
        <f>Пш!FL38+Тр!FL38+Ро!FL38+'Яч яр'!FL38+Ов!FL38+Зерноб!FL38+Гр!FL38+'Яч Оз'!FL38+Просо!FL38</f>
        <v>0</v>
      </c>
      <c r="FM38" s="204">
        <f>Пш!FM38+Тр!FM38+Ро!FM38+'Яч яр'!FM38+Ов!FM38+Зерноб!FM38+Гр!FM38+'Яч Оз'!FM38+Просо!FM38</f>
        <v>0</v>
      </c>
      <c r="FN38" s="205">
        <f>Пш!FN38+Тр!FN38+Ро!FN38+'Яч яр'!FN38+Ов!FN38+Зерноб!FN38+Гр!FN38+'Яч Оз'!FN38+Просо!FN38</f>
        <v>0</v>
      </c>
      <c r="FO38" s="203">
        <f>Пш!FO38+Тр!FO38+Ро!FO38+'Яч яр'!FO38+Ов!FO38+Зерноб!FO38+Гр!FO38+'Яч Оз'!FO38+Просо!FO38</f>
        <v>0</v>
      </c>
      <c r="FP38" s="204">
        <f>Пш!FP38+Тр!FP38+Ро!FP38+'Яч яр'!FP38+Ов!FP38+Зерноб!FP38+Гр!FP38+'Яч Оз'!FP38+Просо!FP38</f>
        <v>0</v>
      </c>
      <c r="FQ38" s="205">
        <f>Пш!FQ38+Тр!FQ38+Ро!FQ38+'Яч яр'!FQ38+Ов!FQ38+Зерноб!FQ38+Гр!FQ38+'Яч Оз'!FQ38+Просо!FQ38</f>
        <v>0</v>
      </c>
      <c r="FR38" s="206">
        <f>Пш!FR38+Тр!FR38+Ро!FR38+'Яч яр'!FR38+Ов!FR38+Зерноб!FR38+Гр!FR38+'Яч Оз'!FR38+Просо!FR38</f>
        <v>0</v>
      </c>
      <c r="FS38" s="204">
        <f>Пш!FS38+Тр!FS38+Ро!FS38+'Яч яр'!FS38+Ов!FS38+Зерноб!FS38+Гр!FS38+'Яч Оз'!FS38+Просо!FS38</f>
        <v>0</v>
      </c>
      <c r="FT38" s="205">
        <f>Пш!FT38+Тр!FT38+Ро!FT38+'Яч яр'!FT38+Ов!FT38+Зерноб!FT38+Гр!FT38+'Яч Оз'!FT38+Просо!FT38</f>
        <v>0</v>
      </c>
      <c r="FU38" s="203">
        <f>Пш!FU38+Тр!FU38+Ро!FU38+'Яч яр'!FU38+Ов!FU38+Зерноб!FU38+Гр!FU38+'Яч Оз'!FU38+Просо!FU38</f>
        <v>0</v>
      </c>
      <c r="FV38" s="204">
        <f>Пш!FV38+Тр!FV38+Ро!FV38+'Яч яр'!FV38+Ов!FV38+Зерноб!FV38+Гр!FV38+'Яч Оз'!FV38+Просо!FV38</f>
        <v>0</v>
      </c>
      <c r="FW38" s="205">
        <f>Пш!FW38+Тр!FW38+Ро!FW38+'Яч яр'!FW38+Ов!FW38+Зерноб!FW38+Гр!FW38+'Яч Оз'!FW38+Просо!FW38</f>
        <v>0</v>
      </c>
      <c r="FX38" s="206">
        <f>Пш!FX38+Тр!FX38+Ро!FX38+'Яч яр'!FX38+Ов!FX38+Зерноб!FX38+Гр!FX38+'Яч Оз'!FX38+Просо!FX38</f>
        <v>0</v>
      </c>
      <c r="FY38" s="204">
        <f>Пш!FY38+Тр!FY38+Ро!FY38+'Яч яр'!FY38+Ов!FY38+Зерноб!FY38+Гр!FY38+'Яч Оз'!FY38+Просо!FY38</f>
        <v>0</v>
      </c>
      <c r="FZ38" s="205">
        <f>Пш!FZ38+Тр!FZ38+Ро!FZ38+'Яч яр'!FZ38+Ов!FZ38+Зерноб!FZ38+Гр!FZ38+'Яч Оз'!FZ38+Просо!FZ38</f>
        <v>0</v>
      </c>
      <c r="GA38" s="203">
        <f>Пш!GA38+Тр!GA38+Ро!GA38+'Яч яр'!GA38+Ов!GA38+Зерноб!GA38+Гр!GA38+'Яч Оз'!GA38+Просо!GA38</f>
        <v>0</v>
      </c>
      <c r="GB38" s="204">
        <f>Пш!GB38+Тр!GB38+Ро!GB38+'Яч яр'!GB38+Ов!GB38+Зерноб!GB38+Гр!GB38+'Яч Оз'!GB38+Просо!GB38</f>
        <v>0</v>
      </c>
      <c r="GC38" s="205">
        <f>Пш!GC38+Тр!GC38+Ро!GC38+'Яч яр'!GC38+Ов!GC38+Зерноб!GC38+Гр!GC38+'Яч Оз'!GC38+Просо!GC38</f>
        <v>0</v>
      </c>
      <c r="GD38" s="206">
        <f>Пш!GD38+Тр!GD38+Ро!GD38+'Яч яр'!GD38+Ов!GD38+Зерноб!GD38+Гр!GD38+'Яч Оз'!GD38+Просо!GD38</f>
        <v>0</v>
      </c>
      <c r="GE38" s="204">
        <f>Пш!GE38+Тр!GE38+Ро!GE38+'Яч яр'!GE38+Ов!GE38+Зерноб!GE38+Гр!GE38+'Яч Оз'!GE38+Просо!GE38</f>
        <v>0</v>
      </c>
      <c r="GF38" s="205">
        <f>Пш!GF38+Тр!GF38+Ро!GF38+'Яч яр'!GF38+Ов!GF38+Зерноб!GF38+Гр!GF38+'Яч Оз'!GF38+Просо!GF38</f>
        <v>0</v>
      </c>
      <c r="GG38" s="203">
        <f>Пш!GG38+Тр!GG38+Ро!GG38+'Яч яр'!GG38+Ов!GG38+Зерноб!GG38+Гр!GG38+'Яч Оз'!GG38+Просо!GG38</f>
        <v>0</v>
      </c>
      <c r="GH38" s="204">
        <f>Пш!GH38+Тр!GH38+Ро!GH38+'Яч яр'!GH38+Ов!GH38+Зерноб!GH38+Гр!GH38+'Яч Оз'!GH38+Просо!GH38</f>
        <v>0</v>
      </c>
      <c r="GI38" s="205">
        <f>Пш!GI38+Тр!GI38+Ро!GI38+'Яч яр'!GI38+Ов!GI38+Зерноб!GI38+Гр!GI38+'Яч Оз'!GI38+Просо!GI38</f>
        <v>0</v>
      </c>
      <c r="GJ38" s="206">
        <f>Пш!GJ38+Тр!GJ38+Ро!GJ38+'Яч яр'!GJ38+Ов!GJ38+Зерноб!GJ38+Гр!GJ38+'Яч Оз'!GJ38+Просо!GJ38</f>
        <v>0</v>
      </c>
      <c r="GK38" s="204">
        <f>Пш!GK38+Тр!GK38+Ро!GK38+'Яч яр'!GK38+Ов!GK38+Зерноб!GK38+Гр!GK38+'Яч Оз'!GK38+Просо!GK38</f>
        <v>0</v>
      </c>
      <c r="GL38" s="205">
        <f>Пш!GL38+Тр!GL38+Ро!GL38+'Яч яр'!GL38+Ов!GL38+Зерноб!GL38+Гр!GL38+'Яч Оз'!GL38+Просо!GL38</f>
        <v>0</v>
      </c>
      <c r="GM38" s="203">
        <f>Пш!GM38+Тр!GM38+Ро!GM38+'Яч яр'!GM38+Ов!GM38+Зерноб!GM38+Гр!GM38+'Яч Оз'!GM38+Просо!GM38</f>
        <v>0</v>
      </c>
      <c r="GN38" s="204">
        <f>Пш!GN38+Тр!GN38+Ро!GN38+'Яч яр'!GN38+Ов!GN38+Зерноб!GN38+Гр!GN38+'Яч Оз'!GN38+Просо!GN38</f>
        <v>0</v>
      </c>
      <c r="GO38" s="205">
        <f>Пш!GO38+Тр!GO38+Ро!GO38+'Яч яр'!GO38+Ов!GO38+Зерноб!GO38+Гр!GO38+'Яч Оз'!GO38+Просо!GO38</f>
        <v>0</v>
      </c>
      <c r="GP38" s="206">
        <f>Пш!GP38+Тр!GP38+Ро!GP38+'Яч яр'!GP38+Ов!GP38+Зерноб!GP38+Гр!GP38+'Яч Оз'!GP38+Просо!GP38</f>
        <v>0</v>
      </c>
      <c r="GQ38" s="204">
        <f>Пш!GQ38+Тр!GQ38+Ро!GQ38+'Яч яр'!GQ38+Ов!GQ38+Зерноб!GQ38+Гр!GQ38+'Яч Оз'!GQ38+Просо!GQ38</f>
        <v>0</v>
      </c>
      <c r="GR38" s="205">
        <f>Пш!GR38+Тр!GR38+Ро!GR38+'Яч яр'!GR38+Ов!GR38+Зерноб!GR38+Гр!GR38+'Яч Оз'!GR38+Просо!GR38</f>
        <v>0</v>
      </c>
      <c r="GS38" s="203">
        <f>Пш!GS38+Тр!GS38+Ро!GS38+'Яч яр'!GS38+Ов!GS38+Зерноб!GS38+Гр!GS38+'Яч Оз'!GS38+Просо!GS38</f>
        <v>0</v>
      </c>
      <c r="GT38" s="204">
        <f>Пш!GT38+Тр!GT38+Ро!GT38+'Яч яр'!GT38+Ов!GT38+Зерноб!GT38+Гр!GT38+'Яч Оз'!GT38+Просо!GT38</f>
        <v>0</v>
      </c>
      <c r="GU38" s="205">
        <f>Пш!GU38+Тр!GU38+Ро!GU38+'Яч яр'!GU38+Ов!GU38+Зерноб!GU38+Гр!GU38+'Яч Оз'!GU38+Просо!GU38</f>
        <v>0</v>
      </c>
      <c r="GV38" s="206">
        <f>Пш!GV38+Тр!GV38+Ро!GV38+'Яч яр'!GV38+Ов!GV38+Зерноб!GV38+Гр!GV38+'Яч Оз'!GV38+Просо!GV38</f>
        <v>0</v>
      </c>
      <c r="GW38" s="204">
        <f>Пш!GW38+Тр!GW38+Ро!GW38+'Яч яр'!GW38+Ов!GW38+Зерноб!GW38+Гр!GW38+'Яч Оз'!GW38+Просо!GW38</f>
        <v>0</v>
      </c>
      <c r="GX38" s="205">
        <f>Пш!GX38+Тр!GX38+Ро!GX38+'Яч яр'!GX38+Ов!GX38+Зерноб!GX38+Гр!GX38+'Яч Оз'!GX38+Просо!GX38</f>
        <v>0</v>
      </c>
      <c r="GY38" s="203">
        <f>Пш!GY38+Тр!GY38+Ро!GY38+'Яч яр'!GY38+Ов!GY38+Зерноб!GY38+Гр!GY38+'Яч Оз'!GY38+Просо!GY38</f>
        <v>0</v>
      </c>
      <c r="GZ38" s="204">
        <f>Пш!GZ38+Тр!GZ38+Ро!GZ38+'Яч яр'!GZ38+Ов!GZ38+Зерноб!GZ38+Гр!GZ38+'Яч Оз'!GZ38+Просо!GZ38</f>
        <v>0</v>
      </c>
      <c r="HA38" s="205">
        <f>Пш!HA38+Тр!HA38+Ро!HA38+'Яч яр'!HA38+Ов!HA38+Зерноб!HA38+Гр!HA38+'Яч Оз'!HA38+Просо!HA38</f>
        <v>0</v>
      </c>
      <c r="HB38" s="206">
        <f>Пш!HB38+Тр!HB38+Ро!HB38+'Яч яр'!HB38+Ов!HB38+Зерноб!HB38+Гр!HB38+'Яч Оз'!HB38+Просо!HB38</f>
        <v>0</v>
      </c>
      <c r="HC38" s="204">
        <f>Пш!HC38+Тр!HC38+Ро!HC38+'Яч яр'!HC38+Ов!HC38+Зерноб!HC38+Гр!HC38+'Яч Оз'!HC38+Просо!HC38</f>
        <v>0</v>
      </c>
      <c r="HD38" s="205">
        <f>Пш!HD38+Тр!HD38+Ро!HD38+'Яч яр'!HD38+Ов!HD38+Зерноб!HD38+Гр!HD38+'Яч Оз'!HD38+Просо!HD38</f>
        <v>0</v>
      </c>
      <c r="HE38" s="203">
        <f>Пш!HE38+Тр!HE38+Ро!HE38+'Яч яр'!HE38+Ов!HE38+Зерноб!HE38+Гр!HE38+'Яч Оз'!HE38+Просо!HE38</f>
        <v>0</v>
      </c>
      <c r="HF38" s="204">
        <f>Пш!HF38+Тр!HF38+Ро!HF38+'Яч яр'!HF38+Ов!HF38+Зерноб!HF38+Гр!HF38+'Яч Оз'!HF38+Просо!HF38</f>
        <v>0</v>
      </c>
      <c r="HG38" s="205">
        <f>Пш!HG38+Тр!HG38+Ро!HG38+'Яч яр'!HG38+Ов!HG38+Зерноб!HG38+Гр!HG38+'Яч Оз'!HG38+Просо!HG38</f>
        <v>0</v>
      </c>
      <c r="HH38" s="206">
        <f>Пш!HH38+Тр!HH38+Ро!HH38+'Яч яр'!HH38+Ов!HH38+Зерноб!HH38+Гр!HH38+'Яч Оз'!HH38+Просо!HH38</f>
        <v>0</v>
      </c>
      <c r="HI38" s="204">
        <f>Пш!HI38+Тр!HI38+Ро!HI38+'Яч яр'!HI38+Ов!HI38+Зерноб!HI38+Гр!HI38+'Яч Оз'!HI38+Просо!HI38</f>
        <v>0</v>
      </c>
      <c r="HJ38" s="205">
        <f>Пш!HJ38+Тр!HJ38+Ро!HJ38+'Яч яр'!HJ38+Ов!HJ38+Зерноб!HJ38+Гр!HJ38+'Яч Оз'!HJ38+Просо!HJ38</f>
        <v>0</v>
      </c>
      <c r="HK38" s="203">
        <f>Пш!HK38+Тр!HK38+Ро!HK38+'Яч яр'!HK38+Ов!HK38+Зерноб!HK38+Гр!HK38+'Яч Оз'!HK38+Просо!HK38</f>
        <v>0</v>
      </c>
      <c r="HL38" s="204">
        <f>Пш!HL38+Тр!HL38+Ро!HL38+'Яч яр'!HL38+Ов!HL38+Зерноб!HL38+Гр!HL38+'Яч Оз'!HL38+Просо!HL38</f>
        <v>0</v>
      </c>
      <c r="HM38" s="205">
        <f>Пш!HM38+Тр!HM38+Ро!HM38+'Яч яр'!HM38+Ов!HM38+Зерноб!HM38+Гр!HM38+'Яч Оз'!HM38+Просо!HM38</f>
        <v>0</v>
      </c>
      <c r="HN38" s="206">
        <f>Пш!HN38+Тр!HN38+Ро!HN38+'Яч яр'!HN38+Ов!HN38+Зерноб!HN38+Гр!HN38+'Яч Оз'!HN38+Просо!HN38</f>
        <v>0</v>
      </c>
      <c r="HO38" s="204">
        <f>Пш!HO38+Тр!HO38+Ро!HO38+'Яч яр'!HO38+Ов!HO38+Зерноб!HO38+Гр!HO38+'Яч Оз'!HO38+Просо!HO38</f>
        <v>0</v>
      </c>
      <c r="HP38" s="205">
        <f>Пш!HP38+Тр!HP38+Ро!HP38+'Яч яр'!HP38+Ов!HP38+Зерноб!HP38+Гр!HP38+'Яч Оз'!HP38+Просо!HP38</f>
        <v>0</v>
      </c>
      <c r="HQ38" s="203">
        <f>Пш!HQ38+Тр!HQ38+Ро!HQ38+'Яч яр'!HQ38+Ов!HQ38+Зерноб!HQ38+Гр!HQ38+'Яч Оз'!HQ38+Просо!HQ38</f>
        <v>0</v>
      </c>
      <c r="HR38" s="204">
        <f>Пш!HR38+Тр!HR38+Ро!HR38+'Яч яр'!HR38+Ов!HR38+Зерноб!HR38+Гр!HR38+'Яч Оз'!HR38+Просо!HR38</f>
        <v>0</v>
      </c>
      <c r="HS38" s="205">
        <f>Пш!HS38+Тр!HS38+Ро!HS38+'Яч яр'!HS38+Ов!HS38+Зерноб!HS38+Гр!HS38+'Яч Оз'!HS38+Просо!HS38</f>
        <v>0</v>
      </c>
      <c r="HT38" s="206">
        <f>Пш!HT38+Тр!HT38+Ро!HT38+'Яч яр'!HT38+Ов!HT38+Зерноб!HT38+Гр!HT38+'Яч Оз'!HT38+Просо!HT38</f>
        <v>0</v>
      </c>
      <c r="HU38" s="204">
        <f>Пш!HU38+Тр!HU38+Ро!HU38+'Яч яр'!HU38+Ов!HU38+Зерноб!HU38+Гр!HU38+'Яч Оз'!HU38+Просо!HU38</f>
        <v>0</v>
      </c>
      <c r="HV38" s="205">
        <f>Пш!HV38+Тр!HV38+Ро!HV38+'Яч яр'!HV38+Ов!HV38+Зерноб!HV38+Гр!HV38+'Яч Оз'!HV38+Просо!HV38</f>
        <v>0</v>
      </c>
      <c r="HW38" s="203">
        <f>Пш!HW38+Тр!HW38+Ро!HW38+'Яч яр'!HW38+Ов!HW38+Зерноб!HW38+Гр!HW38+'Яч Оз'!HW38+Просо!HW38</f>
        <v>0</v>
      </c>
      <c r="HX38" s="204">
        <f>Пш!HX38+Тр!HX38+Ро!HX38+'Яч яр'!HX38+Ов!HX38+Зерноб!HX38+Гр!HX38+'Яч Оз'!HX38+Просо!HX38</f>
        <v>0</v>
      </c>
      <c r="HY38" s="205">
        <f>Пш!HY38+Тр!HY38+Ро!HY38+'Яч яр'!HY38+Ов!HY38+Зерноб!HY38+Гр!HY38+'Яч Оз'!HY38+Просо!HY38</f>
        <v>0</v>
      </c>
      <c r="HZ38" s="206">
        <f>Пш!HZ38+Тр!HZ38+Ро!HZ38+'Яч яр'!HZ38+Ов!HZ38+Зерноб!HZ38+Гр!HZ38+'Яч Оз'!HZ38+Просо!HZ38</f>
        <v>0</v>
      </c>
      <c r="IA38" s="204">
        <f>Пш!IA38+Тр!IA38+Ро!IA38+'Яч яр'!IA38+Ов!IA38+Зерноб!IA38+Гр!IA38+'Яч Оз'!IA38+Просо!IA38</f>
        <v>0</v>
      </c>
      <c r="IB38" s="205">
        <f>Пш!IB38+Тр!IB38+Ро!IB38+'Яч яр'!IB38+Ов!IB38+Зерноб!IB38+Гр!IB38+'Яч Оз'!IB38+Просо!IB38</f>
        <v>0</v>
      </c>
      <c r="IC38" s="203">
        <f>Пш!IC38+Тр!IC38+Ро!IC38+'Яч яр'!IC38+Ов!IC38+Зерноб!IC38+Гр!IC38+'Яч Оз'!IC38+Просо!IC38</f>
        <v>0</v>
      </c>
      <c r="ID38" s="204">
        <f>Пш!ID38+Тр!ID38+Ро!ID38+'Яч яр'!ID38+Ов!ID38+Зерноб!ID38+Гр!ID38+'Яч Оз'!ID38+Просо!ID38</f>
        <v>0</v>
      </c>
      <c r="IE38" s="205">
        <f>Пш!IE38+Тр!IE38+Ро!IE38+'Яч яр'!IE38+Ов!IE38+Зерноб!IE38+Гр!IE38+'Яч Оз'!IE38+Просо!IE38</f>
        <v>0</v>
      </c>
      <c r="IF38" s="206">
        <f>Пш!IF38+Тр!IF38+Ро!IF38+'Яч яр'!IF38+Ов!IF38+Зерноб!IF38+Гр!IF38+'Яч Оз'!IF38+Просо!IF38</f>
        <v>0</v>
      </c>
      <c r="IG38" s="204">
        <f>Пш!IG38+Тр!IG38+Ро!IG38+'Яч яр'!IG38+Ов!IG38+Зерноб!IG38+Гр!IG38+'Яч Оз'!IG38+Просо!IG38</f>
        <v>0</v>
      </c>
      <c r="IH38" s="205">
        <f>Пш!IH38+Тр!IH38+Ро!IH38+'Яч яр'!IH38+Ов!IH38+Зерноб!IH38+Гр!IH38+'Яч Оз'!IH38+Просо!IH38</f>
        <v>0</v>
      </c>
      <c r="II38" s="203">
        <f>Пш!II38+Тр!II38+Ро!II38+'Яч яр'!II38+Ов!II38+Зерноб!II38+Гр!II38+'Яч Оз'!II38+Просо!II38</f>
        <v>0</v>
      </c>
      <c r="IJ38" s="204">
        <f>Пш!IJ38+Тр!IJ38+Ро!IJ38+'Яч яр'!IJ38+Ов!IJ38+Зерноб!IJ38+Гр!IJ38+'Яч Оз'!IJ38+Просо!IJ38</f>
        <v>0</v>
      </c>
      <c r="IK38" s="205">
        <f>Пш!IK38+Тр!IK38+Ро!IK38+'Яч яр'!IK38+Ов!IK38+Зерноб!IK38+Гр!IK38+'Яч Оз'!IK38+Просо!IK38</f>
        <v>0</v>
      </c>
      <c r="IL38" s="206">
        <f>Пш!IL38+Тр!IL38+Ро!IL38+'Яч яр'!IL38+Ов!IL38+Зерноб!IL38+Гр!IL38+'Яч Оз'!IL38+Просо!IL38</f>
        <v>0</v>
      </c>
      <c r="IM38" s="204">
        <f>Пш!IM38+Тр!IM38+Ро!IM38+'Яч яр'!IM38+Ов!IM38+Зерноб!IM38+Гр!IM38+'Яч Оз'!IM38+Просо!IM38</f>
        <v>0</v>
      </c>
      <c r="IN38" s="205">
        <f>Пш!IN38+Тр!IN38+Ро!IN38+'Яч яр'!IN38+Ов!IN38+Зерноб!IN38+Гр!IN38+'Яч Оз'!IN38+Просо!IN38</f>
        <v>0</v>
      </c>
      <c r="IO38" s="203">
        <f>Пш!IO38+Тр!IO38+Ро!IO38+'Яч яр'!IO38+Ов!IO38+Зерноб!IO38+Гр!IO38+'Яч Оз'!IO38+Просо!IO38</f>
        <v>0</v>
      </c>
      <c r="IP38" s="204">
        <f>Пш!IP38+Тр!IP38+Ро!IP38+'Яч яр'!IP38+Ов!IP38+Зерноб!IP38+Гр!IP38+'Яч Оз'!IP38+Просо!IP38</f>
        <v>0</v>
      </c>
      <c r="IQ38" s="205">
        <f>Пш!IQ38+Тр!IQ38+Ро!IQ38+'Яч яр'!IQ38+Ов!IQ38+Зерноб!IQ38+Гр!IQ38+'Яч Оз'!IQ38+Просо!IQ38</f>
        <v>0</v>
      </c>
      <c r="IR38" s="206">
        <f>Пш!IR38+Тр!IR38+Ро!IR38+'Яч яр'!IR38+Ов!IR38+Зерноб!IR38+Гр!IR38+'Яч Оз'!IR38+Просо!IR38</f>
        <v>0</v>
      </c>
      <c r="IS38" s="204">
        <f>Пш!IS38+Тр!IS38+Ро!IS38+'Яч яр'!IS38+Ов!IS38+Зерноб!IS38+Гр!IS38+'Яч Оз'!IS38+Просо!IS38</f>
        <v>0</v>
      </c>
      <c r="IT38" s="205">
        <f>Пш!IT38+Тр!IT38+Ро!IT38+'Яч яр'!IT38+Ов!IT38+Зерноб!IT38+Гр!IT38+'Яч Оз'!IT38+Просо!IT38</f>
        <v>0</v>
      </c>
      <c r="IU38" s="203">
        <f>Пш!IU38+Тр!IU38+Ро!IU38+'Яч яр'!IU38+Ов!IU38+Зерноб!IU38+Гр!IU38+'Яч Оз'!IU38+Просо!IU38</f>
        <v>0</v>
      </c>
      <c r="IV38" s="204">
        <f>Пш!IV38+Тр!IV38+Ро!IV38+'Яч яр'!IV38+Ов!IV38+Зерноб!IV38+Гр!IV38+'Яч Оз'!IV38+Просо!IV38</f>
        <v>0</v>
      </c>
      <c r="IW38" s="205">
        <f>Пш!IW38+Тр!IW38+Ро!IW38+'Яч яр'!IW38+Ов!IW38+Зерноб!IW38+Гр!IW38+'Яч Оз'!IW38+Просо!IW38</f>
        <v>0</v>
      </c>
      <c r="IX38" s="206">
        <f>Пш!IX38+Тр!IX38+Ро!IX38+'Яч яр'!IX38+Ов!IX38+Зерноб!IX38+Гр!IX38+'Яч Оз'!IX38+Просо!IX38</f>
        <v>0</v>
      </c>
      <c r="IY38" s="204">
        <f>Пш!IY38+Тр!IY38+Ро!IY38+'Яч яр'!IY38+Ов!IY38+Зерноб!IY38+Гр!IY38+'Яч Оз'!IY38+Просо!IY38</f>
        <v>0</v>
      </c>
      <c r="IZ38" s="205">
        <f>Пш!IZ38+Тр!IZ38+Ро!IZ38+'Яч яр'!IZ38+Ов!IZ38+Зерноб!IZ38+Гр!IZ38+'Яч Оз'!IZ38+Просо!IZ38</f>
        <v>0</v>
      </c>
      <c r="JA38" s="203">
        <f>Пш!JA38+Тр!JA38+Ро!JA38+'Яч яр'!JA38+Ов!JA38+Зерноб!JA38+Гр!JA38+'Яч Оз'!JA38+Просо!JA38</f>
        <v>0</v>
      </c>
      <c r="JB38" s="204">
        <f>Пш!JB38+Тр!JB38+Ро!JB38+'Яч яр'!JB38+Ов!JB38+Зерноб!JB38+Гр!JB38+'Яч Оз'!JB38+Просо!JB38</f>
        <v>0</v>
      </c>
      <c r="JC38" s="205">
        <f>Пш!JC38+Тр!JC38+Ро!JC38+'Яч яр'!JC38+Ов!JC38+Зерноб!JC38+Гр!JC38+'Яч Оз'!JC38+Просо!JC38</f>
        <v>0</v>
      </c>
      <c r="JD38" s="206">
        <f>Пш!JD38+Тр!JD38+Ро!JD38+'Яч яр'!JD38+Ов!JD38+Зерноб!JD38+Гр!JD38+'Яч Оз'!JD38+Просо!JD38</f>
        <v>0</v>
      </c>
      <c r="JE38" s="204">
        <f>Пш!JE38+Тр!JE38+Ро!JE38+'Яч яр'!JE38+Ов!JE38+Зерноб!JE38+Гр!JE38+'Яч Оз'!JE38+Просо!JE38</f>
        <v>0</v>
      </c>
      <c r="JF38" s="205">
        <f>Пш!JF38+Тр!JF38+Ро!JF38+'Яч яр'!JF38+Ов!JF38+Зерноб!JF38+Гр!JF38+'Яч Оз'!JF38+Просо!JF38</f>
        <v>0</v>
      </c>
      <c r="JG38" s="203">
        <f>Пш!JG38+Тр!JG38+Ро!JG38+'Яч яр'!JG38+Ов!JG38+Зерноб!JG38+Гр!JG38+'Яч Оз'!JG38+Просо!JG38</f>
        <v>0</v>
      </c>
      <c r="JH38" s="204">
        <f>Пш!JH38+Тр!JH38+Ро!JH38+'Яч яр'!JH38+Ов!JH38+Зерноб!JH38+Гр!JH38+'Яч Оз'!JH38+Просо!JH38</f>
        <v>0</v>
      </c>
      <c r="JI38" s="205">
        <f>Пш!JI38+Тр!JI38+Ро!JI38+'Яч яр'!JI38+Ов!JI38+Зерноб!JI38+Гр!JI38+'Яч Оз'!JI38+Просо!JI38</f>
        <v>0</v>
      </c>
      <c r="JJ38" s="206">
        <f>Пш!JJ38+Тр!JJ38+Ро!JJ38+'Яч яр'!JJ38+Ов!JJ38+Зерноб!JJ38+Гр!JJ38+'Яч Оз'!JJ38+Просо!JJ38</f>
        <v>0</v>
      </c>
      <c r="JK38" s="204">
        <f>Пш!JK38+Тр!JK38+Ро!JK38+'Яч яр'!JK38+Ов!JK38+Зерноб!JK38+Гр!JK38+'Яч Оз'!JK38+Просо!JK38</f>
        <v>0</v>
      </c>
      <c r="JL38" s="205">
        <f>Пш!JL38+Тр!JL38+Ро!JL38+'Яч яр'!JL38+Ов!JL38+Зерноб!JL38+Гр!JL38+'Яч Оз'!JL38+Просо!JL38</f>
        <v>0</v>
      </c>
      <c r="JM38" s="203">
        <f>Пш!JM38+Тр!JM38+Ро!JM38+'Яч яр'!JM38+Ов!JM38+Зерноб!JM38+Гр!JM38+'Яч Оз'!JM38+Просо!JM38</f>
        <v>0</v>
      </c>
      <c r="JN38" s="204">
        <f>Пш!JN38+Тр!JN38+Ро!JN38+'Яч яр'!JN38+Ов!JN38+Зерноб!JN38+Гр!JN38+'Яч Оз'!JN38+Просо!JN38</f>
        <v>0</v>
      </c>
      <c r="JO38" s="205">
        <f>Пш!JO38+Тр!JO38+Ро!JO38+'Яч яр'!JO38+Ов!JO38+Зерноб!JO38+Гр!JO38+'Яч Оз'!JO38+Просо!JO38</f>
        <v>0</v>
      </c>
      <c r="JP38" s="206">
        <f>Пш!JP38+Тр!JP38+Ро!JP38+'Яч яр'!JP38+Ов!JP38+Зерноб!JP38+Гр!JP38+'Яч Оз'!JP38+Просо!JP38</f>
        <v>0</v>
      </c>
      <c r="JQ38" s="204">
        <f>Пш!JQ38+Тр!JQ38+Ро!JQ38+'Яч яр'!JQ38+Ов!JQ38+Зерноб!JQ38+Гр!JQ38+'Яч Оз'!JQ38+Просо!JQ38</f>
        <v>0</v>
      </c>
      <c r="JR38" s="205">
        <f>Пш!JR38+Тр!JR38+Ро!JR38+'Яч яр'!JR38+Ов!JR38+Зерноб!JR38+Гр!JR38+'Яч Оз'!JR38+Просо!JR38</f>
        <v>0</v>
      </c>
      <c r="JS38" s="203">
        <f>Пш!JS38+Тр!JS38+Ро!JS38+'Яч яр'!JS38+Ов!JS38+Зерноб!JS38+Гр!JS38+'Яч Оз'!JS38+Просо!JS38</f>
        <v>0</v>
      </c>
      <c r="JT38" s="204">
        <f>Пш!JT38+Тр!JT38+Ро!JT38+'Яч яр'!JT38+Ов!JT38+Зерноб!JT38+Гр!JT38+'Яч Оз'!JT38+Просо!JT38</f>
        <v>0</v>
      </c>
      <c r="JU38" s="205">
        <f>Пш!JU38+Тр!JU38+Ро!JU38+'Яч яр'!JU38+Ов!JU38+Зерноб!JU38+Гр!JU38+'Яч Оз'!JU38+Просо!JU38</f>
        <v>0</v>
      </c>
      <c r="JV38" s="206">
        <f>Пш!JV38+Тр!JV38+Ро!JV38+'Яч яр'!JV38+Ов!JV38+Зерноб!JV38+Гр!JV38+'Яч Оз'!JV38+Просо!JV38</f>
        <v>0</v>
      </c>
      <c r="JW38" s="204">
        <f>Пш!JW38+Тр!JW38+Ро!JW38+'Яч яр'!JW38+Ов!JW38+Зерноб!JW38+Гр!JW38+'Яч Оз'!JW38+Просо!JW38</f>
        <v>0</v>
      </c>
      <c r="JX38" s="205">
        <f>Пш!JX38+Тр!JX38+Ро!JX38+'Яч яр'!JX38+Ов!JX38+Зерноб!JX38+Гр!JX38+'Яч Оз'!JX38+Просо!JX38</f>
        <v>0</v>
      </c>
    </row>
    <row r="39" spans="1:284" s="138" customFormat="1" ht="12" x14ac:dyDescent="0.2">
      <c r="A39" s="139"/>
      <c r="B39" s="130" t="s">
        <v>15</v>
      </c>
      <c r="C39" s="130"/>
      <c r="D39" s="140"/>
      <c r="E39" s="130">
        <f>SUM(E27:E38)</f>
        <v>6140.96</v>
      </c>
      <c r="F39" s="141">
        <f t="shared" ref="F39:AO39" si="11">SUM(F27:F38)</f>
        <v>720.39999999999986</v>
      </c>
      <c r="G39" s="130">
        <f t="shared" si="11"/>
        <v>0</v>
      </c>
      <c r="H39" s="142">
        <f t="shared" si="11"/>
        <v>0</v>
      </c>
      <c r="I39" s="143">
        <f t="shared" si="11"/>
        <v>0</v>
      </c>
      <c r="J39" s="140">
        <f t="shared" si="11"/>
        <v>0</v>
      </c>
      <c r="K39" s="144">
        <f t="shared" si="11"/>
        <v>0</v>
      </c>
      <c r="L39" s="145">
        <f t="shared" si="11"/>
        <v>0</v>
      </c>
      <c r="M39" s="140">
        <f t="shared" si="11"/>
        <v>0</v>
      </c>
      <c r="N39" s="144">
        <f t="shared" si="11"/>
        <v>0</v>
      </c>
      <c r="O39" s="143">
        <f t="shared" si="11"/>
        <v>0</v>
      </c>
      <c r="P39" s="140">
        <f t="shared" si="11"/>
        <v>0</v>
      </c>
      <c r="Q39" s="144">
        <f t="shared" si="11"/>
        <v>0</v>
      </c>
      <c r="R39" s="145">
        <f t="shared" si="11"/>
        <v>0</v>
      </c>
      <c r="S39" s="140">
        <f t="shared" si="11"/>
        <v>0</v>
      </c>
      <c r="T39" s="144">
        <f t="shared" si="11"/>
        <v>0</v>
      </c>
      <c r="U39" s="143">
        <f t="shared" si="11"/>
        <v>0</v>
      </c>
      <c r="V39" s="140">
        <f t="shared" si="11"/>
        <v>0</v>
      </c>
      <c r="W39" s="144">
        <f t="shared" si="11"/>
        <v>0</v>
      </c>
      <c r="X39" s="145">
        <f t="shared" si="11"/>
        <v>0</v>
      </c>
      <c r="Y39" s="140">
        <f t="shared" si="11"/>
        <v>0</v>
      </c>
      <c r="Z39" s="144">
        <f t="shared" si="11"/>
        <v>0</v>
      </c>
      <c r="AA39" s="143">
        <f t="shared" si="11"/>
        <v>0</v>
      </c>
      <c r="AB39" s="140">
        <f t="shared" si="11"/>
        <v>0</v>
      </c>
      <c r="AC39" s="144">
        <f t="shared" si="11"/>
        <v>0</v>
      </c>
      <c r="AD39" s="145">
        <f t="shared" si="11"/>
        <v>1.8</v>
      </c>
      <c r="AE39" s="140">
        <f t="shared" si="11"/>
        <v>0</v>
      </c>
      <c r="AF39" s="144">
        <f t="shared" si="11"/>
        <v>0</v>
      </c>
      <c r="AG39" s="143">
        <f t="shared" si="11"/>
        <v>0</v>
      </c>
      <c r="AH39" s="140">
        <f t="shared" si="11"/>
        <v>0</v>
      </c>
      <c r="AI39" s="144">
        <f t="shared" si="11"/>
        <v>0</v>
      </c>
      <c r="AJ39" s="145">
        <f t="shared" si="11"/>
        <v>0</v>
      </c>
      <c r="AK39" s="140">
        <f t="shared" si="11"/>
        <v>0</v>
      </c>
      <c r="AL39" s="144">
        <f t="shared" si="11"/>
        <v>0</v>
      </c>
      <c r="AM39" s="143">
        <f t="shared" si="11"/>
        <v>111.20000000000002</v>
      </c>
      <c r="AN39" s="140">
        <f t="shared" si="11"/>
        <v>0</v>
      </c>
      <c r="AO39" s="144">
        <f t="shared" si="11"/>
        <v>0</v>
      </c>
      <c r="AP39" s="145">
        <f>SUM(AP27:AP38)</f>
        <v>163.80000000000001</v>
      </c>
      <c r="AQ39" s="140">
        <f>SUM(AQ27:AQ38)</f>
        <v>0</v>
      </c>
      <c r="AR39" s="144">
        <f t="shared" ref="AR39:DB39" si="12">SUM(AR27:AR38)</f>
        <v>0</v>
      </c>
      <c r="AS39" s="143">
        <f t="shared" si="12"/>
        <v>130.6</v>
      </c>
      <c r="AT39" s="140">
        <f t="shared" si="12"/>
        <v>0</v>
      </c>
      <c r="AU39" s="144">
        <f t="shared" si="12"/>
        <v>0</v>
      </c>
      <c r="AV39" s="145">
        <f t="shared" si="12"/>
        <v>225</v>
      </c>
      <c r="AW39" s="140">
        <f t="shared" si="12"/>
        <v>42.8</v>
      </c>
      <c r="AX39" s="144">
        <f t="shared" si="12"/>
        <v>0</v>
      </c>
      <c r="AY39" s="143">
        <f t="shared" si="12"/>
        <v>79.7</v>
      </c>
      <c r="AZ39" s="140">
        <f t="shared" si="12"/>
        <v>0</v>
      </c>
      <c r="BA39" s="144">
        <f t="shared" si="12"/>
        <v>0</v>
      </c>
      <c r="BB39" s="145">
        <f t="shared" si="12"/>
        <v>233.2</v>
      </c>
      <c r="BC39" s="140">
        <f t="shared" si="12"/>
        <v>25</v>
      </c>
      <c r="BD39" s="144">
        <f t="shared" si="12"/>
        <v>107.89999999999999</v>
      </c>
      <c r="BE39" s="143">
        <f t="shared" si="12"/>
        <v>118</v>
      </c>
      <c r="BF39" s="140">
        <f t="shared" si="12"/>
        <v>53.900000000000006</v>
      </c>
      <c r="BG39" s="144">
        <f t="shared" si="12"/>
        <v>0</v>
      </c>
      <c r="BH39" s="145">
        <f t="shared" si="12"/>
        <v>40.300000000000004</v>
      </c>
      <c r="BI39" s="140">
        <f t="shared" si="12"/>
        <v>0</v>
      </c>
      <c r="BJ39" s="144">
        <f t="shared" si="12"/>
        <v>0</v>
      </c>
      <c r="BK39" s="143">
        <f t="shared" si="12"/>
        <v>77.099999999999994</v>
      </c>
      <c r="BL39" s="140">
        <f t="shared" si="12"/>
        <v>0</v>
      </c>
      <c r="BM39" s="144">
        <f t="shared" si="12"/>
        <v>0</v>
      </c>
      <c r="BN39" s="145">
        <f t="shared" si="12"/>
        <v>177.60000000000002</v>
      </c>
      <c r="BO39" s="140">
        <f t="shared" si="12"/>
        <v>93.4</v>
      </c>
      <c r="BP39" s="144">
        <f t="shared" si="12"/>
        <v>0</v>
      </c>
      <c r="BQ39" s="143">
        <f t="shared" si="12"/>
        <v>213.4</v>
      </c>
      <c r="BR39" s="140">
        <f t="shared" si="12"/>
        <v>31.299999999999997</v>
      </c>
      <c r="BS39" s="144">
        <f t="shared" si="12"/>
        <v>63.900000000000006</v>
      </c>
      <c r="BT39" s="145">
        <f t="shared" si="12"/>
        <v>0</v>
      </c>
      <c r="BU39" s="140">
        <f t="shared" si="12"/>
        <v>92.56</v>
      </c>
      <c r="BV39" s="144">
        <f t="shared" si="12"/>
        <v>21.2</v>
      </c>
      <c r="BW39" s="143">
        <f t="shared" si="12"/>
        <v>73.099999999999994</v>
      </c>
      <c r="BX39" s="140">
        <f t="shared" si="12"/>
        <v>143.60000000000002</v>
      </c>
      <c r="BY39" s="144">
        <f t="shared" si="12"/>
        <v>18.7</v>
      </c>
      <c r="BZ39" s="145">
        <f t="shared" si="12"/>
        <v>257.3</v>
      </c>
      <c r="CA39" s="140">
        <f t="shared" si="12"/>
        <v>0</v>
      </c>
      <c r="CB39" s="144">
        <f t="shared" si="12"/>
        <v>0</v>
      </c>
      <c r="CC39" s="143">
        <f t="shared" si="12"/>
        <v>192.7</v>
      </c>
      <c r="CD39" s="140">
        <f t="shared" si="12"/>
        <v>43.5</v>
      </c>
      <c r="CE39" s="144">
        <f t="shared" si="12"/>
        <v>18.5</v>
      </c>
      <c r="CF39" s="145">
        <f t="shared" si="12"/>
        <v>116</v>
      </c>
      <c r="CG39" s="140">
        <f t="shared" si="12"/>
        <v>109.4</v>
      </c>
      <c r="CH39" s="144">
        <f t="shared" si="12"/>
        <v>74.2</v>
      </c>
      <c r="CI39" s="143">
        <f t="shared" si="12"/>
        <v>78</v>
      </c>
      <c r="CJ39" s="140">
        <f t="shared" si="12"/>
        <v>124.8</v>
      </c>
      <c r="CK39" s="144">
        <f t="shared" si="12"/>
        <v>17.7</v>
      </c>
      <c r="CL39" s="145">
        <f t="shared" si="12"/>
        <v>186.1</v>
      </c>
      <c r="CM39" s="140">
        <f t="shared" si="12"/>
        <v>86</v>
      </c>
      <c r="CN39" s="144">
        <f t="shared" si="12"/>
        <v>39.1</v>
      </c>
      <c r="CO39" s="143">
        <f t="shared" si="12"/>
        <v>0</v>
      </c>
      <c r="CP39" s="140">
        <f t="shared" si="12"/>
        <v>0</v>
      </c>
      <c r="CQ39" s="144">
        <f t="shared" si="12"/>
        <v>0</v>
      </c>
      <c r="CR39" s="145">
        <f t="shared" si="12"/>
        <v>1.2</v>
      </c>
      <c r="CS39" s="140">
        <f t="shared" si="12"/>
        <v>0</v>
      </c>
      <c r="CT39" s="144">
        <f t="shared" si="12"/>
        <v>0</v>
      </c>
      <c r="CU39" s="143">
        <f t="shared" si="12"/>
        <v>2.2000000000000002</v>
      </c>
      <c r="CV39" s="140">
        <f t="shared" si="12"/>
        <v>0</v>
      </c>
      <c r="CW39" s="144">
        <f t="shared" si="12"/>
        <v>0</v>
      </c>
      <c r="CX39" s="145">
        <f t="shared" si="12"/>
        <v>203.8</v>
      </c>
      <c r="CY39" s="140">
        <f t="shared" si="12"/>
        <v>0</v>
      </c>
      <c r="CZ39" s="144">
        <f t="shared" si="12"/>
        <v>0</v>
      </c>
      <c r="DA39" s="143">
        <f t="shared" si="12"/>
        <v>159.9</v>
      </c>
      <c r="DB39" s="140">
        <f t="shared" si="12"/>
        <v>0</v>
      </c>
      <c r="DC39" s="144">
        <f t="shared" ref="DC39:FN39" si="13">SUM(DC27:DC38)</f>
        <v>0</v>
      </c>
      <c r="DD39" s="145">
        <f t="shared" si="13"/>
        <v>67.7</v>
      </c>
      <c r="DE39" s="140">
        <f t="shared" si="13"/>
        <v>0</v>
      </c>
      <c r="DF39" s="144">
        <f t="shared" si="13"/>
        <v>0</v>
      </c>
      <c r="DG39" s="143">
        <f t="shared" si="13"/>
        <v>110.80000000000001</v>
      </c>
      <c r="DH39" s="140">
        <f t="shared" si="13"/>
        <v>0</v>
      </c>
      <c r="DI39" s="144">
        <f t="shared" si="13"/>
        <v>0</v>
      </c>
      <c r="DJ39" s="145">
        <f t="shared" si="13"/>
        <v>176.3</v>
      </c>
      <c r="DK39" s="140">
        <f t="shared" si="13"/>
        <v>0</v>
      </c>
      <c r="DL39" s="144">
        <f t="shared" si="13"/>
        <v>0</v>
      </c>
      <c r="DM39" s="143">
        <f t="shared" si="13"/>
        <v>130.30000000000001</v>
      </c>
      <c r="DN39" s="140">
        <f t="shared" si="13"/>
        <v>0</v>
      </c>
      <c r="DO39" s="144">
        <f t="shared" si="13"/>
        <v>0</v>
      </c>
      <c r="DP39" s="145">
        <f t="shared" si="13"/>
        <v>0</v>
      </c>
      <c r="DQ39" s="140">
        <f t="shared" si="13"/>
        <v>0</v>
      </c>
      <c r="DR39" s="144">
        <f t="shared" si="13"/>
        <v>0</v>
      </c>
      <c r="DS39" s="143">
        <f t="shared" si="13"/>
        <v>138.60000000000002</v>
      </c>
      <c r="DT39" s="140">
        <f t="shared" si="13"/>
        <v>30.8</v>
      </c>
      <c r="DU39" s="144">
        <f t="shared" si="13"/>
        <v>0</v>
      </c>
      <c r="DV39" s="145">
        <f t="shared" si="13"/>
        <v>191.5</v>
      </c>
      <c r="DW39" s="140">
        <f t="shared" si="13"/>
        <v>36.6</v>
      </c>
      <c r="DX39" s="144">
        <f t="shared" si="13"/>
        <v>0</v>
      </c>
      <c r="DY39" s="143">
        <f t="shared" si="13"/>
        <v>104.3</v>
      </c>
      <c r="DZ39" s="140">
        <f t="shared" si="13"/>
        <v>0</v>
      </c>
      <c r="EA39" s="144">
        <f t="shared" si="13"/>
        <v>0</v>
      </c>
      <c r="EB39" s="145">
        <f t="shared" si="13"/>
        <v>103.5</v>
      </c>
      <c r="EC39" s="140">
        <f t="shared" si="13"/>
        <v>8.1999999999999993</v>
      </c>
      <c r="ED39" s="144">
        <f t="shared" si="13"/>
        <v>0</v>
      </c>
      <c r="EE39" s="143">
        <f t="shared" si="13"/>
        <v>105.30000000000001</v>
      </c>
      <c r="EF39" s="140">
        <f t="shared" si="13"/>
        <v>0</v>
      </c>
      <c r="EG39" s="144">
        <f t="shared" si="13"/>
        <v>0</v>
      </c>
      <c r="EH39" s="145">
        <f t="shared" si="13"/>
        <v>100.3</v>
      </c>
      <c r="EI39" s="140">
        <f t="shared" si="13"/>
        <v>0</v>
      </c>
      <c r="EJ39" s="144">
        <f t="shared" si="13"/>
        <v>0</v>
      </c>
      <c r="EK39" s="143">
        <f t="shared" si="13"/>
        <v>0</v>
      </c>
      <c r="EL39" s="140">
        <f t="shared" si="13"/>
        <v>0</v>
      </c>
      <c r="EM39" s="144">
        <f t="shared" si="13"/>
        <v>0</v>
      </c>
      <c r="EN39" s="145">
        <f t="shared" si="13"/>
        <v>0</v>
      </c>
      <c r="EO39" s="140">
        <f t="shared" si="13"/>
        <v>0</v>
      </c>
      <c r="EP39" s="144">
        <f t="shared" si="13"/>
        <v>0</v>
      </c>
      <c r="EQ39" s="143">
        <f t="shared" si="13"/>
        <v>0</v>
      </c>
      <c r="ER39" s="140">
        <f t="shared" si="13"/>
        <v>0</v>
      </c>
      <c r="ES39" s="144">
        <f t="shared" si="13"/>
        <v>0</v>
      </c>
      <c r="ET39" s="145">
        <f t="shared" si="13"/>
        <v>0</v>
      </c>
      <c r="EU39" s="140">
        <f t="shared" si="13"/>
        <v>0</v>
      </c>
      <c r="EV39" s="144">
        <f t="shared" si="13"/>
        <v>0</v>
      </c>
      <c r="EW39" s="143">
        <f t="shared" si="13"/>
        <v>0</v>
      </c>
      <c r="EX39" s="140">
        <f t="shared" si="13"/>
        <v>0</v>
      </c>
      <c r="EY39" s="144">
        <f t="shared" si="13"/>
        <v>0</v>
      </c>
      <c r="EZ39" s="145">
        <f t="shared" si="13"/>
        <v>0</v>
      </c>
      <c r="FA39" s="140">
        <f t="shared" si="13"/>
        <v>0</v>
      </c>
      <c r="FB39" s="144">
        <f t="shared" si="13"/>
        <v>0</v>
      </c>
      <c r="FC39" s="143">
        <f t="shared" si="13"/>
        <v>20.399999999999999</v>
      </c>
      <c r="FD39" s="140">
        <f t="shared" si="13"/>
        <v>0</v>
      </c>
      <c r="FE39" s="144">
        <f t="shared" si="13"/>
        <v>0</v>
      </c>
      <c r="FF39" s="145">
        <f t="shared" si="13"/>
        <v>36</v>
      </c>
      <c r="FG39" s="140">
        <f t="shared" si="13"/>
        <v>0</v>
      </c>
      <c r="FH39" s="144">
        <f t="shared" si="13"/>
        <v>0</v>
      </c>
      <c r="FI39" s="143">
        <f t="shared" si="13"/>
        <v>10.5</v>
      </c>
      <c r="FJ39" s="140">
        <f t="shared" si="13"/>
        <v>0</v>
      </c>
      <c r="FK39" s="144">
        <f t="shared" si="13"/>
        <v>0</v>
      </c>
      <c r="FL39" s="145">
        <f t="shared" si="13"/>
        <v>0</v>
      </c>
      <c r="FM39" s="140">
        <f t="shared" si="13"/>
        <v>0</v>
      </c>
      <c r="FN39" s="144">
        <f t="shared" si="13"/>
        <v>0</v>
      </c>
      <c r="FO39" s="143">
        <f t="shared" ref="FO39:HZ39" si="14">SUM(FO27:FO38)</f>
        <v>0</v>
      </c>
      <c r="FP39" s="140">
        <f t="shared" si="14"/>
        <v>0</v>
      </c>
      <c r="FQ39" s="144">
        <f t="shared" si="14"/>
        <v>0</v>
      </c>
      <c r="FR39" s="145">
        <f t="shared" si="14"/>
        <v>0</v>
      </c>
      <c r="FS39" s="140">
        <f t="shared" si="14"/>
        <v>0</v>
      </c>
      <c r="FT39" s="144">
        <f t="shared" si="14"/>
        <v>0</v>
      </c>
      <c r="FU39" s="143">
        <f t="shared" si="14"/>
        <v>0</v>
      </c>
      <c r="FV39" s="140">
        <f t="shared" si="14"/>
        <v>0</v>
      </c>
      <c r="FW39" s="144">
        <f t="shared" si="14"/>
        <v>0</v>
      </c>
      <c r="FX39" s="145">
        <f t="shared" si="14"/>
        <v>0</v>
      </c>
      <c r="FY39" s="140">
        <f t="shared" si="14"/>
        <v>0</v>
      </c>
      <c r="FZ39" s="144">
        <f t="shared" si="14"/>
        <v>0</v>
      </c>
      <c r="GA39" s="143">
        <f t="shared" si="14"/>
        <v>0</v>
      </c>
      <c r="GB39" s="140">
        <f t="shared" si="14"/>
        <v>0</v>
      </c>
      <c r="GC39" s="144">
        <f t="shared" si="14"/>
        <v>0</v>
      </c>
      <c r="GD39" s="145">
        <f t="shared" si="14"/>
        <v>0</v>
      </c>
      <c r="GE39" s="140">
        <f t="shared" si="14"/>
        <v>0</v>
      </c>
      <c r="GF39" s="144">
        <f t="shared" si="14"/>
        <v>0</v>
      </c>
      <c r="GG39" s="143">
        <f t="shared" si="14"/>
        <v>0</v>
      </c>
      <c r="GH39" s="140">
        <f t="shared" si="14"/>
        <v>0</v>
      </c>
      <c r="GI39" s="144">
        <f t="shared" si="14"/>
        <v>0</v>
      </c>
      <c r="GJ39" s="145">
        <f t="shared" si="14"/>
        <v>0</v>
      </c>
      <c r="GK39" s="140">
        <f t="shared" si="14"/>
        <v>0</v>
      </c>
      <c r="GL39" s="144">
        <f t="shared" si="14"/>
        <v>0</v>
      </c>
      <c r="GM39" s="143">
        <f t="shared" si="14"/>
        <v>0</v>
      </c>
      <c r="GN39" s="140">
        <f t="shared" si="14"/>
        <v>0</v>
      </c>
      <c r="GO39" s="144">
        <f t="shared" si="14"/>
        <v>0</v>
      </c>
      <c r="GP39" s="145">
        <f t="shared" si="14"/>
        <v>0</v>
      </c>
      <c r="GQ39" s="140">
        <f t="shared" si="14"/>
        <v>0</v>
      </c>
      <c r="GR39" s="144">
        <f t="shared" si="14"/>
        <v>0</v>
      </c>
      <c r="GS39" s="143">
        <f t="shared" si="14"/>
        <v>0</v>
      </c>
      <c r="GT39" s="140">
        <f t="shared" si="14"/>
        <v>0</v>
      </c>
      <c r="GU39" s="144">
        <f t="shared" si="14"/>
        <v>0</v>
      </c>
      <c r="GV39" s="145">
        <f t="shared" si="14"/>
        <v>0</v>
      </c>
      <c r="GW39" s="140">
        <f t="shared" si="14"/>
        <v>0</v>
      </c>
      <c r="GX39" s="144">
        <f t="shared" si="14"/>
        <v>0</v>
      </c>
      <c r="GY39" s="143">
        <f t="shared" si="14"/>
        <v>0</v>
      </c>
      <c r="GZ39" s="140">
        <f t="shared" si="14"/>
        <v>0</v>
      </c>
      <c r="HA39" s="144">
        <f t="shared" si="14"/>
        <v>0</v>
      </c>
      <c r="HB39" s="145">
        <f t="shared" si="14"/>
        <v>0</v>
      </c>
      <c r="HC39" s="140">
        <f t="shared" si="14"/>
        <v>0</v>
      </c>
      <c r="HD39" s="144">
        <f t="shared" si="14"/>
        <v>0</v>
      </c>
      <c r="HE39" s="143">
        <f t="shared" si="14"/>
        <v>0</v>
      </c>
      <c r="HF39" s="140">
        <f t="shared" si="14"/>
        <v>0</v>
      </c>
      <c r="HG39" s="144">
        <f t="shared" si="14"/>
        <v>0</v>
      </c>
      <c r="HH39" s="145">
        <f t="shared" si="14"/>
        <v>0</v>
      </c>
      <c r="HI39" s="140">
        <f t="shared" si="14"/>
        <v>0</v>
      </c>
      <c r="HJ39" s="144">
        <f t="shared" si="14"/>
        <v>0</v>
      </c>
      <c r="HK39" s="143">
        <f t="shared" si="14"/>
        <v>0</v>
      </c>
      <c r="HL39" s="140">
        <f t="shared" si="14"/>
        <v>0</v>
      </c>
      <c r="HM39" s="144">
        <f t="shared" si="14"/>
        <v>0</v>
      </c>
      <c r="HN39" s="145">
        <f t="shared" si="14"/>
        <v>0</v>
      </c>
      <c r="HO39" s="140">
        <f t="shared" si="14"/>
        <v>0</v>
      </c>
      <c r="HP39" s="144">
        <f t="shared" si="14"/>
        <v>0</v>
      </c>
      <c r="HQ39" s="143">
        <f t="shared" si="14"/>
        <v>0</v>
      </c>
      <c r="HR39" s="140">
        <f t="shared" si="14"/>
        <v>0</v>
      </c>
      <c r="HS39" s="144">
        <f t="shared" si="14"/>
        <v>0</v>
      </c>
      <c r="HT39" s="145">
        <f t="shared" si="14"/>
        <v>0</v>
      </c>
      <c r="HU39" s="140">
        <f t="shared" si="14"/>
        <v>0</v>
      </c>
      <c r="HV39" s="144">
        <f t="shared" si="14"/>
        <v>0</v>
      </c>
      <c r="HW39" s="143">
        <f t="shared" si="14"/>
        <v>0</v>
      </c>
      <c r="HX39" s="140">
        <f t="shared" si="14"/>
        <v>0</v>
      </c>
      <c r="HY39" s="144">
        <f t="shared" si="14"/>
        <v>0</v>
      </c>
      <c r="HZ39" s="145">
        <f t="shared" si="14"/>
        <v>0</v>
      </c>
      <c r="IA39" s="140">
        <f t="shared" ref="IA39:JX39" si="15">SUM(IA27:IA38)</f>
        <v>0</v>
      </c>
      <c r="IB39" s="144">
        <f t="shared" si="15"/>
        <v>0</v>
      </c>
      <c r="IC39" s="143">
        <f t="shared" si="15"/>
        <v>0</v>
      </c>
      <c r="ID39" s="140">
        <f t="shared" si="15"/>
        <v>0</v>
      </c>
      <c r="IE39" s="144">
        <f t="shared" si="15"/>
        <v>0</v>
      </c>
      <c r="IF39" s="145">
        <f t="shared" si="15"/>
        <v>0</v>
      </c>
      <c r="IG39" s="140">
        <f t="shared" si="15"/>
        <v>0</v>
      </c>
      <c r="IH39" s="144">
        <f t="shared" si="15"/>
        <v>0</v>
      </c>
      <c r="II39" s="143">
        <f t="shared" si="15"/>
        <v>0</v>
      </c>
      <c r="IJ39" s="140">
        <f t="shared" si="15"/>
        <v>0</v>
      </c>
      <c r="IK39" s="144">
        <f t="shared" si="15"/>
        <v>0</v>
      </c>
      <c r="IL39" s="145">
        <f t="shared" si="15"/>
        <v>0</v>
      </c>
      <c r="IM39" s="140">
        <f t="shared" si="15"/>
        <v>0</v>
      </c>
      <c r="IN39" s="144">
        <f t="shared" si="15"/>
        <v>0</v>
      </c>
      <c r="IO39" s="143">
        <f t="shared" si="15"/>
        <v>0</v>
      </c>
      <c r="IP39" s="140">
        <f t="shared" si="15"/>
        <v>0</v>
      </c>
      <c r="IQ39" s="144">
        <f t="shared" si="15"/>
        <v>0</v>
      </c>
      <c r="IR39" s="145">
        <f t="shared" si="15"/>
        <v>0</v>
      </c>
      <c r="IS39" s="140">
        <f t="shared" si="15"/>
        <v>0</v>
      </c>
      <c r="IT39" s="144">
        <f t="shared" si="15"/>
        <v>0</v>
      </c>
      <c r="IU39" s="143">
        <f t="shared" si="15"/>
        <v>0</v>
      </c>
      <c r="IV39" s="140">
        <f t="shared" si="15"/>
        <v>0</v>
      </c>
      <c r="IW39" s="144">
        <f t="shared" si="15"/>
        <v>0</v>
      </c>
      <c r="IX39" s="145">
        <f t="shared" si="15"/>
        <v>0</v>
      </c>
      <c r="IY39" s="140">
        <f t="shared" si="15"/>
        <v>0</v>
      </c>
      <c r="IZ39" s="144">
        <f t="shared" si="15"/>
        <v>0</v>
      </c>
      <c r="JA39" s="143">
        <f t="shared" si="15"/>
        <v>0</v>
      </c>
      <c r="JB39" s="140">
        <f t="shared" si="15"/>
        <v>0</v>
      </c>
      <c r="JC39" s="144">
        <f t="shared" si="15"/>
        <v>0</v>
      </c>
      <c r="JD39" s="145">
        <f t="shared" si="15"/>
        <v>0</v>
      </c>
      <c r="JE39" s="140">
        <f t="shared" si="15"/>
        <v>0</v>
      </c>
      <c r="JF39" s="144">
        <f t="shared" si="15"/>
        <v>0</v>
      </c>
      <c r="JG39" s="143">
        <f t="shared" si="15"/>
        <v>0</v>
      </c>
      <c r="JH39" s="140">
        <f t="shared" si="15"/>
        <v>0</v>
      </c>
      <c r="JI39" s="144">
        <f t="shared" si="15"/>
        <v>0</v>
      </c>
      <c r="JJ39" s="145">
        <f t="shared" si="15"/>
        <v>0</v>
      </c>
      <c r="JK39" s="140">
        <f t="shared" si="15"/>
        <v>0</v>
      </c>
      <c r="JL39" s="144">
        <f t="shared" si="15"/>
        <v>0</v>
      </c>
      <c r="JM39" s="143">
        <f t="shared" si="15"/>
        <v>0</v>
      </c>
      <c r="JN39" s="140">
        <f t="shared" si="15"/>
        <v>0</v>
      </c>
      <c r="JO39" s="144">
        <f t="shared" si="15"/>
        <v>0</v>
      </c>
      <c r="JP39" s="145">
        <f t="shared" si="15"/>
        <v>0</v>
      </c>
      <c r="JQ39" s="140">
        <f t="shared" si="15"/>
        <v>0</v>
      </c>
      <c r="JR39" s="144">
        <f t="shared" si="15"/>
        <v>0</v>
      </c>
      <c r="JS39" s="143">
        <f t="shared" si="15"/>
        <v>0</v>
      </c>
      <c r="JT39" s="140">
        <f t="shared" si="15"/>
        <v>0</v>
      </c>
      <c r="JU39" s="144">
        <f t="shared" si="15"/>
        <v>0</v>
      </c>
      <c r="JV39" s="145">
        <f t="shared" si="15"/>
        <v>0</v>
      </c>
      <c r="JW39" s="140">
        <f t="shared" si="15"/>
        <v>0</v>
      </c>
      <c r="JX39" s="144">
        <f t="shared" si="15"/>
        <v>0</v>
      </c>
    </row>
    <row r="40" spans="1:284" s="605" customFormat="1" ht="12" x14ac:dyDescent="0.2">
      <c r="A40" s="604"/>
      <c r="E40" s="605">
        <f>E39-E22</f>
        <v>0</v>
      </c>
      <c r="F40" s="605">
        <f t="shared" ref="F40:AO40" si="16">F39-F22</f>
        <v>0</v>
      </c>
      <c r="G40" s="605">
        <f t="shared" si="16"/>
        <v>0</v>
      </c>
      <c r="H40" s="605">
        <f t="shared" si="16"/>
        <v>0</v>
      </c>
      <c r="I40" s="605">
        <f t="shared" si="16"/>
        <v>0</v>
      </c>
      <c r="J40" s="605">
        <f t="shared" si="16"/>
        <v>0</v>
      </c>
      <c r="K40" s="605">
        <f t="shared" si="16"/>
        <v>0</v>
      </c>
      <c r="L40" s="605">
        <f t="shared" si="16"/>
        <v>0</v>
      </c>
      <c r="M40" s="605">
        <f t="shared" si="16"/>
        <v>0</v>
      </c>
      <c r="N40" s="605">
        <f t="shared" si="16"/>
        <v>0</v>
      </c>
      <c r="O40" s="605">
        <f t="shared" si="16"/>
        <v>0</v>
      </c>
      <c r="P40" s="605">
        <f t="shared" si="16"/>
        <v>0</v>
      </c>
      <c r="Q40" s="605">
        <f t="shared" si="16"/>
        <v>0</v>
      </c>
      <c r="R40" s="605">
        <f t="shared" si="16"/>
        <v>0</v>
      </c>
      <c r="S40" s="605">
        <f t="shared" si="16"/>
        <v>0</v>
      </c>
      <c r="T40" s="605">
        <f t="shared" si="16"/>
        <v>0</v>
      </c>
      <c r="U40" s="605">
        <f t="shared" si="16"/>
        <v>0</v>
      </c>
      <c r="V40" s="605">
        <f t="shared" si="16"/>
        <v>0</v>
      </c>
      <c r="W40" s="605">
        <f t="shared" si="16"/>
        <v>0</v>
      </c>
      <c r="X40" s="605">
        <f t="shared" si="16"/>
        <v>0</v>
      </c>
      <c r="Y40" s="605">
        <f t="shared" si="16"/>
        <v>0</v>
      </c>
      <c r="Z40" s="605">
        <f t="shared" si="16"/>
        <v>0</v>
      </c>
      <c r="AA40" s="605">
        <f t="shared" si="16"/>
        <v>0</v>
      </c>
      <c r="AB40" s="605">
        <f t="shared" si="16"/>
        <v>0</v>
      </c>
      <c r="AC40" s="605">
        <f t="shared" si="16"/>
        <v>0</v>
      </c>
      <c r="AD40" s="605">
        <f t="shared" si="16"/>
        <v>0</v>
      </c>
      <c r="AE40" s="605">
        <f t="shared" si="16"/>
        <v>0</v>
      </c>
      <c r="AF40" s="605">
        <f t="shared" si="16"/>
        <v>0</v>
      </c>
      <c r="AG40" s="605">
        <f t="shared" si="16"/>
        <v>0</v>
      </c>
      <c r="AH40" s="605">
        <f t="shared" si="16"/>
        <v>0</v>
      </c>
      <c r="AI40" s="605">
        <f t="shared" si="16"/>
        <v>0</v>
      </c>
      <c r="AJ40" s="605">
        <f t="shared" si="16"/>
        <v>0</v>
      </c>
      <c r="AK40" s="605">
        <f t="shared" si="16"/>
        <v>0</v>
      </c>
      <c r="AL40" s="605">
        <f t="shared" si="16"/>
        <v>0</v>
      </c>
      <c r="AM40" s="605">
        <f t="shared" si="16"/>
        <v>0</v>
      </c>
      <c r="AN40" s="605">
        <f t="shared" si="16"/>
        <v>0</v>
      </c>
      <c r="AO40" s="605">
        <f t="shared" si="16"/>
        <v>0</v>
      </c>
      <c r="AP40" s="605">
        <f>AP39-AP22</f>
        <v>0</v>
      </c>
      <c r="AQ40" s="605">
        <f t="shared" ref="AQ40:DB40" si="17">AQ39-AQ22</f>
        <v>0</v>
      </c>
      <c r="AR40" s="605">
        <f t="shared" si="17"/>
        <v>0</v>
      </c>
      <c r="AS40" s="605">
        <f t="shared" si="17"/>
        <v>0</v>
      </c>
      <c r="AT40" s="605">
        <f t="shared" si="17"/>
        <v>0</v>
      </c>
      <c r="AU40" s="605">
        <f t="shared" si="17"/>
        <v>0</v>
      </c>
      <c r="AV40" s="605">
        <f t="shared" si="17"/>
        <v>0</v>
      </c>
      <c r="AW40" s="605">
        <f t="shared" si="17"/>
        <v>0</v>
      </c>
      <c r="AX40" s="605">
        <f t="shared" si="17"/>
        <v>0</v>
      </c>
      <c r="AY40" s="605">
        <f t="shared" si="17"/>
        <v>0</v>
      </c>
      <c r="AZ40" s="605">
        <f t="shared" si="17"/>
        <v>0</v>
      </c>
      <c r="BA40" s="605">
        <f t="shared" si="17"/>
        <v>0</v>
      </c>
      <c r="BB40" s="605">
        <f t="shared" si="17"/>
        <v>0</v>
      </c>
      <c r="BC40" s="605">
        <f t="shared" si="17"/>
        <v>0</v>
      </c>
      <c r="BD40" s="605">
        <f t="shared" si="17"/>
        <v>0</v>
      </c>
      <c r="BE40" s="605">
        <f t="shared" si="17"/>
        <v>0</v>
      </c>
      <c r="BF40" s="605">
        <f t="shared" si="17"/>
        <v>0</v>
      </c>
      <c r="BG40" s="605">
        <f t="shared" si="17"/>
        <v>0</v>
      </c>
      <c r="BH40" s="605">
        <f t="shared" si="17"/>
        <v>0</v>
      </c>
      <c r="BI40" s="605">
        <f t="shared" si="17"/>
        <v>0</v>
      </c>
      <c r="BJ40" s="605">
        <f t="shared" si="17"/>
        <v>0</v>
      </c>
      <c r="BK40" s="605">
        <f t="shared" si="17"/>
        <v>0</v>
      </c>
      <c r="BL40" s="605">
        <f t="shared" si="17"/>
        <v>0</v>
      </c>
      <c r="BM40" s="605">
        <f t="shared" si="17"/>
        <v>0</v>
      </c>
      <c r="BN40" s="605">
        <f t="shared" si="17"/>
        <v>0</v>
      </c>
      <c r="BO40" s="605">
        <f t="shared" si="17"/>
        <v>0</v>
      </c>
      <c r="BP40" s="605">
        <f t="shared" si="17"/>
        <v>0</v>
      </c>
      <c r="BQ40" s="605">
        <f t="shared" si="17"/>
        <v>0</v>
      </c>
      <c r="BR40" s="605">
        <f t="shared" si="17"/>
        <v>0</v>
      </c>
      <c r="BS40" s="605">
        <f t="shared" si="17"/>
        <v>0</v>
      </c>
      <c r="BT40" s="605">
        <f t="shared" si="17"/>
        <v>0</v>
      </c>
      <c r="BU40" s="605">
        <f t="shared" si="17"/>
        <v>0</v>
      </c>
      <c r="BV40" s="605">
        <f t="shared" si="17"/>
        <v>0</v>
      </c>
      <c r="BW40" s="605">
        <f t="shared" si="17"/>
        <v>0</v>
      </c>
      <c r="BX40" s="605">
        <f t="shared" si="17"/>
        <v>0</v>
      </c>
      <c r="BY40" s="605">
        <f t="shared" si="17"/>
        <v>0</v>
      </c>
      <c r="BZ40" s="605">
        <f t="shared" si="17"/>
        <v>0</v>
      </c>
      <c r="CA40" s="605">
        <f t="shared" si="17"/>
        <v>0</v>
      </c>
      <c r="CB40" s="605">
        <f t="shared" si="17"/>
        <v>0</v>
      </c>
      <c r="CC40" s="605">
        <f t="shared" si="17"/>
        <v>0</v>
      </c>
      <c r="CD40" s="605">
        <f t="shared" si="17"/>
        <v>0</v>
      </c>
      <c r="CE40" s="605">
        <f t="shared" si="17"/>
        <v>0</v>
      </c>
      <c r="CF40" s="605">
        <f t="shared" si="17"/>
        <v>0</v>
      </c>
      <c r="CG40" s="605">
        <f t="shared" si="17"/>
        <v>0</v>
      </c>
      <c r="CH40" s="605">
        <f t="shared" si="17"/>
        <v>0</v>
      </c>
      <c r="CI40" s="605">
        <f t="shared" si="17"/>
        <v>0</v>
      </c>
      <c r="CJ40" s="605">
        <f t="shared" si="17"/>
        <v>0</v>
      </c>
      <c r="CK40" s="605">
        <f t="shared" si="17"/>
        <v>0</v>
      </c>
      <c r="CL40" s="605">
        <f t="shared" si="17"/>
        <v>0</v>
      </c>
      <c r="CM40" s="605">
        <f t="shared" si="17"/>
        <v>0</v>
      </c>
      <c r="CN40" s="605">
        <f t="shared" si="17"/>
        <v>0</v>
      </c>
      <c r="CO40" s="605">
        <f t="shared" si="17"/>
        <v>0</v>
      </c>
      <c r="CP40" s="605">
        <f t="shared" si="17"/>
        <v>0</v>
      </c>
      <c r="CQ40" s="605">
        <f t="shared" si="17"/>
        <v>0</v>
      </c>
      <c r="CR40" s="605">
        <f t="shared" si="17"/>
        <v>0</v>
      </c>
      <c r="CS40" s="605">
        <f t="shared" si="17"/>
        <v>0</v>
      </c>
      <c r="CT40" s="605">
        <f t="shared" si="17"/>
        <v>0</v>
      </c>
      <c r="CU40" s="605">
        <f t="shared" si="17"/>
        <v>0</v>
      </c>
      <c r="CV40" s="605">
        <f t="shared" si="17"/>
        <v>0</v>
      </c>
      <c r="CW40" s="605">
        <f t="shared" si="17"/>
        <v>0</v>
      </c>
      <c r="CX40" s="605">
        <f t="shared" si="17"/>
        <v>0</v>
      </c>
      <c r="CY40" s="605">
        <f t="shared" si="17"/>
        <v>0</v>
      </c>
      <c r="CZ40" s="605">
        <f t="shared" si="17"/>
        <v>0</v>
      </c>
      <c r="DA40" s="605">
        <f t="shared" si="17"/>
        <v>0</v>
      </c>
      <c r="DB40" s="605">
        <f t="shared" si="17"/>
        <v>0</v>
      </c>
      <c r="DC40" s="605">
        <f t="shared" ref="DC40:FN40" si="18">DC39-DC22</f>
        <v>0</v>
      </c>
      <c r="DD40" s="605">
        <f t="shared" si="18"/>
        <v>0</v>
      </c>
      <c r="DE40" s="605">
        <f t="shared" si="18"/>
        <v>0</v>
      </c>
      <c r="DF40" s="605">
        <f t="shared" si="18"/>
        <v>0</v>
      </c>
      <c r="DG40" s="605">
        <f t="shared" si="18"/>
        <v>0</v>
      </c>
      <c r="DH40" s="605">
        <f t="shared" si="18"/>
        <v>0</v>
      </c>
      <c r="DI40" s="605">
        <f t="shared" si="18"/>
        <v>0</v>
      </c>
      <c r="DJ40" s="605">
        <f t="shared" si="18"/>
        <v>0</v>
      </c>
      <c r="DK40" s="605">
        <f t="shared" si="18"/>
        <v>0</v>
      </c>
      <c r="DL40" s="605">
        <f t="shared" si="18"/>
        <v>0</v>
      </c>
      <c r="DM40" s="605">
        <f t="shared" si="18"/>
        <v>0</v>
      </c>
      <c r="DN40" s="605">
        <f t="shared" si="18"/>
        <v>0</v>
      </c>
      <c r="DO40" s="605">
        <f t="shared" si="18"/>
        <v>0</v>
      </c>
      <c r="DP40" s="605">
        <f t="shared" si="18"/>
        <v>0</v>
      </c>
      <c r="DQ40" s="605">
        <f t="shared" si="18"/>
        <v>0</v>
      </c>
      <c r="DR40" s="605">
        <f t="shared" si="18"/>
        <v>0</v>
      </c>
      <c r="DS40" s="605">
        <f t="shared" si="18"/>
        <v>0</v>
      </c>
      <c r="DT40" s="605">
        <f t="shared" si="18"/>
        <v>0</v>
      </c>
      <c r="DU40" s="605">
        <f t="shared" si="18"/>
        <v>0</v>
      </c>
      <c r="DV40" s="605">
        <f t="shared" si="18"/>
        <v>0</v>
      </c>
      <c r="DW40" s="605">
        <f t="shared" si="18"/>
        <v>0</v>
      </c>
      <c r="DX40" s="605">
        <f t="shared" si="18"/>
        <v>0</v>
      </c>
      <c r="DY40" s="605">
        <f t="shared" si="18"/>
        <v>0</v>
      </c>
      <c r="DZ40" s="605">
        <f t="shared" si="18"/>
        <v>0</v>
      </c>
      <c r="EA40" s="605">
        <f t="shared" si="18"/>
        <v>0</v>
      </c>
      <c r="EB40" s="605">
        <f t="shared" si="18"/>
        <v>0</v>
      </c>
      <c r="EC40" s="605">
        <f t="shared" si="18"/>
        <v>0</v>
      </c>
      <c r="ED40" s="605">
        <f t="shared" si="18"/>
        <v>0</v>
      </c>
      <c r="EE40" s="605">
        <f t="shared" si="18"/>
        <v>0</v>
      </c>
      <c r="EF40" s="605">
        <f t="shared" si="18"/>
        <v>0</v>
      </c>
      <c r="EG40" s="605">
        <f t="shared" si="18"/>
        <v>0</v>
      </c>
      <c r="EH40" s="605">
        <f t="shared" si="18"/>
        <v>0</v>
      </c>
      <c r="EI40" s="605">
        <f t="shared" si="18"/>
        <v>0</v>
      </c>
      <c r="EJ40" s="605">
        <f t="shared" si="18"/>
        <v>0</v>
      </c>
      <c r="EK40" s="605">
        <f t="shared" si="18"/>
        <v>0</v>
      </c>
      <c r="EL40" s="605">
        <f t="shared" si="18"/>
        <v>0</v>
      </c>
      <c r="EM40" s="605">
        <f t="shared" si="18"/>
        <v>0</v>
      </c>
      <c r="EN40" s="605">
        <f t="shared" si="18"/>
        <v>0</v>
      </c>
      <c r="EO40" s="605">
        <f t="shared" si="18"/>
        <v>0</v>
      </c>
      <c r="EP40" s="605">
        <f t="shared" si="18"/>
        <v>0</v>
      </c>
      <c r="EQ40" s="605">
        <f t="shared" si="18"/>
        <v>0</v>
      </c>
      <c r="ER40" s="605">
        <f t="shared" si="18"/>
        <v>0</v>
      </c>
      <c r="ES40" s="605">
        <f t="shared" si="18"/>
        <v>0</v>
      </c>
      <c r="ET40" s="605">
        <f t="shared" si="18"/>
        <v>0</v>
      </c>
      <c r="EU40" s="605">
        <f t="shared" si="18"/>
        <v>0</v>
      </c>
      <c r="EV40" s="605">
        <f t="shared" si="18"/>
        <v>0</v>
      </c>
      <c r="EW40" s="605">
        <f t="shared" si="18"/>
        <v>0</v>
      </c>
      <c r="EX40" s="605">
        <f t="shared" si="18"/>
        <v>0</v>
      </c>
      <c r="EY40" s="605">
        <f t="shared" si="18"/>
        <v>0</v>
      </c>
      <c r="EZ40" s="605">
        <f t="shared" si="18"/>
        <v>0</v>
      </c>
      <c r="FA40" s="605">
        <f t="shared" si="18"/>
        <v>0</v>
      </c>
      <c r="FB40" s="605">
        <f t="shared" si="18"/>
        <v>0</v>
      </c>
      <c r="FC40" s="605">
        <f t="shared" si="18"/>
        <v>0</v>
      </c>
      <c r="FD40" s="605">
        <f t="shared" si="18"/>
        <v>0</v>
      </c>
      <c r="FE40" s="605">
        <f t="shared" si="18"/>
        <v>0</v>
      </c>
      <c r="FF40" s="605">
        <f t="shared" si="18"/>
        <v>0</v>
      </c>
      <c r="FG40" s="605">
        <f t="shared" si="18"/>
        <v>0</v>
      </c>
      <c r="FH40" s="605">
        <f t="shared" si="18"/>
        <v>0</v>
      </c>
      <c r="FI40" s="605">
        <f t="shared" si="18"/>
        <v>0</v>
      </c>
      <c r="FJ40" s="605">
        <f t="shared" si="18"/>
        <v>0</v>
      </c>
      <c r="FK40" s="605">
        <f t="shared" si="18"/>
        <v>0</v>
      </c>
      <c r="FL40" s="605">
        <f t="shared" si="18"/>
        <v>0</v>
      </c>
      <c r="FM40" s="605">
        <f t="shared" si="18"/>
        <v>0</v>
      </c>
      <c r="FN40" s="605">
        <f t="shared" si="18"/>
        <v>0</v>
      </c>
      <c r="FO40" s="605">
        <f t="shared" ref="FO40:HZ40" si="19">FO39-FO22</f>
        <v>0</v>
      </c>
      <c r="FP40" s="605">
        <f t="shared" si="19"/>
        <v>0</v>
      </c>
      <c r="FQ40" s="605">
        <f t="shared" si="19"/>
        <v>0</v>
      </c>
      <c r="FR40" s="605">
        <f t="shared" si="19"/>
        <v>0</v>
      </c>
      <c r="FS40" s="605">
        <f t="shared" si="19"/>
        <v>0</v>
      </c>
      <c r="FT40" s="605">
        <f t="shared" si="19"/>
        <v>0</v>
      </c>
      <c r="FU40" s="605">
        <f t="shared" si="19"/>
        <v>0</v>
      </c>
      <c r="FV40" s="605">
        <f t="shared" si="19"/>
        <v>0</v>
      </c>
      <c r="FW40" s="605">
        <f t="shared" si="19"/>
        <v>0</v>
      </c>
      <c r="FX40" s="605">
        <f t="shared" si="19"/>
        <v>0</v>
      </c>
      <c r="FY40" s="605">
        <f t="shared" si="19"/>
        <v>0</v>
      </c>
      <c r="FZ40" s="605">
        <f t="shared" si="19"/>
        <v>0</v>
      </c>
      <c r="GA40" s="605">
        <f t="shared" si="19"/>
        <v>0</v>
      </c>
      <c r="GB40" s="605">
        <f t="shared" si="19"/>
        <v>0</v>
      </c>
      <c r="GC40" s="605">
        <f t="shared" si="19"/>
        <v>0</v>
      </c>
      <c r="GD40" s="605">
        <f t="shared" si="19"/>
        <v>0</v>
      </c>
      <c r="GE40" s="605">
        <f t="shared" si="19"/>
        <v>0</v>
      </c>
      <c r="GF40" s="605">
        <f t="shared" si="19"/>
        <v>0</v>
      </c>
      <c r="GG40" s="605">
        <f t="shared" si="19"/>
        <v>0</v>
      </c>
      <c r="GH40" s="605">
        <f t="shared" si="19"/>
        <v>0</v>
      </c>
      <c r="GI40" s="605">
        <f t="shared" si="19"/>
        <v>0</v>
      </c>
      <c r="GJ40" s="605">
        <f t="shared" si="19"/>
        <v>0</v>
      </c>
      <c r="GK40" s="605">
        <f t="shared" si="19"/>
        <v>0</v>
      </c>
      <c r="GL40" s="605">
        <f t="shared" si="19"/>
        <v>0</v>
      </c>
      <c r="GM40" s="605">
        <f t="shared" si="19"/>
        <v>0</v>
      </c>
      <c r="GN40" s="605">
        <f t="shared" si="19"/>
        <v>0</v>
      </c>
      <c r="GO40" s="605">
        <f t="shared" si="19"/>
        <v>0</v>
      </c>
      <c r="GP40" s="605">
        <f t="shared" si="19"/>
        <v>0</v>
      </c>
      <c r="GQ40" s="605">
        <f t="shared" si="19"/>
        <v>0</v>
      </c>
      <c r="GR40" s="605">
        <f t="shared" si="19"/>
        <v>0</v>
      </c>
      <c r="GS40" s="605">
        <f t="shared" si="19"/>
        <v>0</v>
      </c>
      <c r="GT40" s="605">
        <f t="shared" si="19"/>
        <v>0</v>
      </c>
      <c r="GU40" s="605">
        <f t="shared" si="19"/>
        <v>0</v>
      </c>
      <c r="GV40" s="605">
        <f t="shared" si="19"/>
        <v>0</v>
      </c>
      <c r="GW40" s="605">
        <f t="shared" si="19"/>
        <v>0</v>
      </c>
      <c r="GX40" s="605">
        <f t="shared" si="19"/>
        <v>0</v>
      </c>
      <c r="GY40" s="605">
        <f t="shared" si="19"/>
        <v>0</v>
      </c>
      <c r="GZ40" s="605">
        <f t="shared" si="19"/>
        <v>0</v>
      </c>
      <c r="HA40" s="605">
        <f t="shared" si="19"/>
        <v>0</v>
      </c>
      <c r="HB40" s="605">
        <f t="shared" si="19"/>
        <v>0</v>
      </c>
      <c r="HC40" s="605">
        <f t="shared" si="19"/>
        <v>0</v>
      </c>
      <c r="HD40" s="605">
        <f t="shared" si="19"/>
        <v>0</v>
      </c>
      <c r="HE40" s="605">
        <f t="shared" si="19"/>
        <v>0</v>
      </c>
      <c r="HF40" s="605">
        <f t="shared" si="19"/>
        <v>0</v>
      </c>
      <c r="HG40" s="605">
        <f t="shared" si="19"/>
        <v>0</v>
      </c>
      <c r="HH40" s="605">
        <f t="shared" si="19"/>
        <v>0</v>
      </c>
      <c r="HI40" s="605">
        <f t="shared" si="19"/>
        <v>0</v>
      </c>
      <c r="HJ40" s="605">
        <f t="shared" si="19"/>
        <v>0</v>
      </c>
      <c r="HK40" s="605">
        <f t="shared" si="19"/>
        <v>0</v>
      </c>
      <c r="HL40" s="605">
        <f t="shared" si="19"/>
        <v>0</v>
      </c>
      <c r="HM40" s="605">
        <f t="shared" si="19"/>
        <v>0</v>
      </c>
      <c r="HN40" s="605">
        <f t="shared" si="19"/>
        <v>0</v>
      </c>
      <c r="HO40" s="605">
        <f t="shared" si="19"/>
        <v>0</v>
      </c>
      <c r="HP40" s="605">
        <f t="shared" si="19"/>
        <v>0</v>
      </c>
      <c r="HQ40" s="605">
        <f t="shared" si="19"/>
        <v>0</v>
      </c>
      <c r="HR40" s="605">
        <f t="shared" si="19"/>
        <v>0</v>
      </c>
      <c r="HS40" s="605">
        <f t="shared" si="19"/>
        <v>0</v>
      </c>
      <c r="HT40" s="605">
        <f t="shared" si="19"/>
        <v>0</v>
      </c>
      <c r="HU40" s="605">
        <f t="shared" si="19"/>
        <v>0</v>
      </c>
      <c r="HV40" s="605">
        <f t="shared" si="19"/>
        <v>0</v>
      </c>
      <c r="HW40" s="605">
        <f t="shared" si="19"/>
        <v>0</v>
      </c>
      <c r="HX40" s="605">
        <f t="shared" si="19"/>
        <v>0</v>
      </c>
      <c r="HY40" s="605">
        <f t="shared" si="19"/>
        <v>0</v>
      </c>
      <c r="HZ40" s="605">
        <f t="shared" si="19"/>
        <v>0</v>
      </c>
      <c r="IA40" s="605">
        <f t="shared" ref="IA40:JX40" si="20">IA39-IA22</f>
        <v>0</v>
      </c>
      <c r="IB40" s="605">
        <f t="shared" si="20"/>
        <v>0</v>
      </c>
      <c r="IC40" s="605">
        <f t="shared" si="20"/>
        <v>0</v>
      </c>
      <c r="ID40" s="605">
        <f t="shared" si="20"/>
        <v>0</v>
      </c>
      <c r="IE40" s="605">
        <f t="shared" si="20"/>
        <v>0</v>
      </c>
      <c r="IF40" s="605">
        <f t="shared" si="20"/>
        <v>0</v>
      </c>
      <c r="IG40" s="605">
        <f t="shared" si="20"/>
        <v>0</v>
      </c>
      <c r="IH40" s="605">
        <f t="shared" si="20"/>
        <v>0</v>
      </c>
      <c r="II40" s="605">
        <f t="shared" si="20"/>
        <v>0</v>
      </c>
      <c r="IJ40" s="605">
        <f t="shared" si="20"/>
        <v>0</v>
      </c>
      <c r="IK40" s="605">
        <f t="shared" si="20"/>
        <v>0</v>
      </c>
      <c r="IL40" s="605">
        <f t="shared" si="20"/>
        <v>0</v>
      </c>
      <c r="IM40" s="605">
        <f t="shared" si="20"/>
        <v>0</v>
      </c>
      <c r="IN40" s="605">
        <f t="shared" si="20"/>
        <v>0</v>
      </c>
      <c r="IO40" s="605">
        <f t="shared" si="20"/>
        <v>0</v>
      </c>
      <c r="IP40" s="605">
        <f t="shared" si="20"/>
        <v>0</v>
      </c>
      <c r="IQ40" s="605">
        <f t="shared" si="20"/>
        <v>0</v>
      </c>
      <c r="IR40" s="605">
        <f t="shared" si="20"/>
        <v>0</v>
      </c>
      <c r="IS40" s="605">
        <f t="shared" si="20"/>
        <v>0</v>
      </c>
      <c r="IT40" s="605">
        <f t="shared" si="20"/>
        <v>0</v>
      </c>
      <c r="IU40" s="605">
        <f t="shared" si="20"/>
        <v>0</v>
      </c>
      <c r="IV40" s="605">
        <f t="shared" si="20"/>
        <v>0</v>
      </c>
      <c r="IW40" s="605">
        <f t="shared" si="20"/>
        <v>0</v>
      </c>
      <c r="IX40" s="605">
        <f t="shared" si="20"/>
        <v>0</v>
      </c>
      <c r="IY40" s="605">
        <f t="shared" si="20"/>
        <v>0</v>
      </c>
      <c r="IZ40" s="605">
        <f t="shared" si="20"/>
        <v>0</v>
      </c>
      <c r="JA40" s="605">
        <f t="shared" si="20"/>
        <v>0</v>
      </c>
      <c r="JB40" s="605">
        <f t="shared" si="20"/>
        <v>0</v>
      </c>
      <c r="JC40" s="605">
        <f t="shared" si="20"/>
        <v>0</v>
      </c>
      <c r="JD40" s="605">
        <f t="shared" si="20"/>
        <v>0</v>
      </c>
      <c r="JE40" s="605">
        <f t="shared" si="20"/>
        <v>0</v>
      </c>
      <c r="JF40" s="605">
        <f t="shared" si="20"/>
        <v>0</v>
      </c>
      <c r="JG40" s="605">
        <f t="shared" si="20"/>
        <v>0</v>
      </c>
      <c r="JH40" s="605">
        <f t="shared" si="20"/>
        <v>0</v>
      </c>
      <c r="JI40" s="605">
        <f t="shared" si="20"/>
        <v>0</v>
      </c>
      <c r="JJ40" s="605">
        <f t="shared" si="20"/>
        <v>0</v>
      </c>
      <c r="JK40" s="605">
        <f t="shared" si="20"/>
        <v>0</v>
      </c>
      <c r="JL40" s="605">
        <f t="shared" si="20"/>
        <v>0</v>
      </c>
      <c r="JM40" s="605">
        <f t="shared" si="20"/>
        <v>0</v>
      </c>
      <c r="JN40" s="605">
        <f t="shared" si="20"/>
        <v>0</v>
      </c>
      <c r="JO40" s="605">
        <f t="shared" si="20"/>
        <v>0</v>
      </c>
      <c r="JP40" s="605">
        <f t="shared" si="20"/>
        <v>0</v>
      </c>
      <c r="JQ40" s="605">
        <f t="shared" si="20"/>
        <v>0</v>
      </c>
      <c r="JR40" s="605">
        <f t="shared" si="20"/>
        <v>0</v>
      </c>
      <c r="JS40" s="605">
        <f t="shared" si="20"/>
        <v>0</v>
      </c>
      <c r="JT40" s="605">
        <f t="shared" si="20"/>
        <v>0</v>
      </c>
      <c r="JU40" s="605">
        <f t="shared" si="20"/>
        <v>0</v>
      </c>
      <c r="JV40" s="605">
        <f t="shared" si="20"/>
        <v>0</v>
      </c>
      <c r="JW40" s="605">
        <f t="shared" si="20"/>
        <v>0</v>
      </c>
      <c r="JX40" s="605">
        <f t="shared" si="20"/>
        <v>0</v>
      </c>
    </row>
    <row r="42" spans="1:284" ht="15.75" thickBot="1" x14ac:dyDescent="0.3">
      <c r="N42" s="105"/>
    </row>
    <row r="43" spans="1:284" x14ac:dyDescent="0.25">
      <c r="B43" s="1000" t="s">
        <v>180</v>
      </c>
    </row>
    <row r="44" spans="1:284" ht="15.75" thickBot="1" x14ac:dyDescent="0.3">
      <c r="B44" s="1001"/>
      <c r="F44" s="1002" t="s">
        <v>50</v>
      </c>
      <c r="G44" s="1002"/>
      <c r="H44" s="1003"/>
      <c r="I44" s="1004" t="s">
        <v>62</v>
      </c>
      <c r="J44" s="1005"/>
      <c r="K44" s="1006"/>
      <c r="L44" s="1007" t="s">
        <v>63</v>
      </c>
      <c r="M44" s="1008"/>
      <c r="N44" s="1009"/>
      <c r="O44" s="1004" t="s">
        <v>65</v>
      </c>
      <c r="P44" s="1005"/>
      <c r="Q44" s="1006"/>
      <c r="R44" s="1007" t="s">
        <v>66</v>
      </c>
      <c r="S44" s="1008"/>
      <c r="T44" s="1009"/>
      <c r="U44" s="1004" t="s">
        <v>67</v>
      </c>
      <c r="V44" s="1005"/>
      <c r="W44" s="1006"/>
      <c r="X44" s="1007" t="s">
        <v>68</v>
      </c>
      <c r="Y44" s="1008"/>
      <c r="Z44" s="1009"/>
      <c r="AA44" s="1004" t="s">
        <v>69</v>
      </c>
      <c r="AB44" s="1005"/>
      <c r="AC44" s="1006"/>
      <c r="AD44" s="1007" t="s">
        <v>70</v>
      </c>
      <c r="AE44" s="1008"/>
      <c r="AF44" s="1009"/>
      <c r="AG44" s="1004" t="s">
        <v>71</v>
      </c>
      <c r="AH44" s="1005"/>
      <c r="AI44" s="1006"/>
      <c r="AJ44" s="1007" t="s">
        <v>72</v>
      </c>
      <c r="AK44" s="1008"/>
      <c r="AL44" s="1009"/>
      <c r="AM44" s="1004" t="s">
        <v>64</v>
      </c>
      <c r="AN44" s="1005"/>
      <c r="AO44" s="1006"/>
      <c r="AP44" s="1007" t="s">
        <v>73</v>
      </c>
      <c r="AQ44" s="1008"/>
      <c r="AR44" s="1009"/>
      <c r="AS44" s="1004" t="s">
        <v>74</v>
      </c>
      <c r="AT44" s="1005"/>
      <c r="AU44" s="1006"/>
      <c r="AV44" s="1007" t="s">
        <v>75</v>
      </c>
      <c r="AW44" s="1008"/>
      <c r="AX44" s="1009"/>
      <c r="AY44" s="1004" t="s">
        <v>76</v>
      </c>
      <c r="AZ44" s="1005"/>
      <c r="BA44" s="1006"/>
      <c r="BB44" s="1007" t="s">
        <v>79</v>
      </c>
      <c r="BC44" s="1008"/>
      <c r="BD44" s="1009"/>
      <c r="BE44" s="1004" t="s">
        <v>80</v>
      </c>
      <c r="BF44" s="1005"/>
      <c r="BG44" s="1006"/>
      <c r="BH44" s="1007" t="s">
        <v>81</v>
      </c>
      <c r="BI44" s="1008"/>
      <c r="BJ44" s="1009"/>
      <c r="BK44" s="1004" t="s">
        <v>82</v>
      </c>
      <c r="BL44" s="1005"/>
      <c r="BM44" s="1006"/>
      <c r="BN44" s="1007" t="s">
        <v>83</v>
      </c>
      <c r="BO44" s="1008"/>
      <c r="BP44" s="1009"/>
      <c r="BQ44" s="1004" t="s">
        <v>84</v>
      </c>
      <c r="BR44" s="1005"/>
      <c r="BS44" s="1006"/>
      <c r="BT44" s="1007" t="s">
        <v>85</v>
      </c>
      <c r="BU44" s="1008"/>
      <c r="BV44" s="1009"/>
      <c r="BW44" s="1004" t="s">
        <v>86</v>
      </c>
      <c r="BX44" s="1005"/>
      <c r="BY44" s="1006"/>
      <c r="BZ44" s="1007" t="s">
        <v>87</v>
      </c>
      <c r="CA44" s="1008"/>
      <c r="CB44" s="1009"/>
      <c r="CC44" s="1004" t="s">
        <v>88</v>
      </c>
      <c r="CD44" s="1005"/>
      <c r="CE44" s="1006"/>
      <c r="CF44" s="1007" t="s">
        <v>89</v>
      </c>
      <c r="CG44" s="1008"/>
      <c r="CH44" s="1009"/>
      <c r="CI44" s="1004" t="s">
        <v>90</v>
      </c>
      <c r="CJ44" s="1005"/>
      <c r="CK44" s="1006"/>
      <c r="CL44" s="1007" t="s">
        <v>91</v>
      </c>
      <c r="CM44" s="1008"/>
      <c r="CN44" s="1009"/>
      <c r="CO44" s="1004" t="s">
        <v>92</v>
      </c>
      <c r="CP44" s="1005"/>
      <c r="CQ44" s="1006"/>
      <c r="CR44" s="1007" t="s">
        <v>93</v>
      </c>
      <c r="CS44" s="1008"/>
      <c r="CT44" s="1009"/>
      <c r="CU44" s="1004" t="s">
        <v>94</v>
      </c>
      <c r="CV44" s="1005"/>
      <c r="CW44" s="1006"/>
      <c r="CX44" s="1007" t="s">
        <v>95</v>
      </c>
      <c r="CY44" s="1008"/>
      <c r="CZ44" s="1009"/>
      <c r="DA44" s="1004" t="s">
        <v>96</v>
      </c>
      <c r="DB44" s="1005"/>
      <c r="DC44" s="1006"/>
      <c r="DD44" s="1007" t="s">
        <v>97</v>
      </c>
      <c r="DE44" s="1008"/>
      <c r="DF44" s="1009"/>
      <c r="DG44" s="1004" t="s">
        <v>98</v>
      </c>
      <c r="DH44" s="1005"/>
      <c r="DI44" s="1006"/>
      <c r="DJ44" s="1007" t="s">
        <v>99</v>
      </c>
      <c r="DK44" s="1008"/>
      <c r="DL44" s="1009"/>
      <c r="DM44" s="1004" t="s">
        <v>100</v>
      </c>
      <c r="DN44" s="1005"/>
      <c r="DO44" s="1006"/>
      <c r="DP44" s="1007" t="s">
        <v>101</v>
      </c>
      <c r="DQ44" s="1008"/>
      <c r="DR44" s="1009"/>
      <c r="DS44" s="1004" t="s">
        <v>102</v>
      </c>
      <c r="DT44" s="1005"/>
      <c r="DU44" s="1006"/>
      <c r="DV44" s="1007" t="s">
        <v>103</v>
      </c>
      <c r="DW44" s="1008"/>
      <c r="DX44" s="1009"/>
      <c r="DY44" s="1004" t="s">
        <v>104</v>
      </c>
      <c r="DZ44" s="1005"/>
      <c r="EA44" s="1006"/>
      <c r="EB44" s="1007" t="s">
        <v>105</v>
      </c>
      <c r="EC44" s="1008"/>
      <c r="ED44" s="1009"/>
      <c r="EE44" s="1004" t="s">
        <v>78</v>
      </c>
      <c r="EF44" s="1005"/>
      <c r="EG44" s="1006"/>
      <c r="EH44" s="1007" t="s">
        <v>77</v>
      </c>
      <c r="EI44" s="1008"/>
      <c r="EJ44" s="1009"/>
      <c r="EK44" s="1004" t="s">
        <v>106</v>
      </c>
      <c r="EL44" s="1005"/>
      <c r="EM44" s="1006"/>
      <c r="EN44" s="1007" t="s">
        <v>107</v>
      </c>
      <c r="EO44" s="1008"/>
      <c r="EP44" s="1009"/>
      <c r="EQ44" s="1004" t="s">
        <v>108</v>
      </c>
      <c r="ER44" s="1005"/>
      <c r="ES44" s="1006"/>
      <c r="ET44" s="1007" t="s">
        <v>109</v>
      </c>
      <c r="EU44" s="1008"/>
      <c r="EV44" s="1009"/>
      <c r="EW44" s="1004" t="s">
        <v>110</v>
      </c>
      <c r="EX44" s="1005"/>
      <c r="EY44" s="1006"/>
      <c r="EZ44" s="1007" t="s">
        <v>111</v>
      </c>
      <c r="FA44" s="1008"/>
      <c r="FB44" s="1009"/>
      <c r="FC44" s="1004" t="s">
        <v>112</v>
      </c>
      <c r="FD44" s="1005"/>
      <c r="FE44" s="1006"/>
      <c r="FF44" s="1007" t="s">
        <v>113</v>
      </c>
      <c r="FG44" s="1008"/>
      <c r="FH44" s="1009"/>
      <c r="FI44" s="1004" t="s">
        <v>114</v>
      </c>
      <c r="FJ44" s="1005"/>
      <c r="FK44" s="1006"/>
      <c r="FL44" s="1007" t="s">
        <v>115</v>
      </c>
      <c r="FM44" s="1008"/>
      <c r="FN44" s="1009"/>
      <c r="FO44" s="1004" t="s">
        <v>116</v>
      </c>
      <c r="FP44" s="1005"/>
      <c r="FQ44" s="1006"/>
      <c r="FR44" s="1007" t="s">
        <v>117</v>
      </c>
      <c r="FS44" s="1008"/>
      <c r="FT44" s="1009"/>
      <c r="FU44" s="1004" t="s">
        <v>118</v>
      </c>
      <c r="FV44" s="1005"/>
      <c r="FW44" s="1006"/>
      <c r="FX44" s="1007" t="s">
        <v>119</v>
      </c>
      <c r="FY44" s="1008"/>
      <c r="FZ44" s="1009"/>
      <c r="GA44" s="1004" t="s">
        <v>120</v>
      </c>
      <c r="GB44" s="1005"/>
      <c r="GC44" s="1006"/>
      <c r="GD44" s="1007" t="s">
        <v>121</v>
      </c>
      <c r="GE44" s="1008"/>
      <c r="GF44" s="1009"/>
      <c r="GG44" s="1004" t="s">
        <v>122</v>
      </c>
      <c r="GH44" s="1005"/>
      <c r="GI44" s="1006"/>
      <c r="GJ44" s="1007" t="s">
        <v>123</v>
      </c>
      <c r="GK44" s="1008"/>
      <c r="GL44" s="1009"/>
      <c r="GM44" s="1004" t="s">
        <v>124</v>
      </c>
      <c r="GN44" s="1005"/>
      <c r="GO44" s="1006"/>
      <c r="GP44" s="1007" t="s">
        <v>125</v>
      </c>
      <c r="GQ44" s="1008"/>
      <c r="GR44" s="1009"/>
      <c r="GS44" s="1004" t="s">
        <v>126</v>
      </c>
      <c r="GT44" s="1005"/>
      <c r="GU44" s="1006"/>
      <c r="GV44" s="1007" t="s">
        <v>127</v>
      </c>
      <c r="GW44" s="1008"/>
      <c r="GX44" s="1009"/>
      <c r="GY44" s="1004" t="s">
        <v>128</v>
      </c>
      <c r="GZ44" s="1005"/>
      <c r="HA44" s="1006"/>
      <c r="HB44" s="1007" t="s">
        <v>129</v>
      </c>
      <c r="HC44" s="1008"/>
      <c r="HD44" s="1009"/>
      <c r="HE44" s="1004" t="s">
        <v>130</v>
      </c>
      <c r="HF44" s="1005"/>
      <c r="HG44" s="1006"/>
      <c r="HH44" s="1007" t="s">
        <v>131</v>
      </c>
      <c r="HI44" s="1008"/>
      <c r="HJ44" s="1009"/>
      <c r="HK44" s="1004" t="s">
        <v>132</v>
      </c>
      <c r="HL44" s="1005"/>
      <c r="HM44" s="1006"/>
      <c r="HN44" s="1007" t="s">
        <v>133</v>
      </c>
      <c r="HO44" s="1008"/>
      <c r="HP44" s="1009"/>
      <c r="HQ44" s="1004" t="s">
        <v>134</v>
      </c>
      <c r="HR44" s="1005"/>
      <c r="HS44" s="1006"/>
      <c r="HT44" s="1007" t="s">
        <v>135</v>
      </c>
      <c r="HU44" s="1008"/>
      <c r="HV44" s="1009"/>
      <c r="HW44" s="1004" t="s">
        <v>136</v>
      </c>
      <c r="HX44" s="1005"/>
      <c r="HY44" s="1006"/>
      <c r="HZ44" s="1007" t="s">
        <v>137</v>
      </c>
      <c r="IA44" s="1008"/>
      <c r="IB44" s="1009"/>
      <c r="IC44" s="1004" t="s">
        <v>138</v>
      </c>
      <c r="ID44" s="1005"/>
      <c r="IE44" s="1006"/>
      <c r="IF44" s="1007" t="s">
        <v>139</v>
      </c>
      <c r="IG44" s="1008"/>
      <c r="IH44" s="1009"/>
      <c r="II44" s="1004" t="s">
        <v>140</v>
      </c>
      <c r="IJ44" s="1005"/>
      <c r="IK44" s="1006"/>
      <c r="IL44" s="1007" t="s">
        <v>141</v>
      </c>
      <c r="IM44" s="1008"/>
      <c r="IN44" s="1009"/>
      <c r="IO44" s="1004" t="s">
        <v>142</v>
      </c>
      <c r="IP44" s="1005"/>
      <c r="IQ44" s="1006"/>
      <c r="IR44" s="1007" t="s">
        <v>143</v>
      </c>
      <c r="IS44" s="1008"/>
      <c r="IT44" s="1009"/>
      <c r="IU44" s="1004" t="s">
        <v>144</v>
      </c>
      <c r="IV44" s="1005"/>
      <c r="IW44" s="1006"/>
      <c r="IX44" s="1007" t="s">
        <v>145</v>
      </c>
      <c r="IY44" s="1008"/>
      <c r="IZ44" s="1009"/>
      <c r="JA44" s="1004" t="s">
        <v>146</v>
      </c>
      <c r="JB44" s="1005"/>
      <c r="JC44" s="1006"/>
      <c r="JD44" s="1007" t="s">
        <v>147</v>
      </c>
      <c r="JE44" s="1008"/>
      <c r="JF44" s="1009"/>
      <c r="JG44" s="1004" t="s">
        <v>148</v>
      </c>
      <c r="JH44" s="1005"/>
      <c r="JI44" s="1006"/>
      <c r="JJ44" s="1007" t="s">
        <v>149</v>
      </c>
      <c r="JK44" s="1008"/>
      <c r="JL44" s="1009"/>
      <c r="JM44" s="1004" t="s">
        <v>150</v>
      </c>
      <c r="JN44" s="1005"/>
      <c r="JO44" s="1006"/>
      <c r="JP44" s="1007" t="s">
        <v>151</v>
      </c>
      <c r="JQ44" s="1008"/>
      <c r="JR44" s="1009"/>
      <c r="JS44" s="1004" t="s">
        <v>152</v>
      </c>
      <c r="JT44" s="1005"/>
      <c r="JU44" s="1006"/>
      <c r="JV44" s="1007" t="s">
        <v>153</v>
      </c>
      <c r="JW44" s="1008"/>
      <c r="JX44" s="1009"/>
    </row>
    <row r="45" spans="1:284" s="156" customFormat="1" ht="21" thickBot="1" x14ac:dyDescent="0.55000000000000004">
      <c r="A45" s="147"/>
      <c r="B45" s="148" t="s">
        <v>47</v>
      </c>
      <c r="C45" s="149"/>
      <c r="D45" s="150"/>
      <c r="E45" s="151" t="s">
        <v>35</v>
      </c>
      <c r="F45" s="152"/>
      <c r="G45" s="152"/>
      <c r="H45" s="153"/>
      <c r="I45" s="154"/>
      <c r="J45" s="152"/>
      <c r="K45" s="155"/>
      <c r="L45" s="154"/>
      <c r="M45" s="152"/>
      <c r="N45" s="155"/>
      <c r="O45" s="154"/>
      <c r="P45" s="152"/>
      <c r="Q45" s="155"/>
      <c r="R45" s="154"/>
      <c r="S45" s="152"/>
      <c r="T45" s="155"/>
      <c r="U45" s="154"/>
      <c r="V45" s="152"/>
      <c r="W45" s="155"/>
      <c r="X45" s="154"/>
      <c r="Y45" s="152"/>
      <c r="Z45" s="155"/>
      <c r="AA45" s="154"/>
      <c r="AB45" s="152"/>
      <c r="AC45" s="155"/>
      <c r="AD45" s="154"/>
      <c r="AE45" s="152"/>
      <c r="AF45" s="155"/>
      <c r="AG45" s="154"/>
      <c r="AH45" s="152"/>
      <c r="AI45" s="155"/>
      <c r="AJ45" s="154"/>
      <c r="AK45" s="152"/>
      <c r="AL45" s="155"/>
      <c r="AM45" s="154"/>
      <c r="AN45" s="152"/>
      <c r="AO45" s="155"/>
      <c r="AP45" s="154"/>
      <c r="AQ45" s="152"/>
      <c r="AR45" s="155"/>
      <c r="AS45" s="154"/>
      <c r="AT45" s="152"/>
      <c r="AU45" s="155"/>
      <c r="AV45" s="154"/>
      <c r="AW45" s="152"/>
      <c r="AX45" s="155"/>
      <c r="AY45" s="154"/>
      <c r="AZ45" s="152"/>
      <c r="BA45" s="155"/>
      <c r="BB45" s="154"/>
      <c r="BC45" s="152"/>
      <c r="BD45" s="155"/>
      <c r="BE45" s="154"/>
      <c r="BF45" s="152"/>
      <c r="BG45" s="155"/>
      <c r="BH45" s="154"/>
      <c r="BI45" s="152"/>
      <c r="BJ45" s="155"/>
      <c r="BK45" s="154"/>
      <c r="BL45" s="152"/>
      <c r="BM45" s="155"/>
      <c r="BN45" s="154"/>
      <c r="BO45" s="152"/>
      <c r="BP45" s="155"/>
      <c r="BQ45" s="154"/>
      <c r="BR45" s="152"/>
      <c r="BS45" s="155"/>
      <c r="BT45" s="154"/>
      <c r="BU45" s="152"/>
      <c r="BV45" s="155"/>
      <c r="BW45" s="154"/>
      <c r="BX45" s="152"/>
      <c r="BY45" s="155"/>
      <c r="BZ45" s="154"/>
      <c r="CA45" s="152"/>
      <c r="CB45" s="155"/>
      <c r="CC45" s="154"/>
      <c r="CD45" s="152"/>
      <c r="CE45" s="155"/>
      <c r="CF45" s="154"/>
      <c r="CG45" s="152"/>
      <c r="CH45" s="155"/>
      <c r="CI45" s="154"/>
      <c r="CJ45" s="152"/>
      <c r="CK45" s="155"/>
      <c r="CL45" s="154"/>
      <c r="CM45" s="152"/>
      <c r="CN45" s="155"/>
      <c r="CO45" s="154"/>
      <c r="CP45" s="152"/>
      <c r="CQ45" s="155"/>
      <c r="CR45" s="154"/>
      <c r="CS45" s="152"/>
      <c r="CT45" s="155"/>
      <c r="CU45" s="154"/>
      <c r="CV45" s="152"/>
      <c r="CW45" s="155"/>
      <c r="CX45" s="154"/>
      <c r="CY45" s="152"/>
      <c r="CZ45" s="155"/>
      <c r="DA45" s="154"/>
      <c r="DB45" s="152"/>
      <c r="DC45" s="155"/>
      <c r="DD45" s="154"/>
      <c r="DE45" s="152"/>
      <c r="DF45" s="155"/>
      <c r="DG45" s="154"/>
      <c r="DH45" s="152"/>
      <c r="DI45" s="155"/>
      <c r="DJ45" s="154"/>
      <c r="DK45" s="152"/>
      <c r="DL45" s="155"/>
      <c r="DM45" s="154"/>
      <c r="DN45" s="152"/>
      <c r="DO45" s="155"/>
      <c r="DP45" s="154"/>
      <c r="DQ45" s="152"/>
      <c r="DR45" s="155"/>
      <c r="DS45" s="154"/>
      <c r="DT45" s="152"/>
      <c r="DU45" s="155"/>
      <c r="DV45" s="154"/>
      <c r="DW45" s="152"/>
      <c r="DX45" s="155"/>
      <c r="DY45" s="154"/>
      <c r="DZ45" s="152"/>
      <c r="EA45" s="155"/>
      <c r="EB45" s="154"/>
      <c r="EC45" s="152"/>
      <c r="ED45" s="155"/>
      <c r="EE45" s="154"/>
      <c r="EF45" s="152"/>
      <c r="EG45" s="155"/>
      <c r="EH45" s="154"/>
      <c r="EI45" s="152"/>
      <c r="EJ45" s="155"/>
      <c r="EK45" s="154"/>
      <c r="EL45" s="152"/>
      <c r="EM45" s="155"/>
      <c r="EN45" s="154"/>
      <c r="EO45" s="152"/>
      <c r="EP45" s="155"/>
      <c r="EQ45" s="154"/>
      <c r="ER45" s="152"/>
      <c r="ES45" s="155"/>
      <c r="ET45" s="154"/>
      <c r="EU45" s="152"/>
      <c r="EV45" s="155"/>
      <c r="EW45" s="154"/>
      <c r="EX45" s="152"/>
      <c r="EY45" s="155"/>
      <c r="EZ45" s="154"/>
      <c r="FA45" s="152"/>
      <c r="FB45" s="155"/>
      <c r="FC45" s="154"/>
      <c r="FD45" s="152"/>
      <c r="FE45" s="155"/>
      <c r="FF45" s="154"/>
      <c r="FG45" s="152"/>
      <c r="FH45" s="155"/>
      <c r="FI45" s="154"/>
      <c r="FJ45" s="152"/>
      <c r="FK45" s="155"/>
      <c r="FL45" s="154"/>
      <c r="FM45" s="152"/>
      <c r="FN45" s="155"/>
      <c r="FO45" s="154"/>
      <c r="FP45" s="152"/>
      <c r="FQ45" s="155"/>
      <c r="FR45" s="154"/>
      <c r="FS45" s="152"/>
      <c r="FT45" s="155"/>
      <c r="FU45" s="154"/>
      <c r="FV45" s="152"/>
      <c r="FW45" s="155"/>
      <c r="FX45" s="154"/>
      <c r="FY45" s="152"/>
      <c r="FZ45" s="155"/>
      <c r="GA45" s="154"/>
      <c r="GB45" s="152"/>
      <c r="GC45" s="155"/>
      <c r="GD45" s="154"/>
      <c r="GE45" s="152"/>
      <c r="GF45" s="155"/>
      <c r="GG45" s="154"/>
      <c r="GH45" s="152"/>
      <c r="GI45" s="155"/>
      <c r="GJ45" s="154"/>
      <c r="GK45" s="152"/>
      <c r="GL45" s="155"/>
      <c r="GM45" s="154"/>
      <c r="GN45" s="152"/>
      <c r="GO45" s="155"/>
      <c r="GP45" s="154"/>
      <c r="GQ45" s="152"/>
      <c r="GR45" s="155"/>
      <c r="GS45" s="154"/>
      <c r="GT45" s="152"/>
      <c r="GU45" s="155"/>
      <c r="GV45" s="154"/>
      <c r="GW45" s="152"/>
      <c r="GX45" s="155"/>
      <c r="GY45" s="154"/>
      <c r="GZ45" s="152"/>
      <c r="HA45" s="155"/>
      <c r="HB45" s="154"/>
      <c r="HC45" s="152"/>
      <c r="HD45" s="155"/>
      <c r="HE45" s="154"/>
      <c r="HF45" s="152"/>
      <c r="HG45" s="155"/>
      <c r="HH45" s="154"/>
      <c r="HI45" s="152"/>
      <c r="HJ45" s="155"/>
      <c r="HK45" s="154"/>
      <c r="HL45" s="152"/>
      <c r="HM45" s="155"/>
      <c r="HN45" s="154"/>
      <c r="HO45" s="152"/>
      <c r="HP45" s="155"/>
      <c r="HQ45" s="154"/>
      <c r="HR45" s="152"/>
      <c r="HS45" s="155"/>
      <c r="HT45" s="154"/>
      <c r="HU45" s="152"/>
      <c r="HV45" s="155"/>
      <c r="HW45" s="154"/>
      <c r="HX45" s="152"/>
      <c r="HY45" s="155"/>
      <c r="HZ45" s="154"/>
      <c r="IA45" s="152"/>
      <c r="IB45" s="155"/>
      <c r="IC45" s="154"/>
      <c r="ID45" s="152"/>
      <c r="IE45" s="155"/>
      <c r="IF45" s="154"/>
      <c r="IG45" s="152"/>
      <c r="IH45" s="155"/>
      <c r="II45" s="154"/>
      <c r="IJ45" s="152"/>
      <c r="IK45" s="155"/>
      <c r="IL45" s="154"/>
      <c r="IM45" s="152"/>
      <c r="IN45" s="155"/>
      <c r="IO45" s="154"/>
      <c r="IP45" s="152"/>
      <c r="IQ45" s="155"/>
      <c r="IR45" s="154"/>
      <c r="IS45" s="152"/>
      <c r="IT45" s="155"/>
      <c r="IU45" s="154"/>
      <c r="IV45" s="152"/>
      <c r="IW45" s="155"/>
      <c r="IX45" s="154"/>
      <c r="IY45" s="152"/>
      <c r="IZ45" s="155"/>
      <c r="JA45" s="154"/>
      <c r="JB45" s="152"/>
      <c r="JC45" s="155"/>
      <c r="JD45" s="154"/>
      <c r="JE45" s="152"/>
      <c r="JF45" s="155"/>
      <c r="JG45" s="154"/>
      <c r="JH45" s="152"/>
      <c r="JI45" s="155"/>
      <c r="JJ45" s="154"/>
      <c r="JK45" s="152"/>
      <c r="JL45" s="155"/>
      <c r="JM45" s="154"/>
      <c r="JN45" s="152"/>
      <c r="JO45" s="155"/>
      <c r="JP45" s="154"/>
      <c r="JQ45" s="152"/>
      <c r="JR45" s="155"/>
      <c r="JS45" s="154"/>
      <c r="JT45" s="152"/>
      <c r="JU45" s="155"/>
      <c r="JV45" s="154"/>
      <c r="JW45" s="152"/>
      <c r="JX45" s="155"/>
    </row>
    <row r="46" spans="1:284" ht="15.75" customHeight="1" x14ac:dyDescent="0.25">
      <c r="A46" s="1010">
        <v>1</v>
      </c>
      <c r="B46" s="1012" t="s">
        <v>3</v>
      </c>
      <c r="C46" s="1014"/>
      <c r="D46" s="35" t="s">
        <v>45</v>
      </c>
      <c r="E46" s="120">
        <f t="shared" ref="E46:E63" si="21">SUM(F46:JX46)</f>
        <v>0</v>
      </c>
      <c r="F46" s="165">
        <f>Рапс!F4+SUM(Суреп!F4:BP4)</f>
        <v>0</v>
      </c>
      <c r="G46" s="166">
        <f>Рапс!G4</f>
        <v>0</v>
      </c>
      <c r="H46" s="167">
        <f>Рапс!H4</f>
        <v>0</v>
      </c>
      <c r="I46" s="168">
        <f>Рапс!I4+Суреп!BQ4</f>
        <v>0</v>
      </c>
      <c r="J46" s="169">
        <f>Рапс!J4+Суреп!BR4</f>
        <v>0</v>
      </c>
      <c r="K46" s="170">
        <f>Рапс!K4+Суреп!BS4</f>
        <v>0</v>
      </c>
      <c r="L46" s="171">
        <f>Рапс!L4+Суреп!BT4</f>
        <v>0</v>
      </c>
      <c r="M46" s="169">
        <f>Рапс!M4+Суреп!BU4</f>
        <v>0</v>
      </c>
      <c r="N46" s="170">
        <f>Рапс!N4+Суреп!BV4</f>
        <v>0</v>
      </c>
      <c r="O46" s="168">
        <f>Рапс!O4+Суреп!BW4</f>
        <v>0</v>
      </c>
      <c r="P46" s="169">
        <f>Рапс!P4+Суреп!BX4</f>
        <v>0</v>
      </c>
      <c r="Q46" s="170">
        <f>Рапс!Q4+Суреп!BY4</f>
        <v>0</v>
      </c>
      <c r="R46" s="171">
        <f>Рапс!R4+Суреп!BZ4</f>
        <v>0</v>
      </c>
      <c r="S46" s="169">
        <f>Рапс!S4+Суреп!CA4</f>
        <v>0</v>
      </c>
      <c r="T46" s="170">
        <f>Рапс!T4+Суреп!CB4</f>
        <v>0</v>
      </c>
      <c r="U46" s="168">
        <f>Рапс!U4+Суреп!CC4</f>
        <v>0</v>
      </c>
      <c r="V46" s="169">
        <f>Рапс!V4+Суреп!CD4</f>
        <v>0</v>
      </c>
      <c r="W46" s="170">
        <f>Рапс!W4+Суреп!CE4</f>
        <v>0</v>
      </c>
      <c r="X46" s="171">
        <f>Рапс!X4+Суреп!CF4</f>
        <v>0</v>
      </c>
      <c r="Y46" s="169">
        <f>Рапс!Y4+Суреп!CG4</f>
        <v>0</v>
      </c>
      <c r="Z46" s="170">
        <f>Рапс!Z4+Суреп!CH4</f>
        <v>0</v>
      </c>
      <c r="AA46" s="168">
        <f>Рапс!AA4+Суреп!CI4</f>
        <v>0</v>
      </c>
      <c r="AB46" s="169">
        <f>Рапс!AB4+Суреп!CJ4</f>
        <v>0</v>
      </c>
      <c r="AC46" s="170">
        <f>Рапс!AC4+Суреп!CK4</f>
        <v>0</v>
      </c>
      <c r="AD46" s="171">
        <f>Рапс!AD4+Суреп!CL4</f>
        <v>0</v>
      </c>
      <c r="AE46" s="169">
        <f>Рапс!AE4+Суреп!CM4</f>
        <v>0</v>
      </c>
      <c r="AF46" s="170">
        <f>Рапс!AF4+Суреп!CN4</f>
        <v>0</v>
      </c>
      <c r="AG46" s="168">
        <f>Рапс!AG4+Суреп!CO4</f>
        <v>0</v>
      </c>
      <c r="AH46" s="169">
        <f>Рапс!AH4+Суреп!CP4</f>
        <v>0</v>
      </c>
      <c r="AI46" s="170">
        <f>Рапс!AI4+Суреп!CQ4</f>
        <v>0</v>
      </c>
      <c r="AJ46" s="171">
        <f>Рапс!AJ4+Суреп!CR4</f>
        <v>0</v>
      </c>
      <c r="AK46" s="169">
        <f>Рапс!AK4+Суреп!CS4</f>
        <v>0</v>
      </c>
      <c r="AL46" s="170">
        <f>Рапс!AL4+Суреп!CT4</f>
        <v>0</v>
      </c>
      <c r="AM46" s="168">
        <f>Рапс!AM4+Суреп!CU4</f>
        <v>0</v>
      </c>
      <c r="AN46" s="169">
        <f>Рапс!AN4+Суреп!CV4</f>
        <v>0</v>
      </c>
      <c r="AO46" s="170">
        <f>Рапс!AO4+Суреп!CW4</f>
        <v>0</v>
      </c>
      <c r="AP46" s="171">
        <f>Рапс!AP4+Суреп!CX4</f>
        <v>0</v>
      </c>
      <c r="AQ46" s="169">
        <f>Рапс!AQ4+Суреп!CY4</f>
        <v>0</v>
      </c>
      <c r="AR46" s="170">
        <f>Рапс!AR4+Суреп!CZ4</f>
        <v>0</v>
      </c>
      <c r="AS46" s="168">
        <f>Рапс!AS4+Суреп!DA4</f>
        <v>0</v>
      </c>
      <c r="AT46" s="169">
        <f>Рапс!AT4+Суреп!DB4</f>
        <v>0</v>
      </c>
      <c r="AU46" s="170">
        <f>Рапс!AU4+Суреп!DC4</f>
        <v>0</v>
      </c>
      <c r="AV46" s="171">
        <f>Рапс!AV4+Суреп!DD4</f>
        <v>0</v>
      </c>
      <c r="AW46" s="169">
        <f>Рапс!AW4+Суреп!DE4</f>
        <v>0</v>
      </c>
      <c r="AX46" s="170">
        <f>Рапс!AX4+Суреп!DF4</f>
        <v>0</v>
      </c>
      <c r="AY46" s="168">
        <f>Рапс!AY4+Суреп!DG4</f>
        <v>0</v>
      </c>
      <c r="AZ46" s="169">
        <f>Рапс!AZ4+Суреп!DH4</f>
        <v>0</v>
      </c>
      <c r="BA46" s="170">
        <f>Рапс!BA4+Суреп!DI4</f>
        <v>0</v>
      </c>
      <c r="BB46" s="171">
        <f>Рапс!BB4+Суреп!DJ4</f>
        <v>0</v>
      </c>
      <c r="BC46" s="169">
        <f>Рапс!BC4+Суреп!DK4</f>
        <v>0</v>
      </c>
      <c r="BD46" s="170">
        <f>Рапс!BD4+Суреп!DL4</f>
        <v>0</v>
      </c>
      <c r="BE46" s="168">
        <f>Рапс!BE4+Суреп!DM4</f>
        <v>0</v>
      </c>
      <c r="BF46" s="169">
        <f>Рапс!BF4+Суреп!DN4</f>
        <v>0</v>
      </c>
      <c r="BG46" s="170">
        <f>Рапс!BG4+Суреп!DO4</f>
        <v>0</v>
      </c>
      <c r="BH46" s="171">
        <f>Рапс!BH4+Суреп!DP4</f>
        <v>0</v>
      </c>
      <c r="BI46" s="169">
        <f>Рапс!BI4+Суреп!DQ4</f>
        <v>0</v>
      </c>
      <c r="BJ46" s="170">
        <f>Рапс!BJ4+Суреп!DR4</f>
        <v>0</v>
      </c>
      <c r="BK46" s="168">
        <f>Рапс!BK4+Суреп!DS4</f>
        <v>0</v>
      </c>
      <c r="BL46" s="169">
        <f>Рапс!BL4+Суреп!DT4</f>
        <v>0</v>
      </c>
      <c r="BM46" s="170">
        <f>Рапс!BM4+Суреп!DU4</f>
        <v>0</v>
      </c>
      <c r="BN46" s="171">
        <f>Рапс!BN4+Суреп!DV4</f>
        <v>0</v>
      </c>
      <c r="BO46" s="169">
        <f>Рапс!BO4+Суреп!DW4</f>
        <v>0</v>
      </c>
      <c r="BP46" s="170">
        <f>Рапс!BP4+Суреп!DX4</f>
        <v>0</v>
      </c>
      <c r="BQ46" s="168">
        <f>Рапс!BQ4+Суреп!DY4</f>
        <v>0</v>
      </c>
      <c r="BR46" s="169">
        <f>Рапс!BR4+Суреп!DZ4</f>
        <v>0</v>
      </c>
      <c r="BS46" s="170">
        <f>Рапс!BS4+Суреп!EA4</f>
        <v>0</v>
      </c>
      <c r="BT46" s="171">
        <f>Рапс!BT4+Суреп!EB4</f>
        <v>0</v>
      </c>
      <c r="BU46" s="169">
        <f>Рапс!BU4+Суреп!EC4</f>
        <v>0</v>
      </c>
      <c r="BV46" s="170">
        <f>Рапс!BV4+Суреп!ED4</f>
        <v>0</v>
      </c>
      <c r="BW46" s="168">
        <f>Рапс!BW4+Суреп!EE4</f>
        <v>0</v>
      </c>
      <c r="BX46" s="169">
        <f>Рапс!BX4+Суреп!EF4</f>
        <v>0</v>
      </c>
      <c r="BY46" s="170">
        <f>Рапс!BY4+Суреп!EG4</f>
        <v>0</v>
      </c>
      <c r="BZ46" s="171">
        <f>Рапс!BZ4+Суреп!EH4</f>
        <v>0</v>
      </c>
      <c r="CA46" s="169">
        <f>Рапс!CA4+Суреп!EI4</f>
        <v>0</v>
      </c>
      <c r="CB46" s="170">
        <f>Рапс!CB4+Суреп!EJ4</f>
        <v>0</v>
      </c>
      <c r="CC46" s="168">
        <f>Рапс!CC4+Суреп!EK4</f>
        <v>0</v>
      </c>
      <c r="CD46" s="169">
        <f>Рапс!CD4+Суреп!EL4</f>
        <v>0</v>
      </c>
      <c r="CE46" s="170">
        <f>Рапс!CE4+Суреп!EM4</f>
        <v>0</v>
      </c>
      <c r="CF46" s="171">
        <f>Рапс!CF4+Суреп!EN4</f>
        <v>0</v>
      </c>
      <c r="CG46" s="169">
        <f>Рапс!CG4+Суреп!EO4</f>
        <v>0</v>
      </c>
      <c r="CH46" s="170">
        <f>Рапс!CH4+Суреп!EP4</f>
        <v>0</v>
      </c>
      <c r="CI46" s="168">
        <f>Рапс!CI4+Суреп!EQ4</f>
        <v>0</v>
      </c>
      <c r="CJ46" s="169">
        <f>Рапс!CJ4+Суреп!ER4</f>
        <v>0</v>
      </c>
      <c r="CK46" s="170">
        <f>Рапс!CK4+Суреп!ES4</f>
        <v>0</v>
      </c>
      <c r="CL46" s="171">
        <f>Рапс!CL4+Суреп!ET4</f>
        <v>0</v>
      </c>
      <c r="CM46" s="169">
        <f>Рапс!CM4+Суреп!EU4</f>
        <v>0</v>
      </c>
      <c r="CN46" s="170">
        <f>Рапс!CN4+Суреп!EV4</f>
        <v>0</v>
      </c>
      <c r="CO46" s="168">
        <f>Рапс!CO4+Суреп!EW4</f>
        <v>0</v>
      </c>
      <c r="CP46" s="169">
        <f>Рапс!CP4+Суреп!EX4</f>
        <v>0</v>
      </c>
      <c r="CQ46" s="170">
        <f>Рапс!CQ4+Суреп!EY4</f>
        <v>0</v>
      </c>
      <c r="CR46" s="171">
        <f>Рапс!CR4+Суреп!EZ4</f>
        <v>0</v>
      </c>
      <c r="CS46" s="169">
        <f>Рапс!CS4+Суреп!FA4</f>
        <v>0</v>
      </c>
      <c r="CT46" s="170">
        <f>Рапс!CT4+Суреп!FB4</f>
        <v>0</v>
      </c>
      <c r="CU46" s="168">
        <f>Рапс!CU4+Суреп!FC4</f>
        <v>0</v>
      </c>
      <c r="CV46" s="169">
        <f>Рапс!CV4+Суреп!FD4</f>
        <v>0</v>
      </c>
      <c r="CW46" s="170">
        <f>Рапс!CW4+Суреп!FE4</f>
        <v>0</v>
      </c>
      <c r="CX46" s="171">
        <f>Рапс!CX4+Суреп!FF4</f>
        <v>0</v>
      </c>
      <c r="CY46" s="169">
        <f>Рапс!CY4+Суреп!FG4</f>
        <v>0</v>
      </c>
      <c r="CZ46" s="170">
        <f>Рапс!CZ4+Суреп!FH4</f>
        <v>0</v>
      </c>
      <c r="DA46" s="168">
        <f>Рапс!DA4+Суреп!FI4</f>
        <v>0</v>
      </c>
      <c r="DB46" s="169">
        <f>Рапс!DB4+Суреп!FJ4</f>
        <v>0</v>
      </c>
      <c r="DC46" s="170">
        <f>Рапс!DC4+Суреп!FK4</f>
        <v>0</v>
      </c>
      <c r="DD46" s="171">
        <f>Рапс!DD4+Суреп!FL4</f>
        <v>0</v>
      </c>
      <c r="DE46" s="169">
        <f>Рапс!DE4+Суреп!FM4</f>
        <v>0</v>
      </c>
      <c r="DF46" s="170">
        <f>Рапс!DF4+Суреп!FN4</f>
        <v>0</v>
      </c>
      <c r="DG46" s="168">
        <f>Рапс!DG4+Суреп!FO4</f>
        <v>0</v>
      </c>
      <c r="DH46" s="169">
        <f>Рапс!DH4+Суреп!FP4</f>
        <v>0</v>
      </c>
      <c r="DI46" s="170">
        <f>Рапс!DI4+Суреп!FQ4</f>
        <v>0</v>
      </c>
      <c r="DJ46" s="171">
        <f>Рапс!DJ4+Суреп!FR4</f>
        <v>0</v>
      </c>
      <c r="DK46" s="169">
        <f>Рапс!DK4+Суреп!FS4</f>
        <v>0</v>
      </c>
      <c r="DL46" s="170">
        <f>Рапс!DL4+Суреп!FT4</f>
        <v>0</v>
      </c>
      <c r="DM46" s="168">
        <f>Рапс!DM4+Суреп!FU4</f>
        <v>0</v>
      </c>
      <c r="DN46" s="169">
        <f>Рапс!DN4+Суреп!FV4</f>
        <v>0</v>
      </c>
      <c r="DO46" s="170">
        <f>Рапс!DO4+Суреп!FW4</f>
        <v>0</v>
      </c>
      <c r="DP46" s="171">
        <f>Рапс!DP4+Суреп!FX4</f>
        <v>0</v>
      </c>
      <c r="DQ46" s="169">
        <f>Рапс!DQ4+Суреп!FY4</f>
        <v>0</v>
      </c>
      <c r="DR46" s="170">
        <f>Рапс!DR4+Суреп!FZ4</f>
        <v>0</v>
      </c>
      <c r="DS46" s="168">
        <f>Рапс!DS4+Суреп!GA4</f>
        <v>0</v>
      </c>
      <c r="DT46" s="169">
        <f>Рапс!DT4+Суреп!GB4</f>
        <v>0</v>
      </c>
      <c r="DU46" s="170">
        <f>Рапс!DU4+Суреп!GC4</f>
        <v>0</v>
      </c>
      <c r="DV46" s="171">
        <f>Рапс!DV4+Суреп!GD4</f>
        <v>0</v>
      </c>
      <c r="DW46" s="169">
        <f>Рапс!DW4+Суреп!GE4</f>
        <v>0</v>
      </c>
      <c r="DX46" s="170">
        <f>Рапс!DX4+Суреп!GF4</f>
        <v>0</v>
      </c>
      <c r="DY46" s="168">
        <f>Рапс!DY4+Суреп!GG4</f>
        <v>0</v>
      </c>
      <c r="DZ46" s="169">
        <f>Рапс!DZ4+Суреп!GH4</f>
        <v>0</v>
      </c>
      <c r="EA46" s="170">
        <f>Рапс!EA4+Суреп!GI4</f>
        <v>0</v>
      </c>
      <c r="EB46" s="171">
        <f>Рапс!EB4+Суреп!GJ4</f>
        <v>0</v>
      </c>
      <c r="EC46" s="169">
        <f>Рапс!EC4+Суреп!GK4</f>
        <v>0</v>
      </c>
      <c r="ED46" s="170">
        <f>Рапс!ED4+Суреп!GL4</f>
        <v>0</v>
      </c>
      <c r="EE46" s="168">
        <f>Рапс!EE4+Суреп!GM4</f>
        <v>0</v>
      </c>
      <c r="EF46" s="169">
        <f>Рапс!EF4+Суреп!GN4</f>
        <v>0</v>
      </c>
      <c r="EG46" s="170">
        <f>Рапс!EG4+Суреп!GO4</f>
        <v>0</v>
      </c>
      <c r="EH46" s="171">
        <f>Рапс!EH4+Суреп!GP4</f>
        <v>0</v>
      </c>
      <c r="EI46" s="169">
        <f>Рапс!EI4+Суреп!GQ4</f>
        <v>0</v>
      </c>
      <c r="EJ46" s="170">
        <f>Рапс!EJ4+Суреп!GR4</f>
        <v>0</v>
      </c>
      <c r="EK46" s="168">
        <f>Рапс!EK4+Суреп!GS4</f>
        <v>0</v>
      </c>
      <c r="EL46" s="169">
        <f>Рапс!EL4+Суреп!GT4</f>
        <v>0</v>
      </c>
      <c r="EM46" s="170">
        <f>Рапс!EM4+Суреп!GU4</f>
        <v>0</v>
      </c>
      <c r="EN46" s="171">
        <f>Рапс!EN4+Суреп!GV4</f>
        <v>0</v>
      </c>
      <c r="EO46" s="169">
        <f>Рапс!EO4+Суреп!GW4</f>
        <v>0</v>
      </c>
      <c r="EP46" s="170">
        <f>Рапс!EP4+Суреп!GX4</f>
        <v>0</v>
      </c>
      <c r="EQ46" s="168">
        <f>Рапс!EQ4+Суреп!GY4</f>
        <v>0</v>
      </c>
      <c r="ER46" s="169">
        <f>Рапс!ER4+Суреп!GZ4</f>
        <v>0</v>
      </c>
      <c r="ES46" s="170">
        <f>Рапс!ES4+Суреп!HA4</f>
        <v>0</v>
      </c>
      <c r="ET46" s="171">
        <f>Рапс!ET4+Суреп!HB4</f>
        <v>0</v>
      </c>
      <c r="EU46" s="169">
        <f>Рапс!EU4+Суреп!HC4</f>
        <v>0</v>
      </c>
      <c r="EV46" s="170">
        <f>Рапс!EV4+Суреп!HD4</f>
        <v>0</v>
      </c>
      <c r="EW46" s="168">
        <f>Рапс!EW4+Суреп!HE4</f>
        <v>0</v>
      </c>
      <c r="EX46" s="169">
        <f>Рапс!EX4+Суреп!HF4</f>
        <v>0</v>
      </c>
      <c r="EY46" s="170">
        <f>Рапс!EY4+Суреп!HG4</f>
        <v>0</v>
      </c>
      <c r="EZ46" s="171">
        <f>Рапс!EZ4+Суреп!HH4</f>
        <v>0</v>
      </c>
      <c r="FA46" s="169">
        <f>Рапс!FA4+Суреп!HI4</f>
        <v>0</v>
      </c>
      <c r="FB46" s="170">
        <f>Рапс!FB4+Суреп!HJ4</f>
        <v>0</v>
      </c>
      <c r="FC46" s="168">
        <f>Рапс!FC4+Суреп!HK4</f>
        <v>0</v>
      </c>
      <c r="FD46" s="169">
        <f>Рапс!FD4+Суреп!HL4</f>
        <v>0</v>
      </c>
      <c r="FE46" s="170">
        <f>Рапс!FE4+Суреп!HM4</f>
        <v>0</v>
      </c>
      <c r="FF46" s="171">
        <f>Рапс!FF4+Суреп!HN4</f>
        <v>0</v>
      </c>
      <c r="FG46" s="169">
        <f>Рапс!FG4+Суреп!HO4</f>
        <v>0</v>
      </c>
      <c r="FH46" s="170">
        <f>Рапс!FH4+Суреп!HP4</f>
        <v>0</v>
      </c>
      <c r="FI46" s="168">
        <f>Рапс!FI4+Суреп!HQ4</f>
        <v>0</v>
      </c>
      <c r="FJ46" s="169">
        <f>Рапс!FJ4+Суреп!HR4</f>
        <v>0</v>
      </c>
      <c r="FK46" s="170">
        <f>Рапс!FK4+Суреп!HS4</f>
        <v>0</v>
      </c>
      <c r="FL46" s="171">
        <f>Рапс!FL4+Суреп!HT4</f>
        <v>0</v>
      </c>
      <c r="FM46" s="169">
        <f>Рапс!FM4+Суреп!HU4</f>
        <v>0</v>
      </c>
      <c r="FN46" s="170">
        <f>Рапс!FN4+Суреп!HV4</f>
        <v>0</v>
      </c>
      <c r="FO46" s="168">
        <f>Рапс!FO4+Суреп!HW4</f>
        <v>0</v>
      </c>
      <c r="FP46" s="169">
        <f>Рапс!FP4+Суреп!HX4</f>
        <v>0</v>
      </c>
      <c r="FQ46" s="170">
        <f>Рапс!FQ4+Суреп!HY4</f>
        <v>0</v>
      </c>
      <c r="FR46" s="171">
        <f>Рапс!FR4+Суреп!HZ4</f>
        <v>0</v>
      </c>
      <c r="FS46" s="169">
        <f>Рапс!FS4+Суреп!IA4</f>
        <v>0</v>
      </c>
      <c r="FT46" s="170">
        <f>Рапс!FT4+Суреп!IB4</f>
        <v>0</v>
      </c>
      <c r="FU46" s="168">
        <f>Рапс!FU4+Суреп!IC4</f>
        <v>0</v>
      </c>
      <c r="FV46" s="169">
        <f>Рапс!FV4+Суреп!ID4</f>
        <v>0</v>
      </c>
      <c r="FW46" s="170">
        <f>Рапс!FW4+Суреп!IE4</f>
        <v>0</v>
      </c>
      <c r="FX46" s="171">
        <f>Рапс!FX4+Суреп!IF4</f>
        <v>0</v>
      </c>
      <c r="FY46" s="169">
        <f>Рапс!FY4+Суреп!IG4</f>
        <v>0</v>
      </c>
      <c r="FZ46" s="170">
        <f>Рапс!FZ4+Суреп!IH4</f>
        <v>0</v>
      </c>
      <c r="GA46" s="168">
        <f>Рапс!GA4+Суреп!II4</f>
        <v>0</v>
      </c>
      <c r="GB46" s="169">
        <f>Рапс!GB4+Суреп!IJ4</f>
        <v>0</v>
      </c>
      <c r="GC46" s="170">
        <f>Рапс!GC4+Суреп!IK4</f>
        <v>0</v>
      </c>
      <c r="GD46" s="171">
        <f>Рапс!GD4+Суреп!IL4</f>
        <v>0</v>
      </c>
      <c r="GE46" s="169">
        <f>Рапс!GE4+Суреп!IM4</f>
        <v>0</v>
      </c>
      <c r="GF46" s="170">
        <f>Рапс!GF4+Суреп!IN4</f>
        <v>0</v>
      </c>
      <c r="GG46" s="168">
        <f>Рапс!GG4+Суреп!IO4</f>
        <v>0</v>
      </c>
      <c r="GH46" s="169">
        <f>Рапс!GH4+Суреп!IP4</f>
        <v>0</v>
      </c>
      <c r="GI46" s="170">
        <f>Рапс!GI4+Суреп!IQ4</f>
        <v>0</v>
      </c>
      <c r="GJ46" s="171">
        <f>Рапс!GJ4+Суреп!IR4</f>
        <v>0</v>
      </c>
      <c r="GK46" s="169">
        <f>Рапс!GK4+Суреп!IS4</f>
        <v>0</v>
      </c>
      <c r="GL46" s="170">
        <f>Рапс!GL4+Суреп!IT4</f>
        <v>0</v>
      </c>
      <c r="GM46" s="168">
        <f>Рапс!GM4</f>
        <v>0</v>
      </c>
      <c r="GN46" s="169">
        <f>Рапс!GN4</f>
        <v>0</v>
      </c>
      <c r="GO46" s="170">
        <f>Рапс!GO4</f>
        <v>0</v>
      </c>
      <c r="GP46" s="171">
        <f>Рапс!GP4</f>
        <v>0</v>
      </c>
      <c r="GQ46" s="169">
        <f>Рапс!GQ4</f>
        <v>0</v>
      </c>
      <c r="GR46" s="170">
        <f>Рапс!GR4</f>
        <v>0</v>
      </c>
      <c r="GS46" s="168">
        <f>Рапс!GS4</f>
        <v>0</v>
      </c>
      <c r="GT46" s="169">
        <f>Рапс!GT4</f>
        <v>0</v>
      </c>
      <c r="GU46" s="170">
        <f>Рапс!GU4</f>
        <v>0</v>
      </c>
      <c r="GV46" s="171">
        <f>Рапс!GV4</f>
        <v>0</v>
      </c>
      <c r="GW46" s="169">
        <f>Рапс!GW4</f>
        <v>0</v>
      </c>
      <c r="GX46" s="170">
        <f>Рапс!GX4</f>
        <v>0</v>
      </c>
      <c r="GY46" s="168">
        <f>Рапс!GY4</f>
        <v>0</v>
      </c>
      <c r="GZ46" s="169">
        <f>Рапс!GZ4</f>
        <v>0</v>
      </c>
      <c r="HA46" s="170">
        <f>Рапс!HA4</f>
        <v>0</v>
      </c>
      <c r="HB46" s="171">
        <f>Рапс!HB4</f>
        <v>0</v>
      </c>
      <c r="HC46" s="169">
        <f>Рапс!HC4</f>
        <v>0</v>
      </c>
      <c r="HD46" s="170">
        <f>Рапс!HD4</f>
        <v>0</v>
      </c>
      <c r="HE46" s="168">
        <f>Рапс!HE4</f>
        <v>0</v>
      </c>
      <c r="HF46" s="169">
        <f>Рапс!HF4</f>
        <v>0</v>
      </c>
      <c r="HG46" s="170">
        <f>Рапс!HG4</f>
        <v>0</v>
      </c>
      <c r="HH46" s="171">
        <f>Рапс!HH4</f>
        <v>0</v>
      </c>
      <c r="HI46" s="169">
        <f>Рапс!HI4</f>
        <v>0</v>
      </c>
      <c r="HJ46" s="170">
        <f>Рапс!HJ4</f>
        <v>0</v>
      </c>
      <c r="HK46" s="168">
        <f>Рапс!HK4</f>
        <v>0</v>
      </c>
      <c r="HL46" s="169">
        <f>Рапс!HL4</f>
        <v>0</v>
      </c>
      <c r="HM46" s="170">
        <f>Рапс!HM4</f>
        <v>0</v>
      </c>
      <c r="HN46" s="171">
        <f>Рапс!HN4</f>
        <v>0</v>
      </c>
      <c r="HO46" s="169">
        <f>Рапс!HO4</f>
        <v>0</v>
      </c>
      <c r="HP46" s="170">
        <f>Рапс!HP4</f>
        <v>0</v>
      </c>
      <c r="HQ46" s="168">
        <f>Рапс!HQ4</f>
        <v>0</v>
      </c>
      <c r="HR46" s="169">
        <f>Рапс!HR4</f>
        <v>0</v>
      </c>
      <c r="HS46" s="170">
        <f>Рапс!HS4</f>
        <v>0</v>
      </c>
      <c r="HT46" s="171">
        <f>Рапс!HT4</f>
        <v>0</v>
      </c>
      <c r="HU46" s="169">
        <f>Рапс!HU4</f>
        <v>0</v>
      </c>
      <c r="HV46" s="170">
        <f>Рапс!HV4</f>
        <v>0</v>
      </c>
      <c r="HW46" s="168">
        <f>Рапс!HW4</f>
        <v>0</v>
      </c>
      <c r="HX46" s="169">
        <f>Рапс!HX4</f>
        <v>0</v>
      </c>
      <c r="HY46" s="170">
        <f>Рапс!HY4</f>
        <v>0</v>
      </c>
      <c r="HZ46" s="171">
        <f>Рапс!HZ4</f>
        <v>0</v>
      </c>
      <c r="IA46" s="169">
        <f>Рапс!IA4</f>
        <v>0</v>
      </c>
      <c r="IB46" s="170">
        <f>Рапс!IB4</f>
        <v>0</v>
      </c>
      <c r="IC46" s="168">
        <f>Рапс!IC4</f>
        <v>0</v>
      </c>
      <c r="ID46" s="169">
        <f>Рапс!ID4</f>
        <v>0</v>
      </c>
      <c r="IE46" s="170">
        <f>Рапс!IE4</f>
        <v>0</v>
      </c>
      <c r="IF46" s="171">
        <f>Рапс!IF4</f>
        <v>0</v>
      </c>
      <c r="IG46" s="169">
        <f>Рапс!IG4</f>
        <v>0</v>
      </c>
      <c r="IH46" s="170">
        <f>Рапс!IH4</f>
        <v>0</v>
      </c>
      <c r="II46" s="168">
        <f>Рапс!II4</f>
        <v>0</v>
      </c>
      <c r="IJ46" s="169">
        <f>Рапс!IJ4</f>
        <v>0</v>
      </c>
      <c r="IK46" s="170">
        <f>Рапс!IK4</f>
        <v>0</v>
      </c>
      <c r="IL46" s="171">
        <f>Рапс!IL4</f>
        <v>0</v>
      </c>
      <c r="IM46" s="169">
        <f>Рапс!IM4</f>
        <v>0</v>
      </c>
      <c r="IN46" s="170">
        <f>Рапс!IN4</f>
        <v>0</v>
      </c>
      <c r="IO46" s="168">
        <f>Рапс!IO4</f>
        <v>0</v>
      </c>
      <c r="IP46" s="169">
        <f>Рапс!IP4</f>
        <v>0</v>
      </c>
      <c r="IQ46" s="170">
        <f>Рапс!IQ4</f>
        <v>0</v>
      </c>
      <c r="IR46" s="171">
        <f>Рапс!IR4</f>
        <v>0</v>
      </c>
      <c r="IS46" s="169">
        <f>Рапс!IS4</f>
        <v>0</v>
      </c>
      <c r="IT46" s="170">
        <f>Рапс!IT4</f>
        <v>0</v>
      </c>
      <c r="IU46" s="168">
        <f>Рапс!IU4</f>
        <v>0</v>
      </c>
      <c r="IV46" s="169">
        <f>Рапс!IV4</f>
        <v>0</v>
      </c>
      <c r="IW46" s="170">
        <f>Рапс!IW4</f>
        <v>0</v>
      </c>
      <c r="IX46" s="171">
        <f>Рапс!IX4</f>
        <v>0</v>
      </c>
      <c r="IY46" s="169">
        <f>Рапс!IY4</f>
        <v>0</v>
      </c>
      <c r="IZ46" s="170">
        <f>Рапс!IZ4</f>
        <v>0</v>
      </c>
      <c r="JA46" s="168">
        <f>Рапс!JA4</f>
        <v>0</v>
      </c>
      <c r="JB46" s="169">
        <f>Рапс!JB4</f>
        <v>0</v>
      </c>
      <c r="JC46" s="170">
        <f>Рапс!JC4</f>
        <v>0</v>
      </c>
      <c r="JD46" s="171">
        <f>Рапс!JD4</f>
        <v>0</v>
      </c>
      <c r="JE46" s="169">
        <f>Рапс!JE4</f>
        <v>0</v>
      </c>
      <c r="JF46" s="170">
        <f>Рапс!JF4</f>
        <v>0</v>
      </c>
      <c r="JG46" s="168">
        <f>Рапс!JG4</f>
        <v>0</v>
      </c>
      <c r="JH46" s="169">
        <f>Рапс!JH4</f>
        <v>0</v>
      </c>
      <c r="JI46" s="170">
        <f>Рапс!JI4</f>
        <v>0</v>
      </c>
      <c r="JJ46" s="171">
        <f>Рапс!JJ4</f>
        <v>0</v>
      </c>
      <c r="JK46" s="169">
        <f>Рапс!JK4</f>
        <v>0</v>
      </c>
      <c r="JL46" s="170">
        <f>Рапс!JL4</f>
        <v>0</v>
      </c>
      <c r="JM46" s="168">
        <f>Рапс!JM4</f>
        <v>0</v>
      </c>
      <c r="JN46" s="169">
        <f>Рапс!JN4</f>
        <v>0</v>
      </c>
      <c r="JO46" s="170">
        <f>Рапс!JO4</f>
        <v>0</v>
      </c>
      <c r="JP46" s="171">
        <f>Рапс!JP4</f>
        <v>0</v>
      </c>
      <c r="JQ46" s="169">
        <f>Рапс!JQ4</f>
        <v>0</v>
      </c>
      <c r="JR46" s="170">
        <f>Рапс!JR4</f>
        <v>0</v>
      </c>
      <c r="JS46" s="168">
        <f>Рапс!JS4</f>
        <v>0</v>
      </c>
      <c r="JT46" s="169">
        <f>Рапс!JT4</f>
        <v>0</v>
      </c>
      <c r="JU46" s="170">
        <f>Рапс!JU4</f>
        <v>0</v>
      </c>
      <c r="JV46" s="171">
        <f>Рапс!JV4</f>
        <v>0</v>
      </c>
      <c r="JW46" s="169">
        <f>Рапс!JW4</f>
        <v>0</v>
      </c>
      <c r="JX46" s="170">
        <f>Рапс!JX4</f>
        <v>0</v>
      </c>
    </row>
    <row r="47" spans="1:284" ht="15.75" customHeight="1" thickBot="1" x14ac:dyDescent="0.3">
      <c r="A47" s="1011"/>
      <c r="B47" s="1013"/>
      <c r="C47" s="1015"/>
      <c r="D47" s="50" t="s">
        <v>39</v>
      </c>
      <c r="E47" s="123">
        <f t="shared" si="21"/>
        <v>0</v>
      </c>
      <c r="F47" s="172">
        <f>Рапс!F5+SUM(Суреп!F5:BP5)</f>
        <v>0</v>
      </c>
      <c r="G47" s="173">
        <f>Рапс!G5</f>
        <v>0</v>
      </c>
      <c r="H47" s="174">
        <f>Рапс!H5</f>
        <v>0</v>
      </c>
      <c r="I47" s="175">
        <f>Рапс!I5+Суреп!BQ5</f>
        <v>0</v>
      </c>
      <c r="J47" s="176">
        <f>Рапс!J5+Суреп!BR5</f>
        <v>0</v>
      </c>
      <c r="K47" s="177">
        <f>Рапс!K5+Суреп!BS5</f>
        <v>0</v>
      </c>
      <c r="L47" s="178">
        <f>Рапс!L5+Суреп!BT5</f>
        <v>0</v>
      </c>
      <c r="M47" s="176">
        <f>Рапс!M5+Суреп!BU5</f>
        <v>0</v>
      </c>
      <c r="N47" s="177">
        <f>Рапс!N5+Суреп!BV5</f>
        <v>0</v>
      </c>
      <c r="O47" s="175">
        <f>Рапс!O5+Суреп!BW5</f>
        <v>0</v>
      </c>
      <c r="P47" s="176">
        <f>Рапс!P5+Суреп!BX5</f>
        <v>0</v>
      </c>
      <c r="Q47" s="177">
        <f>Рапс!Q5+Суреп!BY5</f>
        <v>0</v>
      </c>
      <c r="R47" s="178">
        <f>Рапс!R5+Суреп!BZ5</f>
        <v>0</v>
      </c>
      <c r="S47" s="176">
        <f>Рапс!S5+Суреп!CA5</f>
        <v>0</v>
      </c>
      <c r="T47" s="177">
        <f>Рапс!T5+Суреп!CB5</f>
        <v>0</v>
      </c>
      <c r="U47" s="175">
        <f>Рапс!U5+Суреп!CC5</f>
        <v>0</v>
      </c>
      <c r="V47" s="176">
        <f>Рапс!V5+Суреп!CD5</f>
        <v>0</v>
      </c>
      <c r="W47" s="177">
        <f>Рапс!W5+Суреп!CE5</f>
        <v>0</v>
      </c>
      <c r="X47" s="178">
        <f>Рапс!X5+Суреп!CF5</f>
        <v>0</v>
      </c>
      <c r="Y47" s="176">
        <f>Рапс!Y5+Суреп!CG5</f>
        <v>0</v>
      </c>
      <c r="Z47" s="177">
        <f>Рапс!Z5+Суреп!CH5</f>
        <v>0</v>
      </c>
      <c r="AA47" s="175">
        <f>Рапс!AA5+Суреп!CI5</f>
        <v>0</v>
      </c>
      <c r="AB47" s="176">
        <f>Рапс!AB5+Суреп!CJ5</f>
        <v>0</v>
      </c>
      <c r="AC47" s="177">
        <f>Рапс!AC5+Суреп!CK5</f>
        <v>0</v>
      </c>
      <c r="AD47" s="178">
        <f>Рапс!AD5+Суреп!CL5</f>
        <v>0</v>
      </c>
      <c r="AE47" s="176">
        <f>Рапс!AE5+Суреп!CM5</f>
        <v>0</v>
      </c>
      <c r="AF47" s="177">
        <f>Рапс!AF5+Суреп!CN5</f>
        <v>0</v>
      </c>
      <c r="AG47" s="175">
        <f>Рапс!AG5+Суреп!CO5</f>
        <v>0</v>
      </c>
      <c r="AH47" s="176">
        <f>Рапс!AH5+Суреп!CP5</f>
        <v>0</v>
      </c>
      <c r="AI47" s="177">
        <f>Рапс!AI5+Суреп!CQ5</f>
        <v>0</v>
      </c>
      <c r="AJ47" s="178">
        <f>Рапс!AJ5+Суреп!CR5</f>
        <v>0</v>
      </c>
      <c r="AK47" s="176">
        <f>Рапс!AK5+Суреп!CS5</f>
        <v>0</v>
      </c>
      <c r="AL47" s="177">
        <f>Рапс!AL5+Суреп!CT5</f>
        <v>0</v>
      </c>
      <c r="AM47" s="175">
        <f>Рапс!AM5+Суреп!CU5</f>
        <v>0</v>
      </c>
      <c r="AN47" s="176">
        <f>Рапс!AN5+Суреп!CV5</f>
        <v>0</v>
      </c>
      <c r="AO47" s="177">
        <f>Рапс!AO5+Суреп!CW5</f>
        <v>0</v>
      </c>
      <c r="AP47" s="178">
        <f>Рапс!AP5+Суреп!CX5</f>
        <v>0</v>
      </c>
      <c r="AQ47" s="176">
        <f>Рапс!AQ5+Суреп!CY5</f>
        <v>0</v>
      </c>
      <c r="AR47" s="177">
        <f>Рапс!AR5+Суреп!CZ5</f>
        <v>0</v>
      </c>
      <c r="AS47" s="175">
        <f>Рапс!AS5+Суреп!DA5</f>
        <v>0</v>
      </c>
      <c r="AT47" s="176">
        <f>Рапс!AT5+Суреп!DB5</f>
        <v>0</v>
      </c>
      <c r="AU47" s="177">
        <f>Рапс!AU5+Суреп!DC5</f>
        <v>0</v>
      </c>
      <c r="AV47" s="178">
        <f>Рапс!AV5+Суреп!DD5</f>
        <v>0</v>
      </c>
      <c r="AW47" s="176">
        <f>Рапс!AW5+Суреп!DE5</f>
        <v>0</v>
      </c>
      <c r="AX47" s="177">
        <f>Рапс!AX5+Суреп!DF5</f>
        <v>0</v>
      </c>
      <c r="AY47" s="175">
        <f>Рапс!AY5+Суреп!DG5</f>
        <v>0</v>
      </c>
      <c r="AZ47" s="176">
        <f>Рапс!AZ5+Суреп!DH5</f>
        <v>0</v>
      </c>
      <c r="BA47" s="177">
        <f>Рапс!BA5+Суреп!DI5</f>
        <v>0</v>
      </c>
      <c r="BB47" s="178">
        <f>Рапс!BB5+Суреп!DJ5</f>
        <v>0</v>
      </c>
      <c r="BC47" s="176">
        <f>Рапс!BC5+Суреп!DK5</f>
        <v>0</v>
      </c>
      <c r="BD47" s="177">
        <f>Рапс!BD5+Суреп!DL5</f>
        <v>0</v>
      </c>
      <c r="BE47" s="175">
        <f>Рапс!BE5+Суреп!DM5</f>
        <v>0</v>
      </c>
      <c r="BF47" s="176">
        <f>Рапс!BF5+Суреп!DN5</f>
        <v>0</v>
      </c>
      <c r="BG47" s="177">
        <f>Рапс!BG5+Суреп!DO5</f>
        <v>0</v>
      </c>
      <c r="BH47" s="178">
        <f>Рапс!BH5+Суреп!DP5</f>
        <v>0</v>
      </c>
      <c r="BI47" s="176">
        <f>Рапс!BI5+Суреп!DQ5</f>
        <v>0</v>
      </c>
      <c r="BJ47" s="177">
        <f>Рапс!BJ5+Суреп!DR5</f>
        <v>0</v>
      </c>
      <c r="BK47" s="175">
        <f>Рапс!BK5+Суреп!DS5</f>
        <v>0</v>
      </c>
      <c r="BL47" s="176">
        <f>Рапс!BL5+Суреп!DT5</f>
        <v>0</v>
      </c>
      <c r="BM47" s="177">
        <f>Рапс!BM5+Суреп!DU5</f>
        <v>0</v>
      </c>
      <c r="BN47" s="178">
        <f>Рапс!BN5+Суреп!DV5</f>
        <v>0</v>
      </c>
      <c r="BO47" s="176">
        <f>Рапс!BO5+Суреп!DW5</f>
        <v>0</v>
      </c>
      <c r="BP47" s="177">
        <f>Рапс!BP5+Суреп!DX5</f>
        <v>0</v>
      </c>
      <c r="BQ47" s="175">
        <f>Рапс!BQ5+Суреп!DY5</f>
        <v>0</v>
      </c>
      <c r="BR47" s="176">
        <f>Рапс!BR5+Суреп!DZ5</f>
        <v>0</v>
      </c>
      <c r="BS47" s="177">
        <f>Рапс!BS5+Суреп!EA5</f>
        <v>0</v>
      </c>
      <c r="BT47" s="178">
        <f>Рапс!BT5+Суреп!EB5</f>
        <v>0</v>
      </c>
      <c r="BU47" s="176">
        <f>Рапс!BU5+Суреп!EC5</f>
        <v>0</v>
      </c>
      <c r="BV47" s="177">
        <f>Рапс!BV5+Суреп!ED5</f>
        <v>0</v>
      </c>
      <c r="BW47" s="175">
        <f>Рапс!BW5+Суреп!EE5</f>
        <v>0</v>
      </c>
      <c r="BX47" s="176">
        <f>Рапс!BX5+Суреп!EF5</f>
        <v>0</v>
      </c>
      <c r="BY47" s="177">
        <f>Рапс!BY5+Суреп!EG5</f>
        <v>0</v>
      </c>
      <c r="BZ47" s="178">
        <f>Рапс!BZ5+Суреп!EH5</f>
        <v>0</v>
      </c>
      <c r="CA47" s="176">
        <f>Рапс!CA5+Суреп!EI5</f>
        <v>0</v>
      </c>
      <c r="CB47" s="177">
        <f>Рапс!CB5+Суреп!EJ5</f>
        <v>0</v>
      </c>
      <c r="CC47" s="175">
        <f>Рапс!CC5+Суреп!EK5</f>
        <v>0</v>
      </c>
      <c r="CD47" s="176">
        <f>Рапс!CD5+Суреп!EL5</f>
        <v>0</v>
      </c>
      <c r="CE47" s="177">
        <f>Рапс!CE5+Суреп!EM5</f>
        <v>0</v>
      </c>
      <c r="CF47" s="178">
        <f>Рапс!CF5+Суреп!EN5</f>
        <v>0</v>
      </c>
      <c r="CG47" s="176">
        <f>Рапс!CG5+Суреп!EO5</f>
        <v>0</v>
      </c>
      <c r="CH47" s="177">
        <f>Рапс!CH5+Суреп!EP5</f>
        <v>0</v>
      </c>
      <c r="CI47" s="175">
        <f>Рапс!CI5+Суреп!EQ5</f>
        <v>0</v>
      </c>
      <c r="CJ47" s="176">
        <f>Рапс!CJ5+Суреп!ER5</f>
        <v>0</v>
      </c>
      <c r="CK47" s="177">
        <f>Рапс!CK5+Суреп!ES5</f>
        <v>0</v>
      </c>
      <c r="CL47" s="178">
        <f>Рапс!CL5+Суреп!ET5</f>
        <v>0</v>
      </c>
      <c r="CM47" s="176">
        <f>Рапс!CM5+Суреп!EU5</f>
        <v>0</v>
      </c>
      <c r="CN47" s="177">
        <f>Рапс!CN5+Суреп!EV5</f>
        <v>0</v>
      </c>
      <c r="CO47" s="175">
        <f>Рапс!CO5+Суреп!EW5</f>
        <v>0</v>
      </c>
      <c r="CP47" s="176">
        <f>Рапс!CP5+Суреп!EX5</f>
        <v>0</v>
      </c>
      <c r="CQ47" s="177">
        <f>Рапс!CQ5+Суреп!EY5</f>
        <v>0</v>
      </c>
      <c r="CR47" s="178">
        <f>Рапс!CR5+Суреп!EZ5</f>
        <v>0</v>
      </c>
      <c r="CS47" s="176">
        <f>Рапс!CS5+Суреп!FA5</f>
        <v>0</v>
      </c>
      <c r="CT47" s="177">
        <f>Рапс!CT5+Суреп!FB5</f>
        <v>0</v>
      </c>
      <c r="CU47" s="175">
        <f>Рапс!CU5+Суреп!FC5</f>
        <v>0</v>
      </c>
      <c r="CV47" s="176">
        <f>Рапс!CV5+Суреп!FD5</f>
        <v>0</v>
      </c>
      <c r="CW47" s="177">
        <f>Рапс!CW5+Суреп!FE5</f>
        <v>0</v>
      </c>
      <c r="CX47" s="178">
        <f>Рапс!CX5+Суреп!FF5</f>
        <v>0</v>
      </c>
      <c r="CY47" s="176">
        <f>Рапс!CY5+Суреп!FG5</f>
        <v>0</v>
      </c>
      <c r="CZ47" s="177">
        <f>Рапс!CZ5+Суреп!FH5</f>
        <v>0</v>
      </c>
      <c r="DA47" s="175">
        <f>Рапс!DA5+Суреп!FI5</f>
        <v>0</v>
      </c>
      <c r="DB47" s="176">
        <f>Рапс!DB5+Суреп!FJ5</f>
        <v>0</v>
      </c>
      <c r="DC47" s="177">
        <f>Рапс!DC5+Суреп!FK5</f>
        <v>0</v>
      </c>
      <c r="DD47" s="178">
        <f>Рапс!DD5+Суреп!FL5</f>
        <v>0</v>
      </c>
      <c r="DE47" s="176">
        <f>Рапс!DE5+Суреп!FM5</f>
        <v>0</v>
      </c>
      <c r="DF47" s="177">
        <f>Рапс!DF5+Суреп!FN5</f>
        <v>0</v>
      </c>
      <c r="DG47" s="175">
        <f>Рапс!DG5+Суреп!FO5</f>
        <v>0</v>
      </c>
      <c r="DH47" s="176">
        <f>Рапс!DH5+Суреп!FP5</f>
        <v>0</v>
      </c>
      <c r="DI47" s="177">
        <f>Рапс!DI5+Суреп!FQ5</f>
        <v>0</v>
      </c>
      <c r="DJ47" s="178">
        <f>Рапс!DJ5+Суреп!FR5</f>
        <v>0</v>
      </c>
      <c r="DK47" s="176">
        <f>Рапс!DK5+Суреп!FS5</f>
        <v>0</v>
      </c>
      <c r="DL47" s="177">
        <f>Рапс!DL5+Суреп!FT5</f>
        <v>0</v>
      </c>
      <c r="DM47" s="175">
        <f>Рапс!DM5+Суреп!FU5</f>
        <v>0</v>
      </c>
      <c r="DN47" s="176">
        <f>Рапс!DN5+Суреп!FV5</f>
        <v>0</v>
      </c>
      <c r="DO47" s="177">
        <f>Рапс!DO5+Суреп!FW5</f>
        <v>0</v>
      </c>
      <c r="DP47" s="178">
        <f>Рапс!DP5+Суреп!FX5</f>
        <v>0</v>
      </c>
      <c r="DQ47" s="176">
        <f>Рапс!DQ5+Суреп!FY5</f>
        <v>0</v>
      </c>
      <c r="DR47" s="177">
        <f>Рапс!DR5+Суреп!FZ5</f>
        <v>0</v>
      </c>
      <c r="DS47" s="175">
        <f>Рапс!DS5+Суреп!GA5</f>
        <v>0</v>
      </c>
      <c r="DT47" s="176">
        <f>Рапс!DT5+Суреп!GB5</f>
        <v>0</v>
      </c>
      <c r="DU47" s="177">
        <f>Рапс!DU5+Суреп!GC5</f>
        <v>0</v>
      </c>
      <c r="DV47" s="178">
        <f>Рапс!DV5+Суреп!GD5</f>
        <v>0</v>
      </c>
      <c r="DW47" s="176">
        <f>Рапс!DW5+Суреп!GE5</f>
        <v>0</v>
      </c>
      <c r="DX47" s="177">
        <f>Рапс!DX5+Суреп!GF5</f>
        <v>0</v>
      </c>
      <c r="DY47" s="175">
        <f>Рапс!DY5+Суреп!GG5</f>
        <v>0</v>
      </c>
      <c r="DZ47" s="176">
        <f>Рапс!DZ5+Суреп!GH5</f>
        <v>0</v>
      </c>
      <c r="EA47" s="177">
        <f>Рапс!EA5+Суреп!GI5</f>
        <v>0</v>
      </c>
      <c r="EB47" s="178">
        <f>Рапс!EB5+Суреп!GJ5</f>
        <v>0</v>
      </c>
      <c r="EC47" s="176">
        <f>Рапс!EC5+Суреп!GK5</f>
        <v>0</v>
      </c>
      <c r="ED47" s="177">
        <f>Рапс!ED5+Суреп!GL5</f>
        <v>0</v>
      </c>
      <c r="EE47" s="175">
        <f>Рапс!EE5+Суреп!GM5</f>
        <v>0</v>
      </c>
      <c r="EF47" s="176">
        <f>Рапс!EF5+Суреп!GN5</f>
        <v>0</v>
      </c>
      <c r="EG47" s="177">
        <f>Рапс!EG5+Суреп!GO5</f>
        <v>0</v>
      </c>
      <c r="EH47" s="178">
        <f>Рапс!EH5+Суреп!GP5</f>
        <v>0</v>
      </c>
      <c r="EI47" s="176">
        <f>Рапс!EI5+Суреп!GQ5</f>
        <v>0</v>
      </c>
      <c r="EJ47" s="177">
        <f>Рапс!EJ5+Суреп!GR5</f>
        <v>0</v>
      </c>
      <c r="EK47" s="175">
        <f>Рапс!EK5+Суреп!GS5</f>
        <v>0</v>
      </c>
      <c r="EL47" s="176">
        <f>Рапс!EL5+Суреп!GT5</f>
        <v>0</v>
      </c>
      <c r="EM47" s="177">
        <f>Рапс!EM5+Суреп!GU5</f>
        <v>0</v>
      </c>
      <c r="EN47" s="178">
        <f>Рапс!EN5+Суреп!GV5</f>
        <v>0</v>
      </c>
      <c r="EO47" s="176">
        <f>Рапс!EO5+Суреп!GW5</f>
        <v>0</v>
      </c>
      <c r="EP47" s="177">
        <f>Рапс!EP5+Суреп!GX5</f>
        <v>0</v>
      </c>
      <c r="EQ47" s="175">
        <f>Рапс!EQ5+Суреп!GY5</f>
        <v>0</v>
      </c>
      <c r="ER47" s="176">
        <f>Рапс!ER5+Суреп!GZ5</f>
        <v>0</v>
      </c>
      <c r="ES47" s="177">
        <f>Рапс!ES5+Суреп!HA5</f>
        <v>0</v>
      </c>
      <c r="ET47" s="178">
        <f>Рапс!ET5+Суреп!HB5</f>
        <v>0</v>
      </c>
      <c r="EU47" s="176">
        <f>Рапс!EU5+Суреп!HC5</f>
        <v>0</v>
      </c>
      <c r="EV47" s="177">
        <f>Рапс!EV5+Суреп!HD5</f>
        <v>0</v>
      </c>
      <c r="EW47" s="175">
        <f>Рапс!EW5+Суреп!HE5</f>
        <v>0</v>
      </c>
      <c r="EX47" s="176">
        <f>Рапс!EX5+Суреп!HF5</f>
        <v>0</v>
      </c>
      <c r="EY47" s="177">
        <f>Рапс!EY5+Суреп!HG5</f>
        <v>0</v>
      </c>
      <c r="EZ47" s="178">
        <f>Рапс!EZ5+Суреп!HH5</f>
        <v>0</v>
      </c>
      <c r="FA47" s="176">
        <f>Рапс!FA5+Суреп!HI5</f>
        <v>0</v>
      </c>
      <c r="FB47" s="177">
        <f>Рапс!FB5+Суреп!HJ5</f>
        <v>0</v>
      </c>
      <c r="FC47" s="175">
        <f>Рапс!FC5+Суреп!HK5</f>
        <v>0</v>
      </c>
      <c r="FD47" s="176">
        <f>Рапс!FD5+Суреп!HL5</f>
        <v>0</v>
      </c>
      <c r="FE47" s="177">
        <f>Рапс!FE5+Суреп!HM5</f>
        <v>0</v>
      </c>
      <c r="FF47" s="178">
        <f>Рапс!FF5+Суреп!HN5</f>
        <v>0</v>
      </c>
      <c r="FG47" s="176">
        <f>Рапс!FG5+Суреп!HO5</f>
        <v>0</v>
      </c>
      <c r="FH47" s="177">
        <f>Рапс!FH5+Суреп!HP5</f>
        <v>0</v>
      </c>
      <c r="FI47" s="175">
        <f>Рапс!FI5+Суреп!HQ5</f>
        <v>0</v>
      </c>
      <c r="FJ47" s="176">
        <f>Рапс!FJ5+Суреп!HR5</f>
        <v>0</v>
      </c>
      <c r="FK47" s="177">
        <f>Рапс!FK5+Суреп!HS5</f>
        <v>0</v>
      </c>
      <c r="FL47" s="178">
        <f>Рапс!FL5+Суреп!HT5</f>
        <v>0</v>
      </c>
      <c r="FM47" s="176">
        <f>Рапс!FM5+Суреп!HU5</f>
        <v>0</v>
      </c>
      <c r="FN47" s="177">
        <f>Рапс!FN5+Суреп!HV5</f>
        <v>0</v>
      </c>
      <c r="FO47" s="175">
        <f>Рапс!FO5+Суреп!HW5</f>
        <v>0</v>
      </c>
      <c r="FP47" s="176">
        <f>Рапс!FP5+Суреп!HX5</f>
        <v>0</v>
      </c>
      <c r="FQ47" s="177">
        <f>Рапс!FQ5+Суреп!HY5</f>
        <v>0</v>
      </c>
      <c r="FR47" s="178">
        <f>Рапс!FR5+Суреп!HZ5</f>
        <v>0</v>
      </c>
      <c r="FS47" s="176">
        <f>Рапс!FS5+Суреп!IA5</f>
        <v>0</v>
      </c>
      <c r="FT47" s="177">
        <f>Рапс!FT5+Суреп!IB5</f>
        <v>0</v>
      </c>
      <c r="FU47" s="175">
        <f>Рапс!FU5+Суреп!IC5</f>
        <v>0</v>
      </c>
      <c r="FV47" s="176">
        <f>Рапс!FV5+Суреп!ID5</f>
        <v>0</v>
      </c>
      <c r="FW47" s="177">
        <f>Рапс!FW5+Суреп!IE5</f>
        <v>0</v>
      </c>
      <c r="FX47" s="178">
        <f>Рапс!FX5+Суреп!IF5</f>
        <v>0</v>
      </c>
      <c r="FY47" s="176">
        <f>Рапс!FY5+Суреп!IG5</f>
        <v>0</v>
      </c>
      <c r="FZ47" s="177">
        <f>Рапс!FZ5+Суреп!IH5</f>
        <v>0</v>
      </c>
      <c r="GA47" s="175">
        <f>Рапс!GA5+Суреп!II5</f>
        <v>0</v>
      </c>
      <c r="GB47" s="176">
        <f>Рапс!GB5+Суреп!IJ5</f>
        <v>0</v>
      </c>
      <c r="GC47" s="177">
        <f>Рапс!GC5+Суреп!IK5</f>
        <v>0</v>
      </c>
      <c r="GD47" s="178">
        <f>Рапс!GD5+Суреп!IL5</f>
        <v>0</v>
      </c>
      <c r="GE47" s="176">
        <f>Рапс!GE5+Суреп!IM5</f>
        <v>0</v>
      </c>
      <c r="GF47" s="177">
        <f>Рапс!GF5+Суреп!IN5</f>
        <v>0</v>
      </c>
      <c r="GG47" s="175">
        <f>Рапс!GG5+Суреп!IO5</f>
        <v>0</v>
      </c>
      <c r="GH47" s="176">
        <f>Рапс!GH5+Суреп!IP5</f>
        <v>0</v>
      </c>
      <c r="GI47" s="177">
        <f>Рапс!GI5+Суреп!IQ5</f>
        <v>0</v>
      </c>
      <c r="GJ47" s="178">
        <f>Рапс!GJ5+Суреп!IR5</f>
        <v>0</v>
      </c>
      <c r="GK47" s="176">
        <f>Рапс!GK5+Суреп!IS5</f>
        <v>0</v>
      </c>
      <c r="GL47" s="177">
        <f>Рапс!GL5+Суреп!IT5</f>
        <v>0</v>
      </c>
      <c r="GM47" s="175">
        <f>Рапс!GM5</f>
        <v>0</v>
      </c>
      <c r="GN47" s="176">
        <f>Рапс!GN5</f>
        <v>0</v>
      </c>
      <c r="GO47" s="177">
        <f>Рапс!GO5</f>
        <v>0</v>
      </c>
      <c r="GP47" s="178">
        <f>Рапс!GP5</f>
        <v>0</v>
      </c>
      <c r="GQ47" s="176">
        <f>Рапс!GQ5</f>
        <v>0</v>
      </c>
      <c r="GR47" s="177">
        <f>Рапс!GR5</f>
        <v>0</v>
      </c>
      <c r="GS47" s="175">
        <f>Рапс!GS5</f>
        <v>0</v>
      </c>
      <c r="GT47" s="176">
        <f>Рапс!GT5</f>
        <v>0</v>
      </c>
      <c r="GU47" s="177">
        <f>Рапс!GU5</f>
        <v>0</v>
      </c>
      <c r="GV47" s="178">
        <f>Рапс!GV5</f>
        <v>0</v>
      </c>
      <c r="GW47" s="176">
        <f>Рапс!GW5</f>
        <v>0</v>
      </c>
      <c r="GX47" s="177">
        <f>Рапс!GX5</f>
        <v>0</v>
      </c>
      <c r="GY47" s="175">
        <f>Рапс!GY5</f>
        <v>0</v>
      </c>
      <c r="GZ47" s="176">
        <f>Рапс!GZ5</f>
        <v>0</v>
      </c>
      <c r="HA47" s="177">
        <f>Рапс!HA5</f>
        <v>0</v>
      </c>
      <c r="HB47" s="178">
        <f>Рапс!HB5</f>
        <v>0</v>
      </c>
      <c r="HC47" s="176">
        <f>Рапс!HC5</f>
        <v>0</v>
      </c>
      <c r="HD47" s="177">
        <f>Рапс!HD5</f>
        <v>0</v>
      </c>
      <c r="HE47" s="175">
        <f>Рапс!HE5</f>
        <v>0</v>
      </c>
      <c r="HF47" s="176">
        <f>Рапс!HF5</f>
        <v>0</v>
      </c>
      <c r="HG47" s="177">
        <f>Рапс!HG5</f>
        <v>0</v>
      </c>
      <c r="HH47" s="178">
        <f>Рапс!HH5</f>
        <v>0</v>
      </c>
      <c r="HI47" s="176">
        <f>Рапс!HI5</f>
        <v>0</v>
      </c>
      <c r="HJ47" s="177">
        <f>Рапс!HJ5</f>
        <v>0</v>
      </c>
      <c r="HK47" s="175">
        <f>Рапс!HK5</f>
        <v>0</v>
      </c>
      <c r="HL47" s="176">
        <f>Рапс!HL5</f>
        <v>0</v>
      </c>
      <c r="HM47" s="177">
        <f>Рапс!HM5</f>
        <v>0</v>
      </c>
      <c r="HN47" s="178">
        <f>Рапс!HN5</f>
        <v>0</v>
      </c>
      <c r="HO47" s="176">
        <f>Рапс!HO5</f>
        <v>0</v>
      </c>
      <c r="HP47" s="177">
        <f>Рапс!HP5</f>
        <v>0</v>
      </c>
      <c r="HQ47" s="175">
        <f>Рапс!HQ5</f>
        <v>0</v>
      </c>
      <c r="HR47" s="176">
        <f>Рапс!HR5</f>
        <v>0</v>
      </c>
      <c r="HS47" s="177">
        <f>Рапс!HS5</f>
        <v>0</v>
      </c>
      <c r="HT47" s="178">
        <f>Рапс!HT5</f>
        <v>0</v>
      </c>
      <c r="HU47" s="176">
        <f>Рапс!HU5</f>
        <v>0</v>
      </c>
      <c r="HV47" s="177">
        <f>Рапс!HV5</f>
        <v>0</v>
      </c>
      <c r="HW47" s="175">
        <f>Рапс!HW5</f>
        <v>0</v>
      </c>
      <c r="HX47" s="176">
        <f>Рапс!HX5</f>
        <v>0</v>
      </c>
      <c r="HY47" s="177">
        <f>Рапс!HY5</f>
        <v>0</v>
      </c>
      <c r="HZ47" s="178">
        <f>Рапс!HZ5</f>
        <v>0</v>
      </c>
      <c r="IA47" s="176">
        <f>Рапс!IA5</f>
        <v>0</v>
      </c>
      <c r="IB47" s="177">
        <f>Рапс!IB5</f>
        <v>0</v>
      </c>
      <c r="IC47" s="175">
        <f>Рапс!IC5</f>
        <v>0</v>
      </c>
      <c r="ID47" s="176">
        <f>Рапс!ID5</f>
        <v>0</v>
      </c>
      <c r="IE47" s="177">
        <f>Рапс!IE5</f>
        <v>0</v>
      </c>
      <c r="IF47" s="178">
        <f>Рапс!IF5</f>
        <v>0</v>
      </c>
      <c r="IG47" s="176">
        <f>Рапс!IG5</f>
        <v>0</v>
      </c>
      <c r="IH47" s="177">
        <f>Рапс!IH5</f>
        <v>0</v>
      </c>
      <c r="II47" s="175">
        <f>Рапс!II5</f>
        <v>0</v>
      </c>
      <c r="IJ47" s="176">
        <f>Рапс!IJ5</f>
        <v>0</v>
      </c>
      <c r="IK47" s="177">
        <f>Рапс!IK5</f>
        <v>0</v>
      </c>
      <c r="IL47" s="178">
        <f>Рапс!IL5</f>
        <v>0</v>
      </c>
      <c r="IM47" s="176">
        <f>Рапс!IM5</f>
        <v>0</v>
      </c>
      <c r="IN47" s="177">
        <f>Рапс!IN5</f>
        <v>0</v>
      </c>
      <c r="IO47" s="175">
        <f>Рапс!IO5</f>
        <v>0</v>
      </c>
      <c r="IP47" s="176">
        <f>Рапс!IP5</f>
        <v>0</v>
      </c>
      <c r="IQ47" s="177">
        <f>Рапс!IQ5</f>
        <v>0</v>
      </c>
      <c r="IR47" s="178">
        <f>Рапс!IR5</f>
        <v>0</v>
      </c>
      <c r="IS47" s="176">
        <f>Рапс!IS5</f>
        <v>0</v>
      </c>
      <c r="IT47" s="177">
        <f>Рапс!IT5</f>
        <v>0</v>
      </c>
      <c r="IU47" s="175">
        <f>Рапс!IU5</f>
        <v>0</v>
      </c>
      <c r="IV47" s="176">
        <f>Рапс!IV5</f>
        <v>0</v>
      </c>
      <c r="IW47" s="177">
        <f>Рапс!IW5</f>
        <v>0</v>
      </c>
      <c r="IX47" s="178">
        <f>Рапс!IX5</f>
        <v>0</v>
      </c>
      <c r="IY47" s="176">
        <f>Рапс!IY5</f>
        <v>0</v>
      </c>
      <c r="IZ47" s="177">
        <f>Рапс!IZ5</f>
        <v>0</v>
      </c>
      <c r="JA47" s="175">
        <f>Рапс!JA5</f>
        <v>0</v>
      </c>
      <c r="JB47" s="176">
        <f>Рапс!JB5</f>
        <v>0</v>
      </c>
      <c r="JC47" s="177">
        <f>Рапс!JC5</f>
        <v>0</v>
      </c>
      <c r="JD47" s="178">
        <f>Рапс!JD5</f>
        <v>0</v>
      </c>
      <c r="JE47" s="176">
        <f>Рапс!JE5</f>
        <v>0</v>
      </c>
      <c r="JF47" s="177">
        <f>Рапс!JF5</f>
        <v>0</v>
      </c>
      <c r="JG47" s="175">
        <f>Рапс!JG5</f>
        <v>0</v>
      </c>
      <c r="JH47" s="176">
        <f>Рапс!JH5</f>
        <v>0</v>
      </c>
      <c r="JI47" s="177">
        <f>Рапс!JI5</f>
        <v>0</v>
      </c>
      <c r="JJ47" s="178">
        <f>Рапс!JJ5</f>
        <v>0</v>
      </c>
      <c r="JK47" s="176">
        <f>Рапс!JK5</f>
        <v>0</v>
      </c>
      <c r="JL47" s="177">
        <f>Рапс!JL5</f>
        <v>0</v>
      </c>
      <c r="JM47" s="175">
        <f>Рапс!JM5</f>
        <v>0</v>
      </c>
      <c r="JN47" s="176">
        <f>Рапс!JN5</f>
        <v>0</v>
      </c>
      <c r="JO47" s="177">
        <f>Рапс!JO5</f>
        <v>0</v>
      </c>
      <c r="JP47" s="178">
        <f>Рапс!JP5</f>
        <v>0</v>
      </c>
      <c r="JQ47" s="176">
        <f>Рапс!JQ5</f>
        <v>0</v>
      </c>
      <c r="JR47" s="177">
        <f>Рапс!JR5</f>
        <v>0</v>
      </c>
      <c r="JS47" s="175">
        <f>Рапс!JS5</f>
        <v>0</v>
      </c>
      <c r="JT47" s="176">
        <f>Рапс!JT5</f>
        <v>0</v>
      </c>
      <c r="JU47" s="177">
        <f>Рапс!JU5</f>
        <v>0</v>
      </c>
      <c r="JV47" s="178">
        <f>Рапс!JV5</f>
        <v>0</v>
      </c>
      <c r="JW47" s="176">
        <f>Рапс!JW5</f>
        <v>0</v>
      </c>
      <c r="JX47" s="177">
        <f>Рапс!JX5</f>
        <v>0</v>
      </c>
    </row>
    <row r="48" spans="1:284" ht="15.75" customHeight="1" x14ac:dyDescent="0.25">
      <c r="A48" s="1010">
        <v>2</v>
      </c>
      <c r="B48" s="1012" t="s">
        <v>36</v>
      </c>
      <c r="C48" s="1014"/>
      <c r="D48" s="35" t="s">
        <v>45</v>
      </c>
      <c r="E48" s="120">
        <f t="shared" si="21"/>
        <v>413.5</v>
      </c>
      <c r="F48" s="165">
        <f>Рапс!F6+SUM(Суреп!F6:BP6)</f>
        <v>0.8</v>
      </c>
      <c r="G48" s="166">
        <f>Рапс!G6</f>
        <v>0</v>
      </c>
      <c r="H48" s="167">
        <f>Рапс!H6</f>
        <v>0</v>
      </c>
      <c r="I48" s="168">
        <f>Рапс!I6+Суреп!BQ6</f>
        <v>0</v>
      </c>
      <c r="J48" s="169">
        <f>Рапс!J6+Суреп!BR6</f>
        <v>0</v>
      </c>
      <c r="K48" s="170">
        <f>Рапс!K6+Суреп!BS6</f>
        <v>0</v>
      </c>
      <c r="L48" s="171">
        <f>Рапс!L6+Суреп!BT6</f>
        <v>24.6</v>
      </c>
      <c r="M48" s="169">
        <f>Рапс!M6+Суреп!BU6</f>
        <v>0</v>
      </c>
      <c r="N48" s="170">
        <f>Рапс!N6+Суреп!BV6</f>
        <v>0</v>
      </c>
      <c r="O48" s="168">
        <f>Рапс!O6+Суреп!BW6</f>
        <v>26.7</v>
      </c>
      <c r="P48" s="169">
        <f>Рапс!P6+Суреп!BX6</f>
        <v>0</v>
      </c>
      <c r="Q48" s="170">
        <f>Рапс!Q6+Суреп!BY6</f>
        <v>0</v>
      </c>
      <c r="R48" s="171">
        <f>Рапс!R6+Суреп!BZ6</f>
        <v>49.6</v>
      </c>
      <c r="S48" s="169">
        <f>Рапс!S6+Суреп!CA6</f>
        <v>0</v>
      </c>
      <c r="T48" s="170">
        <f>Рапс!T6+Суреп!CB6</f>
        <v>0</v>
      </c>
      <c r="U48" s="168">
        <f>Рапс!U6+Суреп!CC6</f>
        <v>25.8</v>
      </c>
      <c r="V48" s="169">
        <f>Рапс!V6+Суреп!CD6</f>
        <v>0</v>
      </c>
      <c r="W48" s="170">
        <f>Рапс!W6+Суреп!CE6</f>
        <v>0</v>
      </c>
      <c r="X48" s="171">
        <f>Рапс!X6+Суреп!CF6</f>
        <v>45.4</v>
      </c>
      <c r="Y48" s="169">
        <f>Рапс!Y6+Суреп!CG6</f>
        <v>0</v>
      </c>
      <c r="Z48" s="170">
        <f>Рапс!Z6+Суреп!CH6</f>
        <v>0</v>
      </c>
      <c r="AA48" s="168">
        <f>Рапс!AA6+Суреп!CI6</f>
        <v>13.8</v>
      </c>
      <c r="AB48" s="169">
        <f>Рапс!AB6+Суреп!CJ6</f>
        <v>30.7</v>
      </c>
      <c r="AC48" s="170">
        <f>Рапс!AC6+Суреп!CK6</f>
        <v>0</v>
      </c>
      <c r="AD48" s="171">
        <f>Рапс!AD6+Суреп!CL6</f>
        <v>58.4</v>
      </c>
      <c r="AE48" s="169">
        <f>Рапс!AE6+Суреп!CM6</f>
        <v>0</v>
      </c>
      <c r="AF48" s="170">
        <f>Рапс!AF6+Суреп!CN6</f>
        <v>0</v>
      </c>
      <c r="AG48" s="168">
        <f>Рапс!AG6+Суреп!CO6</f>
        <v>39.599999999999994</v>
      </c>
      <c r="AH48" s="169">
        <f>Рапс!AH6+Суреп!CP6</f>
        <v>65.099999999999994</v>
      </c>
      <c r="AI48" s="170">
        <f>Рапс!AI6+Суреп!CQ6</f>
        <v>0</v>
      </c>
      <c r="AJ48" s="171">
        <f>Рапс!AJ6+Суреп!CR6</f>
        <v>0</v>
      </c>
      <c r="AK48" s="169">
        <f>Рапс!AK6+Суреп!CS6</f>
        <v>0.8</v>
      </c>
      <c r="AL48" s="170">
        <f>Рапс!AL6+Суреп!CT6</f>
        <v>32.200000000000003</v>
      </c>
      <c r="AM48" s="168">
        <f>Рапс!AM6+Суреп!CU6</f>
        <v>0</v>
      </c>
      <c r="AN48" s="169">
        <f>Рапс!AN6+Суреп!CV6</f>
        <v>0</v>
      </c>
      <c r="AO48" s="170">
        <f>Рапс!AO6+Суреп!CW6</f>
        <v>0</v>
      </c>
      <c r="AP48" s="171">
        <f>Рапс!AP6+Суреп!CX6</f>
        <v>0</v>
      </c>
      <c r="AQ48" s="169">
        <f>Рапс!AQ6+Суреп!CY6</f>
        <v>0</v>
      </c>
      <c r="AR48" s="170">
        <f>Рапс!AR6+Суреп!CZ6</f>
        <v>0</v>
      </c>
      <c r="AS48" s="168">
        <f>Рапс!AS6+Суреп!DA6</f>
        <v>0</v>
      </c>
      <c r="AT48" s="169">
        <f>Рапс!AT6+Суреп!DB6</f>
        <v>0</v>
      </c>
      <c r="AU48" s="170">
        <f>Рапс!AU6+Суреп!DC6</f>
        <v>0</v>
      </c>
      <c r="AV48" s="171">
        <f>Рапс!AV6+Суреп!DD6</f>
        <v>0</v>
      </c>
      <c r="AW48" s="169">
        <f>Рапс!AW6+Суреп!DE6</f>
        <v>0</v>
      </c>
      <c r="AX48" s="170">
        <f>Рапс!AX6+Суреп!DF6</f>
        <v>0</v>
      </c>
      <c r="AY48" s="168">
        <f>Рапс!AY6+Суреп!DG6</f>
        <v>0</v>
      </c>
      <c r="AZ48" s="169">
        <f>Рапс!AZ6+Суреп!DH6</f>
        <v>0</v>
      </c>
      <c r="BA48" s="170">
        <f>Рапс!BA6+Суреп!DI6</f>
        <v>0</v>
      </c>
      <c r="BB48" s="171">
        <f>Рапс!BB6+Суреп!DJ6</f>
        <v>0</v>
      </c>
      <c r="BC48" s="169">
        <f>Рапс!BC6+Суреп!DK6</f>
        <v>0</v>
      </c>
      <c r="BD48" s="170">
        <f>Рапс!BD6+Суреп!DL6</f>
        <v>0</v>
      </c>
      <c r="BE48" s="168">
        <f>Рапс!BE6+Суреп!DM6</f>
        <v>0</v>
      </c>
      <c r="BF48" s="169">
        <f>Рапс!BF6+Суреп!DN6</f>
        <v>0</v>
      </c>
      <c r="BG48" s="170">
        <f>Рапс!BG6+Суреп!DO6</f>
        <v>0</v>
      </c>
      <c r="BH48" s="171">
        <f>Рапс!BH6+Суреп!DP6</f>
        <v>0</v>
      </c>
      <c r="BI48" s="169">
        <f>Рапс!BI6+Суреп!DQ6</f>
        <v>0</v>
      </c>
      <c r="BJ48" s="170">
        <f>Рапс!BJ6+Суреп!DR6</f>
        <v>0</v>
      </c>
      <c r="BK48" s="168">
        <f>Рапс!BK6+Суреп!DS6</f>
        <v>0</v>
      </c>
      <c r="BL48" s="169">
        <f>Рапс!BL6+Суреп!DT6</f>
        <v>0</v>
      </c>
      <c r="BM48" s="170">
        <f>Рапс!BM6+Суреп!DU6</f>
        <v>0</v>
      </c>
      <c r="BN48" s="171">
        <f>Рапс!BN6+Суреп!DV6</f>
        <v>0</v>
      </c>
      <c r="BO48" s="169">
        <f>Рапс!BO6+Суреп!DW6</f>
        <v>0</v>
      </c>
      <c r="BP48" s="170">
        <f>Рапс!BP6+Суреп!DX6</f>
        <v>0</v>
      </c>
      <c r="BQ48" s="168">
        <f>Рапс!BQ6+Суреп!DY6</f>
        <v>0</v>
      </c>
      <c r="BR48" s="169">
        <f>Рапс!BR6+Суреп!DZ6</f>
        <v>0</v>
      </c>
      <c r="BS48" s="170">
        <f>Рапс!BS6+Суреп!EA6</f>
        <v>0</v>
      </c>
      <c r="BT48" s="171">
        <f>Рапс!BT6+Суреп!EB6</f>
        <v>0</v>
      </c>
      <c r="BU48" s="169">
        <f>Рапс!BU6+Суреп!EC6</f>
        <v>0</v>
      </c>
      <c r="BV48" s="170">
        <f>Рапс!BV6+Суреп!ED6</f>
        <v>0</v>
      </c>
      <c r="BW48" s="168">
        <f>Рапс!BW6+Суреп!EE6</f>
        <v>0</v>
      </c>
      <c r="BX48" s="169">
        <f>Рапс!BX6+Суреп!EF6</f>
        <v>0</v>
      </c>
      <c r="BY48" s="170">
        <f>Рапс!BY6+Суреп!EG6</f>
        <v>0</v>
      </c>
      <c r="BZ48" s="171">
        <f>Рапс!BZ6+Суреп!EH6</f>
        <v>0</v>
      </c>
      <c r="CA48" s="169">
        <f>Рапс!CA6+Суреп!EI6</f>
        <v>0</v>
      </c>
      <c r="CB48" s="170">
        <f>Рапс!CB6+Суреп!EJ6</f>
        <v>0</v>
      </c>
      <c r="CC48" s="168">
        <f>Рапс!CC6+Суреп!EK6</f>
        <v>0</v>
      </c>
      <c r="CD48" s="169">
        <f>Рапс!CD6+Суреп!EL6</f>
        <v>0</v>
      </c>
      <c r="CE48" s="170">
        <f>Рапс!CE6+Суреп!EM6</f>
        <v>0</v>
      </c>
      <c r="CF48" s="171">
        <f>Рапс!CF6+Суреп!EN6</f>
        <v>0</v>
      </c>
      <c r="CG48" s="169">
        <f>Рапс!CG6+Суреп!EO6</f>
        <v>0</v>
      </c>
      <c r="CH48" s="170">
        <f>Рапс!CH6+Суреп!EP6</f>
        <v>0</v>
      </c>
      <c r="CI48" s="168">
        <f>Рапс!CI6+Суреп!EQ6</f>
        <v>0</v>
      </c>
      <c r="CJ48" s="169">
        <f>Рапс!CJ6+Суреп!ER6</f>
        <v>0</v>
      </c>
      <c r="CK48" s="170">
        <f>Рапс!CK6+Суреп!ES6</f>
        <v>0</v>
      </c>
      <c r="CL48" s="171">
        <f>Рапс!CL6+Суреп!ET6</f>
        <v>0</v>
      </c>
      <c r="CM48" s="169">
        <f>Рапс!CM6+Суреп!EU6</f>
        <v>0</v>
      </c>
      <c r="CN48" s="170">
        <f>Рапс!CN6+Суреп!EV6</f>
        <v>0</v>
      </c>
      <c r="CO48" s="168">
        <f>Рапс!CO6+Суреп!EW6</f>
        <v>0</v>
      </c>
      <c r="CP48" s="169">
        <f>Рапс!CP6+Суреп!EX6</f>
        <v>0</v>
      </c>
      <c r="CQ48" s="170">
        <f>Рапс!CQ6+Суреп!EY6</f>
        <v>0</v>
      </c>
      <c r="CR48" s="171">
        <f>Рапс!CR6+Суреп!EZ6</f>
        <v>0</v>
      </c>
      <c r="CS48" s="169">
        <f>Рапс!CS6+Суреп!FA6</f>
        <v>0</v>
      </c>
      <c r="CT48" s="170">
        <f>Рапс!CT6+Суреп!FB6</f>
        <v>0</v>
      </c>
      <c r="CU48" s="168">
        <f>Рапс!CU6+Суреп!FC6</f>
        <v>0</v>
      </c>
      <c r="CV48" s="169">
        <f>Рапс!CV6+Суреп!FD6</f>
        <v>0</v>
      </c>
      <c r="CW48" s="170">
        <f>Рапс!CW6+Суреп!FE6</f>
        <v>0</v>
      </c>
      <c r="CX48" s="171">
        <f>Рапс!CX6+Суреп!FF6</f>
        <v>0</v>
      </c>
      <c r="CY48" s="169">
        <f>Рапс!CY6+Суреп!FG6</f>
        <v>0</v>
      </c>
      <c r="CZ48" s="170">
        <f>Рапс!CZ6+Суреп!FH6</f>
        <v>0</v>
      </c>
      <c r="DA48" s="168">
        <f>Рапс!DA6+Суреп!FI6</f>
        <v>0</v>
      </c>
      <c r="DB48" s="169">
        <f>Рапс!DB6+Суреп!FJ6</f>
        <v>0</v>
      </c>
      <c r="DC48" s="170">
        <f>Рапс!DC6+Суреп!FK6</f>
        <v>0</v>
      </c>
      <c r="DD48" s="171">
        <f>Рапс!DD6+Суреп!FL6</f>
        <v>0</v>
      </c>
      <c r="DE48" s="169">
        <f>Рапс!DE6+Суреп!FM6</f>
        <v>0</v>
      </c>
      <c r="DF48" s="170">
        <f>Рапс!DF6+Суреп!FN6</f>
        <v>0</v>
      </c>
      <c r="DG48" s="168">
        <f>Рапс!DG6+Суреп!FO6</f>
        <v>0</v>
      </c>
      <c r="DH48" s="169">
        <f>Рапс!DH6+Суреп!FP6</f>
        <v>0</v>
      </c>
      <c r="DI48" s="170">
        <f>Рапс!DI6+Суреп!FQ6</f>
        <v>0</v>
      </c>
      <c r="DJ48" s="171">
        <f>Рапс!DJ6+Суреп!FR6</f>
        <v>0</v>
      </c>
      <c r="DK48" s="169">
        <f>Рапс!DK6+Суреп!FS6</f>
        <v>0</v>
      </c>
      <c r="DL48" s="170">
        <f>Рапс!DL6+Суреп!FT6</f>
        <v>0</v>
      </c>
      <c r="DM48" s="168">
        <f>Рапс!DM6+Суреп!FU6</f>
        <v>0</v>
      </c>
      <c r="DN48" s="169">
        <f>Рапс!DN6+Суреп!FV6</f>
        <v>0</v>
      </c>
      <c r="DO48" s="170">
        <f>Рапс!DO6+Суреп!FW6</f>
        <v>0</v>
      </c>
      <c r="DP48" s="171">
        <f>Рапс!DP6+Суреп!FX6</f>
        <v>0</v>
      </c>
      <c r="DQ48" s="169">
        <f>Рапс!DQ6+Суреп!FY6</f>
        <v>0</v>
      </c>
      <c r="DR48" s="170">
        <f>Рапс!DR6+Суреп!FZ6</f>
        <v>0</v>
      </c>
      <c r="DS48" s="168">
        <f>Рапс!DS6+Суреп!GA6</f>
        <v>0</v>
      </c>
      <c r="DT48" s="169">
        <f>Рапс!DT6+Суреп!GB6</f>
        <v>0</v>
      </c>
      <c r="DU48" s="170">
        <f>Рапс!DU6+Суреп!GC6</f>
        <v>0</v>
      </c>
      <c r="DV48" s="171">
        <f>Рапс!DV6+Суреп!GD6</f>
        <v>0</v>
      </c>
      <c r="DW48" s="169">
        <f>Рапс!DW6+Суреп!GE6</f>
        <v>0</v>
      </c>
      <c r="DX48" s="170">
        <f>Рапс!DX6+Суреп!GF6</f>
        <v>0</v>
      </c>
      <c r="DY48" s="168">
        <f>Рапс!DY6+Суреп!GG6</f>
        <v>0</v>
      </c>
      <c r="DZ48" s="169">
        <f>Рапс!DZ6+Суреп!GH6</f>
        <v>0</v>
      </c>
      <c r="EA48" s="170">
        <f>Рапс!EA6+Суреп!GI6</f>
        <v>0</v>
      </c>
      <c r="EB48" s="171">
        <f>Рапс!EB6+Суреп!GJ6</f>
        <v>0</v>
      </c>
      <c r="EC48" s="169">
        <f>Рапс!EC6+Суреп!GK6</f>
        <v>0</v>
      </c>
      <c r="ED48" s="170">
        <f>Рапс!ED6+Суреп!GL6</f>
        <v>0</v>
      </c>
      <c r="EE48" s="168">
        <f>Рапс!EE6+Суреп!GM6</f>
        <v>0</v>
      </c>
      <c r="EF48" s="169">
        <f>Рапс!EF6+Суреп!GN6</f>
        <v>0</v>
      </c>
      <c r="EG48" s="170">
        <f>Рапс!EG6+Суреп!GO6</f>
        <v>0</v>
      </c>
      <c r="EH48" s="171">
        <f>Рапс!EH6+Суреп!GP6</f>
        <v>0</v>
      </c>
      <c r="EI48" s="169">
        <f>Рапс!EI6+Суреп!GQ6</f>
        <v>0</v>
      </c>
      <c r="EJ48" s="170">
        <f>Рапс!EJ6+Суреп!GR6</f>
        <v>0</v>
      </c>
      <c r="EK48" s="168">
        <f>Рапс!EK6+Суреп!GS6</f>
        <v>0</v>
      </c>
      <c r="EL48" s="169">
        <f>Рапс!EL6+Суреп!GT6</f>
        <v>0</v>
      </c>
      <c r="EM48" s="170">
        <f>Рапс!EM6+Суреп!GU6</f>
        <v>0</v>
      </c>
      <c r="EN48" s="171">
        <f>Рапс!EN6+Суреп!GV6</f>
        <v>0</v>
      </c>
      <c r="EO48" s="169">
        <f>Рапс!EO6+Суреп!GW6</f>
        <v>0</v>
      </c>
      <c r="EP48" s="170">
        <f>Рапс!EP6+Суреп!GX6</f>
        <v>0</v>
      </c>
      <c r="EQ48" s="168">
        <f>Рапс!EQ6+Суреп!GY6</f>
        <v>0</v>
      </c>
      <c r="ER48" s="169">
        <f>Рапс!ER6+Суреп!GZ6</f>
        <v>0</v>
      </c>
      <c r="ES48" s="170">
        <f>Рапс!ES6+Суреп!HA6</f>
        <v>0</v>
      </c>
      <c r="ET48" s="171">
        <f>Рапс!ET6+Суреп!HB6</f>
        <v>0</v>
      </c>
      <c r="EU48" s="169">
        <f>Рапс!EU6+Суреп!HC6</f>
        <v>0</v>
      </c>
      <c r="EV48" s="170">
        <f>Рапс!EV6+Суреп!HD6</f>
        <v>0</v>
      </c>
      <c r="EW48" s="168">
        <f>Рапс!EW6+Суреп!HE6</f>
        <v>0</v>
      </c>
      <c r="EX48" s="169">
        <f>Рапс!EX6+Суреп!HF6</f>
        <v>0</v>
      </c>
      <c r="EY48" s="170">
        <f>Рапс!EY6+Суреп!HG6</f>
        <v>0</v>
      </c>
      <c r="EZ48" s="171">
        <f>Рапс!EZ6+Суреп!HH6</f>
        <v>0</v>
      </c>
      <c r="FA48" s="169">
        <f>Рапс!FA6+Суреп!HI6</f>
        <v>0</v>
      </c>
      <c r="FB48" s="170">
        <f>Рапс!FB6+Суреп!HJ6</f>
        <v>0</v>
      </c>
      <c r="FC48" s="168">
        <f>Рапс!FC6+Суреп!HK6</f>
        <v>0</v>
      </c>
      <c r="FD48" s="169">
        <f>Рапс!FD6+Суреп!HL6</f>
        <v>0</v>
      </c>
      <c r="FE48" s="170">
        <f>Рапс!FE6+Суреп!HM6</f>
        <v>0</v>
      </c>
      <c r="FF48" s="171">
        <f>Рапс!FF6+Суреп!HN6</f>
        <v>0</v>
      </c>
      <c r="FG48" s="169">
        <f>Рапс!FG6+Суреп!HO6</f>
        <v>0</v>
      </c>
      <c r="FH48" s="170">
        <f>Рапс!FH6+Суреп!HP6</f>
        <v>0</v>
      </c>
      <c r="FI48" s="168">
        <f>Рапс!FI6+Суреп!HQ6</f>
        <v>0</v>
      </c>
      <c r="FJ48" s="169">
        <f>Рапс!FJ6+Суреп!HR6</f>
        <v>0</v>
      </c>
      <c r="FK48" s="170">
        <f>Рапс!FK6+Суреп!HS6</f>
        <v>0</v>
      </c>
      <c r="FL48" s="171">
        <f>Рапс!FL6+Суреп!HT6</f>
        <v>0</v>
      </c>
      <c r="FM48" s="169">
        <f>Рапс!FM6+Суреп!HU6</f>
        <v>0</v>
      </c>
      <c r="FN48" s="170">
        <f>Рапс!FN6+Суреп!HV6</f>
        <v>0</v>
      </c>
      <c r="FO48" s="168">
        <f>Рапс!FO6+Суреп!HW6</f>
        <v>0</v>
      </c>
      <c r="FP48" s="169">
        <f>Рапс!FP6+Суреп!HX6</f>
        <v>0</v>
      </c>
      <c r="FQ48" s="170">
        <f>Рапс!FQ6+Суреп!HY6</f>
        <v>0</v>
      </c>
      <c r="FR48" s="171">
        <f>Рапс!FR6+Суреп!HZ6</f>
        <v>0</v>
      </c>
      <c r="FS48" s="169">
        <f>Рапс!FS6+Суреп!IA6</f>
        <v>0</v>
      </c>
      <c r="FT48" s="170">
        <f>Рапс!FT6+Суреп!IB6</f>
        <v>0</v>
      </c>
      <c r="FU48" s="168">
        <f>Рапс!FU6+Суреп!IC6</f>
        <v>0</v>
      </c>
      <c r="FV48" s="169">
        <f>Рапс!FV6+Суреп!ID6</f>
        <v>0</v>
      </c>
      <c r="FW48" s="170">
        <f>Рапс!FW6+Суреп!IE6</f>
        <v>0</v>
      </c>
      <c r="FX48" s="171">
        <f>Рапс!FX6+Суреп!IF6</f>
        <v>0</v>
      </c>
      <c r="FY48" s="169">
        <f>Рапс!FY6+Суреп!IG6</f>
        <v>0</v>
      </c>
      <c r="FZ48" s="170">
        <f>Рапс!FZ6+Суреп!IH6</f>
        <v>0</v>
      </c>
      <c r="GA48" s="168">
        <f>Рапс!GA6+Суреп!II6</f>
        <v>0</v>
      </c>
      <c r="GB48" s="169">
        <f>Рапс!GB6+Суреп!IJ6</f>
        <v>0</v>
      </c>
      <c r="GC48" s="170">
        <f>Рапс!GC6+Суреп!IK6</f>
        <v>0</v>
      </c>
      <c r="GD48" s="171">
        <f>Рапс!GD6+Суреп!IL6</f>
        <v>0</v>
      </c>
      <c r="GE48" s="169">
        <f>Рапс!GE6+Суреп!IM6</f>
        <v>0</v>
      </c>
      <c r="GF48" s="170">
        <f>Рапс!GF6+Суреп!IN6</f>
        <v>0</v>
      </c>
      <c r="GG48" s="168">
        <f>Рапс!GG6+Суреп!IO6</f>
        <v>0</v>
      </c>
      <c r="GH48" s="169">
        <f>Рапс!GH6+Суреп!IP6</f>
        <v>0</v>
      </c>
      <c r="GI48" s="170">
        <f>Рапс!GI6+Суреп!IQ6</f>
        <v>0</v>
      </c>
      <c r="GJ48" s="171">
        <f>Рапс!GJ6+Суреп!IR6</f>
        <v>0</v>
      </c>
      <c r="GK48" s="169">
        <f>Рапс!GK6+Суреп!IS6</f>
        <v>0</v>
      </c>
      <c r="GL48" s="170">
        <f>Рапс!GL6+Суреп!IT6</f>
        <v>0</v>
      </c>
      <c r="GM48" s="168">
        <f>Рапс!GM6</f>
        <v>0</v>
      </c>
      <c r="GN48" s="169">
        <f>Рапс!GN6</f>
        <v>0</v>
      </c>
      <c r="GO48" s="170">
        <f>Рапс!GO6</f>
        <v>0</v>
      </c>
      <c r="GP48" s="171">
        <f>Рапс!GP6</f>
        <v>0</v>
      </c>
      <c r="GQ48" s="169">
        <f>Рапс!GQ6</f>
        <v>0</v>
      </c>
      <c r="GR48" s="170">
        <f>Рапс!GR6</f>
        <v>0</v>
      </c>
      <c r="GS48" s="168">
        <f>Рапс!GS6</f>
        <v>0</v>
      </c>
      <c r="GT48" s="169">
        <f>Рапс!GT6</f>
        <v>0</v>
      </c>
      <c r="GU48" s="170">
        <f>Рапс!GU6</f>
        <v>0</v>
      </c>
      <c r="GV48" s="171">
        <f>Рапс!GV6</f>
        <v>0</v>
      </c>
      <c r="GW48" s="169">
        <f>Рапс!GW6</f>
        <v>0</v>
      </c>
      <c r="GX48" s="170">
        <f>Рапс!GX6</f>
        <v>0</v>
      </c>
      <c r="GY48" s="168">
        <f>Рапс!GY6</f>
        <v>0</v>
      </c>
      <c r="GZ48" s="169">
        <f>Рапс!GZ6</f>
        <v>0</v>
      </c>
      <c r="HA48" s="170">
        <f>Рапс!HA6</f>
        <v>0</v>
      </c>
      <c r="HB48" s="171">
        <f>Рапс!HB6</f>
        <v>0</v>
      </c>
      <c r="HC48" s="169">
        <f>Рапс!HC6</f>
        <v>0</v>
      </c>
      <c r="HD48" s="170">
        <f>Рапс!HD6</f>
        <v>0</v>
      </c>
      <c r="HE48" s="168">
        <f>Рапс!HE6</f>
        <v>0</v>
      </c>
      <c r="HF48" s="169">
        <f>Рапс!HF6</f>
        <v>0</v>
      </c>
      <c r="HG48" s="170">
        <f>Рапс!HG6</f>
        <v>0</v>
      </c>
      <c r="HH48" s="171">
        <f>Рапс!HH6</f>
        <v>0</v>
      </c>
      <c r="HI48" s="169">
        <f>Рапс!HI6</f>
        <v>0</v>
      </c>
      <c r="HJ48" s="170">
        <f>Рапс!HJ6</f>
        <v>0</v>
      </c>
      <c r="HK48" s="168">
        <f>Рапс!HK6</f>
        <v>0</v>
      </c>
      <c r="HL48" s="169">
        <f>Рапс!HL6</f>
        <v>0</v>
      </c>
      <c r="HM48" s="170">
        <f>Рапс!HM6</f>
        <v>0</v>
      </c>
      <c r="HN48" s="171">
        <f>Рапс!HN6</f>
        <v>0</v>
      </c>
      <c r="HO48" s="169">
        <f>Рапс!HO6</f>
        <v>0</v>
      </c>
      <c r="HP48" s="170">
        <f>Рапс!HP6</f>
        <v>0</v>
      </c>
      <c r="HQ48" s="168">
        <f>Рапс!HQ6</f>
        <v>0</v>
      </c>
      <c r="HR48" s="169">
        <f>Рапс!HR6</f>
        <v>0</v>
      </c>
      <c r="HS48" s="170">
        <f>Рапс!HS6</f>
        <v>0</v>
      </c>
      <c r="HT48" s="171">
        <f>Рапс!HT6</f>
        <v>0</v>
      </c>
      <c r="HU48" s="169">
        <f>Рапс!HU6</f>
        <v>0</v>
      </c>
      <c r="HV48" s="170">
        <f>Рапс!HV6</f>
        <v>0</v>
      </c>
      <c r="HW48" s="168">
        <f>Рапс!HW6</f>
        <v>0</v>
      </c>
      <c r="HX48" s="169">
        <f>Рапс!HX6</f>
        <v>0</v>
      </c>
      <c r="HY48" s="170">
        <f>Рапс!HY6</f>
        <v>0</v>
      </c>
      <c r="HZ48" s="171">
        <f>Рапс!HZ6</f>
        <v>0</v>
      </c>
      <c r="IA48" s="169">
        <f>Рапс!IA6</f>
        <v>0</v>
      </c>
      <c r="IB48" s="170">
        <f>Рапс!IB6</f>
        <v>0</v>
      </c>
      <c r="IC48" s="168">
        <f>Рапс!IC6</f>
        <v>0</v>
      </c>
      <c r="ID48" s="169">
        <f>Рапс!ID6</f>
        <v>0</v>
      </c>
      <c r="IE48" s="170">
        <f>Рапс!IE6</f>
        <v>0</v>
      </c>
      <c r="IF48" s="171">
        <f>Рапс!IF6</f>
        <v>0</v>
      </c>
      <c r="IG48" s="169">
        <f>Рапс!IG6</f>
        <v>0</v>
      </c>
      <c r="IH48" s="170">
        <f>Рапс!IH6</f>
        <v>0</v>
      </c>
      <c r="II48" s="168">
        <f>Рапс!II6</f>
        <v>0</v>
      </c>
      <c r="IJ48" s="169">
        <f>Рапс!IJ6</f>
        <v>0</v>
      </c>
      <c r="IK48" s="170">
        <f>Рапс!IK6</f>
        <v>0</v>
      </c>
      <c r="IL48" s="171">
        <f>Рапс!IL6</f>
        <v>0</v>
      </c>
      <c r="IM48" s="169">
        <f>Рапс!IM6</f>
        <v>0</v>
      </c>
      <c r="IN48" s="170">
        <f>Рапс!IN6</f>
        <v>0</v>
      </c>
      <c r="IO48" s="168">
        <f>Рапс!IO6</f>
        <v>0</v>
      </c>
      <c r="IP48" s="169">
        <f>Рапс!IP6</f>
        <v>0</v>
      </c>
      <c r="IQ48" s="170">
        <f>Рапс!IQ6</f>
        <v>0</v>
      </c>
      <c r="IR48" s="171">
        <f>Рапс!IR6</f>
        <v>0</v>
      </c>
      <c r="IS48" s="169">
        <f>Рапс!IS6</f>
        <v>0</v>
      </c>
      <c r="IT48" s="170">
        <f>Рапс!IT6</f>
        <v>0</v>
      </c>
      <c r="IU48" s="168">
        <f>Рапс!IU6</f>
        <v>0</v>
      </c>
      <c r="IV48" s="169">
        <f>Рапс!IV6</f>
        <v>0</v>
      </c>
      <c r="IW48" s="170">
        <f>Рапс!IW6</f>
        <v>0</v>
      </c>
      <c r="IX48" s="171">
        <f>Рапс!IX6</f>
        <v>0</v>
      </c>
      <c r="IY48" s="169">
        <f>Рапс!IY6</f>
        <v>0</v>
      </c>
      <c r="IZ48" s="170">
        <f>Рапс!IZ6</f>
        <v>0</v>
      </c>
      <c r="JA48" s="168">
        <f>Рапс!JA6</f>
        <v>0</v>
      </c>
      <c r="JB48" s="169">
        <f>Рапс!JB6</f>
        <v>0</v>
      </c>
      <c r="JC48" s="170">
        <f>Рапс!JC6</f>
        <v>0</v>
      </c>
      <c r="JD48" s="171">
        <f>Рапс!JD6</f>
        <v>0</v>
      </c>
      <c r="JE48" s="169">
        <f>Рапс!JE6</f>
        <v>0</v>
      </c>
      <c r="JF48" s="170">
        <f>Рапс!JF6</f>
        <v>0</v>
      </c>
      <c r="JG48" s="168">
        <f>Рапс!JG6</f>
        <v>0</v>
      </c>
      <c r="JH48" s="169">
        <f>Рапс!JH6</f>
        <v>0</v>
      </c>
      <c r="JI48" s="170">
        <f>Рапс!JI6</f>
        <v>0</v>
      </c>
      <c r="JJ48" s="171">
        <f>Рапс!JJ6</f>
        <v>0</v>
      </c>
      <c r="JK48" s="169">
        <f>Рапс!JK6</f>
        <v>0</v>
      </c>
      <c r="JL48" s="170">
        <f>Рапс!JL6</f>
        <v>0</v>
      </c>
      <c r="JM48" s="168">
        <f>Рапс!JM6</f>
        <v>0</v>
      </c>
      <c r="JN48" s="169">
        <f>Рапс!JN6</f>
        <v>0</v>
      </c>
      <c r="JO48" s="170">
        <f>Рапс!JO6</f>
        <v>0</v>
      </c>
      <c r="JP48" s="171">
        <f>Рапс!JP6</f>
        <v>0</v>
      </c>
      <c r="JQ48" s="169">
        <f>Рапс!JQ6</f>
        <v>0</v>
      </c>
      <c r="JR48" s="170">
        <f>Рапс!JR6</f>
        <v>0</v>
      </c>
      <c r="JS48" s="168">
        <f>Рапс!JS6</f>
        <v>0</v>
      </c>
      <c r="JT48" s="169">
        <f>Рапс!JT6</f>
        <v>0</v>
      </c>
      <c r="JU48" s="170">
        <f>Рапс!JU6</f>
        <v>0</v>
      </c>
      <c r="JV48" s="171">
        <f>Рапс!JV6</f>
        <v>0</v>
      </c>
      <c r="JW48" s="169">
        <f>Рапс!JW6</f>
        <v>0</v>
      </c>
      <c r="JX48" s="170">
        <f>Рапс!JX6</f>
        <v>0</v>
      </c>
    </row>
    <row r="49" spans="1:284" ht="15.75" customHeight="1" thickBot="1" x14ac:dyDescent="0.3">
      <c r="A49" s="1011"/>
      <c r="B49" s="1013"/>
      <c r="C49" s="1015"/>
      <c r="D49" s="50" t="s">
        <v>39</v>
      </c>
      <c r="E49" s="123">
        <f t="shared" si="21"/>
        <v>160.99999999999997</v>
      </c>
      <c r="F49" s="172">
        <f>Рапс!F7+SUM(Суреп!F7:BP7)</f>
        <v>0</v>
      </c>
      <c r="G49" s="173">
        <f>Рапс!G7</f>
        <v>0</v>
      </c>
      <c r="H49" s="174">
        <f>Рапс!H7</f>
        <v>0</v>
      </c>
      <c r="I49" s="175">
        <f>Рапс!I7+Суреп!BQ7</f>
        <v>0</v>
      </c>
      <c r="J49" s="176">
        <f>Рапс!J7+Суреп!BR7</f>
        <v>0</v>
      </c>
      <c r="K49" s="177">
        <f>Рапс!K7+Суреп!BS7</f>
        <v>0</v>
      </c>
      <c r="L49" s="178">
        <f>Рапс!L7+Суреп!BT7</f>
        <v>30.7</v>
      </c>
      <c r="M49" s="176">
        <f>Рапс!M7+Суреп!BU7</f>
        <v>0</v>
      </c>
      <c r="N49" s="177">
        <f>Рапс!N7+Суреп!BV7</f>
        <v>0</v>
      </c>
      <c r="O49" s="175">
        <f>Рапс!O7+Суреп!BW7</f>
        <v>8.9</v>
      </c>
      <c r="P49" s="176">
        <f>Рапс!P7+Суреп!BX7</f>
        <v>0</v>
      </c>
      <c r="Q49" s="177">
        <f>Рапс!Q7+Суреп!BY7</f>
        <v>0</v>
      </c>
      <c r="R49" s="178">
        <f>Рапс!R7+Суреп!BZ7</f>
        <v>16.5</v>
      </c>
      <c r="S49" s="176">
        <f>Рапс!S7+Суреп!CA7</f>
        <v>0</v>
      </c>
      <c r="T49" s="177">
        <f>Рапс!T7+Суреп!CB7</f>
        <v>0</v>
      </c>
      <c r="U49" s="175">
        <f>Рапс!U7+Суреп!CC7</f>
        <v>11.7</v>
      </c>
      <c r="V49" s="176">
        <f>Рапс!V7+Суреп!CD7</f>
        <v>0</v>
      </c>
      <c r="W49" s="177">
        <f>Рапс!W7+Суреп!CE7</f>
        <v>0</v>
      </c>
      <c r="X49" s="178">
        <f>Рапс!X7+Суреп!CF7</f>
        <v>20.6</v>
      </c>
      <c r="Y49" s="176">
        <f>Рапс!Y7+Суреп!CG7</f>
        <v>0</v>
      </c>
      <c r="Z49" s="177">
        <f>Рапс!Z7+Суреп!CH7</f>
        <v>0</v>
      </c>
      <c r="AA49" s="175">
        <f>Рапс!AA7+Суреп!CI7</f>
        <v>6.3</v>
      </c>
      <c r="AB49" s="176">
        <f>Рапс!AB7+Суреп!CJ7</f>
        <v>9.3000000000000007</v>
      </c>
      <c r="AC49" s="177">
        <f>Рапс!AC7+Суреп!CK7</f>
        <v>0</v>
      </c>
      <c r="AD49" s="178">
        <f>Рапс!AD7+Суреп!CL7</f>
        <v>17.7</v>
      </c>
      <c r="AE49" s="176">
        <f>Рапс!AE7+Суреп!CM7</f>
        <v>0</v>
      </c>
      <c r="AF49" s="177">
        <f>Рапс!AF7+Суреп!CN7</f>
        <v>0</v>
      </c>
      <c r="AG49" s="175">
        <f>Рапс!AG7+Суреп!CO7</f>
        <v>11.3</v>
      </c>
      <c r="AH49" s="176">
        <f>Рапс!AH7+Суреп!CP7</f>
        <v>18.600000000000001</v>
      </c>
      <c r="AI49" s="177">
        <f>Рапс!AI7+Суреп!CQ7</f>
        <v>0</v>
      </c>
      <c r="AJ49" s="178">
        <f>Рапс!AJ7+Суреп!CR7</f>
        <v>0</v>
      </c>
      <c r="AK49" s="176">
        <f>Рапс!AK7+Суреп!CS7</f>
        <v>0.2</v>
      </c>
      <c r="AL49" s="177">
        <f>Рапс!AL7+Суреп!CT7</f>
        <v>9.1999999999999993</v>
      </c>
      <c r="AM49" s="175">
        <f>Рапс!AM7+Суреп!CU7</f>
        <v>0</v>
      </c>
      <c r="AN49" s="176">
        <f>Рапс!AN7+Суреп!CV7</f>
        <v>0</v>
      </c>
      <c r="AO49" s="177">
        <f>Рапс!AO7+Суреп!CW7</f>
        <v>0</v>
      </c>
      <c r="AP49" s="178">
        <f>Рапс!AP7+Суреп!CX7</f>
        <v>0</v>
      </c>
      <c r="AQ49" s="176">
        <f>Рапс!AQ7+Суреп!CY7</f>
        <v>0</v>
      </c>
      <c r="AR49" s="177">
        <f>Рапс!AR7+Суреп!CZ7</f>
        <v>0</v>
      </c>
      <c r="AS49" s="175">
        <f>Рапс!AS7+Суреп!DA7</f>
        <v>0</v>
      </c>
      <c r="AT49" s="176">
        <f>Рапс!AT7+Суреп!DB7</f>
        <v>0</v>
      </c>
      <c r="AU49" s="177">
        <f>Рапс!AU7+Суреп!DC7</f>
        <v>0</v>
      </c>
      <c r="AV49" s="178">
        <f>Рапс!AV7+Суреп!DD7</f>
        <v>0</v>
      </c>
      <c r="AW49" s="176">
        <f>Рапс!AW7+Суреп!DE7</f>
        <v>0</v>
      </c>
      <c r="AX49" s="177">
        <f>Рапс!AX7+Суреп!DF7</f>
        <v>0</v>
      </c>
      <c r="AY49" s="175">
        <f>Рапс!AY7+Суреп!DG7</f>
        <v>0</v>
      </c>
      <c r="AZ49" s="176">
        <f>Рапс!AZ7+Суреп!DH7</f>
        <v>0</v>
      </c>
      <c r="BA49" s="177">
        <f>Рапс!BA7+Суреп!DI7</f>
        <v>0</v>
      </c>
      <c r="BB49" s="178">
        <f>Рапс!BB7+Суреп!DJ7</f>
        <v>0</v>
      </c>
      <c r="BC49" s="176">
        <f>Рапс!BC7+Суреп!DK7</f>
        <v>0</v>
      </c>
      <c r="BD49" s="177">
        <f>Рапс!BD7+Суреп!DL7</f>
        <v>0</v>
      </c>
      <c r="BE49" s="175">
        <f>Рапс!BE7+Суреп!DM7</f>
        <v>0</v>
      </c>
      <c r="BF49" s="176">
        <f>Рапс!BF7+Суреп!DN7</f>
        <v>0</v>
      </c>
      <c r="BG49" s="177">
        <f>Рапс!BG7+Суреп!DO7</f>
        <v>0</v>
      </c>
      <c r="BH49" s="178">
        <f>Рапс!BH7+Суреп!DP7</f>
        <v>0</v>
      </c>
      <c r="BI49" s="176">
        <f>Рапс!BI7+Суреп!DQ7</f>
        <v>0</v>
      </c>
      <c r="BJ49" s="177">
        <f>Рапс!BJ7+Суреп!DR7</f>
        <v>0</v>
      </c>
      <c r="BK49" s="175">
        <f>Рапс!BK7+Суреп!DS7</f>
        <v>0</v>
      </c>
      <c r="BL49" s="176">
        <f>Рапс!BL7+Суреп!DT7</f>
        <v>0</v>
      </c>
      <c r="BM49" s="177">
        <f>Рапс!BM7+Суреп!DU7</f>
        <v>0</v>
      </c>
      <c r="BN49" s="178">
        <f>Рапс!BN7+Суреп!DV7</f>
        <v>0</v>
      </c>
      <c r="BO49" s="176">
        <f>Рапс!BO7+Суреп!DW7</f>
        <v>0</v>
      </c>
      <c r="BP49" s="177">
        <f>Рапс!BP7+Суреп!DX7</f>
        <v>0</v>
      </c>
      <c r="BQ49" s="175">
        <f>Рапс!BQ7+Суреп!DY7</f>
        <v>0</v>
      </c>
      <c r="BR49" s="176">
        <f>Рапс!BR7+Суреп!DZ7</f>
        <v>0</v>
      </c>
      <c r="BS49" s="177">
        <f>Рапс!BS7+Суреп!EA7</f>
        <v>0</v>
      </c>
      <c r="BT49" s="178">
        <f>Рапс!BT7+Суреп!EB7</f>
        <v>0</v>
      </c>
      <c r="BU49" s="176">
        <f>Рапс!BU7+Суреп!EC7</f>
        <v>0</v>
      </c>
      <c r="BV49" s="177">
        <f>Рапс!BV7+Суреп!ED7</f>
        <v>0</v>
      </c>
      <c r="BW49" s="175">
        <f>Рапс!BW7+Суреп!EE7</f>
        <v>0</v>
      </c>
      <c r="BX49" s="176">
        <f>Рапс!BX7+Суреп!EF7</f>
        <v>0</v>
      </c>
      <c r="BY49" s="177">
        <f>Рапс!BY7+Суреп!EG7</f>
        <v>0</v>
      </c>
      <c r="BZ49" s="178">
        <f>Рапс!BZ7+Суреп!EH7</f>
        <v>0</v>
      </c>
      <c r="CA49" s="176">
        <f>Рапс!CA7+Суреп!EI7</f>
        <v>0</v>
      </c>
      <c r="CB49" s="177">
        <f>Рапс!CB7+Суреп!EJ7</f>
        <v>0</v>
      </c>
      <c r="CC49" s="175">
        <f>Рапс!CC7+Суреп!EK7</f>
        <v>0</v>
      </c>
      <c r="CD49" s="176">
        <f>Рапс!CD7+Суреп!EL7</f>
        <v>0</v>
      </c>
      <c r="CE49" s="177">
        <f>Рапс!CE7+Суреп!EM7</f>
        <v>0</v>
      </c>
      <c r="CF49" s="178">
        <f>Рапс!CF7+Суреп!EN7</f>
        <v>0</v>
      </c>
      <c r="CG49" s="176">
        <f>Рапс!CG7+Суреп!EO7</f>
        <v>0</v>
      </c>
      <c r="CH49" s="177">
        <f>Рапс!CH7+Суреп!EP7</f>
        <v>0</v>
      </c>
      <c r="CI49" s="175">
        <f>Рапс!CI7+Суреп!EQ7</f>
        <v>0</v>
      </c>
      <c r="CJ49" s="176">
        <f>Рапс!CJ7+Суреп!ER7</f>
        <v>0</v>
      </c>
      <c r="CK49" s="177">
        <f>Рапс!CK7+Суреп!ES7</f>
        <v>0</v>
      </c>
      <c r="CL49" s="178">
        <f>Рапс!CL7+Суреп!ET7</f>
        <v>0</v>
      </c>
      <c r="CM49" s="176">
        <f>Рапс!CM7+Суреп!EU7</f>
        <v>0</v>
      </c>
      <c r="CN49" s="177">
        <f>Рапс!CN7+Суреп!EV7</f>
        <v>0</v>
      </c>
      <c r="CO49" s="175">
        <f>Рапс!CO7+Суреп!EW7</f>
        <v>0</v>
      </c>
      <c r="CP49" s="176">
        <f>Рапс!CP7+Суреп!EX7</f>
        <v>0</v>
      </c>
      <c r="CQ49" s="177">
        <f>Рапс!CQ7+Суреп!EY7</f>
        <v>0</v>
      </c>
      <c r="CR49" s="178">
        <f>Рапс!CR7+Суреп!EZ7</f>
        <v>0</v>
      </c>
      <c r="CS49" s="176">
        <f>Рапс!CS7+Суреп!FA7</f>
        <v>0</v>
      </c>
      <c r="CT49" s="177">
        <f>Рапс!CT7+Суреп!FB7</f>
        <v>0</v>
      </c>
      <c r="CU49" s="175">
        <f>Рапс!CU7+Суреп!FC7</f>
        <v>0</v>
      </c>
      <c r="CV49" s="176">
        <f>Рапс!CV7+Суреп!FD7</f>
        <v>0</v>
      </c>
      <c r="CW49" s="177">
        <f>Рапс!CW7+Суреп!FE7</f>
        <v>0</v>
      </c>
      <c r="CX49" s="178">
        <f>Рапс!CX7+Суреп!FF7</f>
        <v>0</v>
      </c>
      <c r="CY49" s="176">
        <f>Рапс!CY7+Суреп!FG7</f>
        <v>0</v>
      </c>
      <c r="CZ49" s="177">
        <f>Рапс!CZ7+Суреп!FH7</f>
        <v>0</v>
      </c>
      <c r="DA49" s="175">
        <f>Рапс!DA7+Суреп!FI7</f>
        <v>0</v>
      </c>
      <c r="DB49" s="176">
        <f>Рапс!DB7+Суреп!FJ7</f>
        <v>0</v>
      </c>
      <c r="DC49" s="177">
        <f>Рапс!DC7+Суреп!FK7</f>
        <v>0</v>
      </c>
      <c r="DD49" s="178">
        <f>Рапс!DD7+Суреп!FL7</f>
        <v>0</v>
      </c>
      <c r="DE49" s="176">
        <f>Рапс!DE7+Суреп!FM7</f>
        <v>0</v>
      </c>
      <c r="DF49" s="177">
        <f>Рапс!DF7+Суреп!FN7</f>
        <v>0</v>
      </c>
      <c r="DG49" s="175">
        <f>Рапс!DG7+Суреп!FO7</f>
        <v>0</v>
      </c>
      <c r="DH49" s="176">
        <f>Рапс!DH7+Суреп!FP7</f>
        <v>0</v>
      </c>
      <c r="DI49" s="177">
        <f>Рапс!DI7+Суреп!FQ7</f>
        <v>0</v>
      </c>
      <c r="DJ49" s="178">
        <f>Рапс!DJ7+Суреп!FR7</f>
        <v>0</v>
      </c>
      <c r="DK49" s="176">
        <f>Рапс!DK7+Суреп!FS7</f>
        <v>0</v>
      </c>
      <c r="DL49" s="177">
        <f>Рапс!DL7+Суреп!FT7</f>
        <v>0</v>
      </c>
      <c r="DM49" s="175">
        <f>Рапс!DM7+Суреп!FU7</f>
        <v>0</v>
      </c>
      <c r="DN49" s="176">
        <f>Рапс!DN7+Суреп!FV7</f>
        <v>0</v>
      </c>
      <c r="DO49" s="177">
        <f>Рапс!DO7+Суреп!FW7</f>
        <v>0</v>
      </c>
      <c r="DP49" s="178">
        <f>Рапс!DP7+Суреп!FX7</f>
        <v>0</v>
      </c>
      <c r="DQ49" s="176">
        <f>Рапс!DQ7+Суреп!FY7</f>
        <v>0</v>
      </c>
      <c r="DR49" s="177">
        <f>Рапс!DR7+Суреп!FZ7</f>
        <v>0</v>
      </c>
      <c r="DS49" s="175">
        <f>Рапс!DS7+Суреп!GA7</f>
        <v>0</v>
      </c>
      <c r="DT49" s="176">
        <f>Рапс!DT7+Суреп!GB7</f>
        <v>0</v>
      </c>
      <c r="DU49" s="177">
        <f>Рапс!DU7+Суреп!GC7</f>
        <v>0</v>
      </c>
      <c r="DV49" s="178">
        <f>Рапс!DV7+Суреп!GD7</f>
        <v>0</v>
      </c>
      <c r="DW49" s="176">
        <f>Рапс!DW7+Суреп!GE7</f>
        <v>0</v>
      </c>
      <c r="DX49" s="177">
        <f>Рапс!DX7+Суреп!GF7</f>
        <v>0</v>
      </c>
      <c r="DY49" s="175">
        <f>Рапс!DY7+Суреп!GG7</f>
        <v>0</v>
      </c>
      <c r="DZ49" s="176">
        <f>Рапс!DZ7+Суреп!GH7</f>
        <v>0</v>
      </c>
      <c r="EA49" s="177">
        <f>Рапс!EA7+Суреп!GI7</f>
        <v>0</v>
      </c>
      <c r="EB49" s="178">
        <f>Рапс!EB7+Суреп!GJ7</f>
        <v>0</v>
      </c>
      <c r="EC49" s="176">
        <f>Рапс!EC7+Суреп!GK7</f>
        <v>0</v>
      </c>
      <c r="ED49" s="177">
        <f>Рапс!ED7+Суреп!GL7</f>
        <v>0</v>
      </c>
      <c r="EE49" s="175">
        <f>Рапс!EE7+Суреп!GM7</f>
        <v>0</v>
      </c>
      <c r="EF49" s="176">
        <f>Рапс!EF7+Суреп!GN7</f>
        <v>0</v>
      </c>
      <c r="EG49" s="177">
        <f>Рапс!EG7+Суреп!GO7</f>
        <v>0</v>
      </c>
      <c r="EH49" s="178">
        <f>Рапс!EH7+Суреп!GP7</f>
        <v>0</v>
      </c>
      <c r="EI49" s="176">
        <f>Рапс!EI7+Суреп!GQ7</f>
        <v>0</v>
      </c>
      <c r="EJ49" s="177">
        <f>Рапс!EJ7+Суреп!GR7</f>
        <v>0</v>
      </c>
      <c r="EK49" s="175">
        <f>Рапс!EK7+Суреп!GS7</f>
        <v>0</v>
      </c>
      <c r="EL49" s="176">
        <f>Рапс!EL7+Суреп!GT7</f>
        <v>0</v>
      </c>
      <c r="EM49" s="177">
        <f>Рапс!EM7+Суреп!GU7</f>
        <v>0</v>
      </c>
      <c r="EN49" s="178">
        <f>Рапс!EN7+Суреп!GV7</f>
        <v>0</v>
      </c>
      <c r="EO49" s="176">
        <f>Рапс!EO7+Суреп!GW7</f>
        <v>0</v>
      </c>
      <c r="EP49" s="177">
        <f>Рапс!EP7+Суреп!GX7</f>
        <v>0</v>
      </c>
      <c r="EQ49" s="175">
        <f>Рапс!EQ7+Суреп!GY7</f>
        <v>0</v>
      </c>
      <c r="ER49" s="176">
        <f>Рапс!ER7+Суреп!GZ7</f>
        <v>0</v>
      </c>
      <c r="ES49" s="177">
        <f>Рапс!ES7+Суреп!HA7</f>
        <v>0</v>
      </c>
      <c r="ET49" s="178">
        <f>Рапс!ET7+Суреп!HB7</f>
        <v>0</v>
      </c>
      <c r="EU49" s="176">
        <f>Рапс!EU7+Суреп!HC7</f>
        <v>0</v>
      </c>
      <c r="EV49" s="177">
        <f>Рапс!EV7+Суреп!HD7</f>
        <v>0</v>
      </c>
      <c r="EW49" s="175">
        <f>Рапс!EW7+Суреп!HE7</f>
        <v>0</v>
      </c>
      <c r="EX49" s="176">
        <f>Рапс!EX7+Суреп!HF7</f>
        <v>0</v>
      </c>
      <c r="EY49" s="177">
        <f>Рапс!EY7+Суреп!HG7</f>
        <v>0</v>
      </c>
      <c r="EZ49" s="178">
        <f>Рапс!EZ7+Суреп!HH7</f>
        <v>0</v>
      </c>
      <c r="FA49" s="176">
        <f>Рапс!FA7+Суреп!HI7</f>
        <v>0</v>
      </c>
      <c r="FB49" s="177">
        <f>Рапс!FB7+Суреп!HJ7</f>
        <v>0</v>
      </c>
      <c r="FC49" s="175">
        <f>Рапс!FC7+Суреп!HK7</f>
        <v>0</v>
      </c>
      <c r="FD49" s="176">
        <f>Рапс!FD7+Суреп!HL7</f>
        <v>0</v>
      </c>
      <c r="FE49" s="177">
        <f>Рапс!FE7+Суреп!HM7</f>
        <v>0</v>
      </c>
      <c r="FF49" s="178">
        <f>Рапс!FF7+Суреп!HN7</f>
        <v>0</v>
      </c>
      <c r="FG49" s="176">
        <f>Рапс!FG7+Суреп!HO7</f>
        <v>0</v>
      </c>
      <c r="FH49" s="177">
        <f>Рапс!FH7+Суреп!HP7</f>
        <v>0</v>
      </c>
      <c r="FI49" s="175">
        <f>Рапс!FI7+Суреп!HQ7</f>
        <v>0</v>
      </c>
      <c r="FJ49" s="176">
        <f>Рапс!FJ7+Суреп!HR7</f>
        <v>0</v>
      </c>
      <c r="FK49" s="177">
        <f>Рапс!FK7+Суреп!HS7</f>
        <v>0</v>
      </c>
      <c r="FL49" s="178">
        <f>Рапс!FL7+Суреп!HT7</f>
        <v>0</v>
      </c>
      <c r="FM49" s="176">
        <f>Рапс!FM7+Суреп!HU7</f>
        <v>0</v>
      </c>
      <c r="FN49" s="177">
        <f>Рапс!FN7+Суреп!HV7</f>
        <v>0</v>
      </c>
      <c r="FO49" s="175">
        <f>Рапс!FO7+Суреп!HW7</f>
        <v>0</v>
      </c>
      <c r="FP49" s="176">
        <f>Рапс!FP7+Суреп!HX7</f>
        <v>0</v>
      </c>
      <c r="FQ49" s="177">
        <f>Рапс!FQ7+Суреп!HY7</f>
        <v>0</v>
      </c>
      <c r="FR49" s="178">
        <f>Рапс!FR7+Суреп!HZ7</f>
        <v>0</v>
      </c>
      <c r="FS49" s="176">
        <f>Рапс!FS7+Суреп!IA7</f>
        <v>0</v>
      </c>
      <c r="FT49" s="177">
        <f>Рапс!FT7+Суреп!IB7</f>
        <v>0</v>
      </c>
      <c r="FU49" s="175">
        <f>Рапс!FU7+Суреп!IC7</f>
        <v>0</v>
      </c>
      <c r="FV49" s="176">
        <f>Рапс!FV7+Суреп!ID7</f>
        <v>0</v>
      </c>
      <c r="FW49" s="177">
        <f>Рапс!FW7+Суреп!IE7</f>
        <v>0</v>
      </c>
      <c r="FX49" s="178">
        <f>Рапс!FX7+Суреп!IF7</f>
        <v>0</v>
      </c>
      <c r="FY49" s="176">
        <f>Рапс!FY7+Суреп!IG7</f>
        <v>0</v>
      </c>
      <c r="FZ49" s="177">
        <f>Рапс!FZ7+Суреп!IH7</f>
        <v>0</v>
      </c>
      <c r="GA49" s="175">
        <f>Рапс!GA7+Суреп!II7</f>
        <v>0</v>
      </c>
      <c r="GB49" s="176">
        <f>Рапс!GB7+Суреп!IJ7</f>
        <v>0</v>
      </c>
      <c r="GC49" s="177">
        <f>Рапс!GC7+Суреп!IK7</f>
        <v>0</v>
      </c>
      <c r="GD49" s="178">
        <f>Рапс!GD7+Суреп!IL7</f>
        <v>0</v>
      </c>
      <c r="GE49" s="176">
        <f>Рапс!GE7+Суреп!IM7</f>
        <v>0</v>
      </c>
      <c r="GF49" s="177">
        <f>Рапс!GF7+Суреп!IN7</f>
        <v>0</v>
      </c>
      <c r="GG49" s="175">
        <f>Рапс!GG7+Суреп!IO7</f>
        <v>0</v>
      </c>
      <c r="GH49" s="176">
        <f>Рапс!GH7+Суреп!IP7</f>
        <v>0</v>
      </c>
      <c r="GI49" s="177">
        <f>Рапс!GI7+Суреп!IQ7</f>
        <v>0</v>
      </c>
      <c r="GJ49" s="178">
        <f>Рапс!GJ7+Суреп!IR7</f>
        <v>0</v>
      </c>
      <c r="GK49" s="176">
        <f>Рапс!GK7+Суреп!IS7</f>
        <v>0</v>
      </c>
      <c r="GL49" s="177">
        <f>Рапс!GL7+Суреп!IT7</f>
        <v>0</v>
      </c>
      <c r="GM49" s="175">
        <f>Рапс!GM7</f>
        <v>0</v>
      </c>
      <c r="GN49" s="176">
        <f>Рапс!GN7</f>
        <v>0</v>
      </c>
      <c r="GO49" s="177">
        <f>Рапс!GO7</f>
        <v>0</v>
      </c>
      <c r="GP49" s="178">
        <f>Рапс!GP7</f>
        <v>0</v>
      </c>
      <c r="GQ49" s="176">
        <f>Рапс!GQ7</f>
        <v>0</v>
      </c>
      <c r="GR49" s="177">
        <f>Рапс!GR7</f>
        <v>0</v>
      </c>
      <c r="GS49" s="175">
        <f>Рапс!GS7</f>
        <v>0</v>
      </c>
      <c r="GT49" s="176">
        <f>Рапс!GT7</f>
        <v>0</v>
      </c>
      <c r="GU49" s="177">
        <f>Рапс!GU7</f>
        <v>0</v>
      </c>
      <c r="GV49" s="178">
        <f>Рапс!GV7</f>
        <v>0</v>
      </c>
      <c r="GW49" s="176">
        <f>Рапс!GW7</f>
        <v>0</v>
      </c>
      <c r="GX49" s="177">
        <f>Рапс!GX7</f>
        <v>0</v>
      </c>
      <c r="GY49" s="175">
        <f>Рапс!GY7</f>
        <v>0</v>
      </c>
      <c r="GZ49" s="176">
        <f>Рапс!GZ7</f>
        <v>0</v>
      </c>
      <c r="HA49" s="177">
        <f>Рапс!HA7</f>
        <v>0</v>
      </c>
      <c r="HB49" s="178">
        <f>Рапс!HB7</f>
        <v>0</v>
      </c>
      <c r="HC49" s="176">
        <f>Рапс!HC7</f>
        <v>0</v>
      </c>
      <c r="HD49" s="177">
        <f>Рапс!HD7</f>
        <v>0</v>
      </c>
      <c r="HE49" s="175">
        <f>Рапс!HE7</f>
        <v>0</v>
      </c>
      <c r="HF49" s="176">
        <f>Рапс!HF7</f>
        <v>0</v>
      </c>
      <c r="HG49" s="177">
        <f>Рапс!HG7</f>
        <v>0</v>
      </c>
      <c r="HH49" s="178">
        <f>Рапс!HH7</f>
        <v>0</v>
      </c>
      <c r="HI49" s="176">
        <f>Рапс!HI7</f>
        <v>0</v>
      </c>
      <c r="HJ49" s="177">
        <f>Рапс!HJ7</f>
        <v>0</v>
      </c>
      <c r="HK49" s="175">
        <f>Рапс!HK7</f>
        <v>0</v>
      </c>
      <c r="HL49" s="176">
        <f>Рапс!HL7</f>
        <v>0</v>
      </c>
      <c r="HM49" s="177">
        <f>Рапс!HM7</f>
        <v>0</v>
      </c>
      <c r="HN49" s="178">
        <f>Рапс!HN7</f>
        <v>0</v>
      </c>
      <c r="HO49" s="176">
        <f>Рапс!HO7</f>
        <v>0</v>
      </c>
      <c r="HP49" s="177">
        <f>Рапс!HP7</f>
        <v>0</v>
      </c>
      <c r="HQ49" s="175">
        <f>Рапс!HQ7</f>
        <v>0</v>
      </c>
      <c r="HR49" s="176">
        <f>Рапс!HR7</f>
        <v>0</v>
      </c>
      <c r="HS49" s="177">
        <f>Рапс!HS7</f>
        <v>0</v>
      </c>
      <c r="HT49" s="178">
        <f>Рапс!HT7</f>
        <v>0</v>
      </c>
      <c r="HU49" s="176">
        <f>Рапс!HU7</f>
        <v>0</v>
      </c>
      <c r="HV49" s="177">
        <f>Рапс!HV7</f>
        <v>0</v>
      </c>
      <c r="HW49" s="175">
        <f>Рапс!HW7</f>
        <v>0</v>
      </c>
      <c r="HX49" s="176">
        <f>Рапс!HX7</f>
        <v>0</v>
      </c>
      <c r="HY49" s="177">
        <f>Рапс!HY7</f>
        <v>0</v>
      </c>
      <c r="HZ49" s="178">
        <f>Рапс!HZ7</f>
        <v>0</v>
      </c>
      <c r="IA49" s="176">
        <f>Рапс!IA7</f>
        <v>0</v>
      </c>
      <c r="IB49" s="177">
        <f>Рапс!IB7</f>
        <v>0</v>
      </c>
      <c r="IC49" s="175">
        <f>Рапс!IC7</f>
        <v>0</v>
      </c>
      <c r="ID49" s="176">
        <f>Рапс!ID7</f>
        <v>0</v>
      </c>
      <c r="IE49" s="177">
        <f>Рапс!IE7</f>
        <v>0</v>
      </c>
      <c r="IF49" s="178">
        <f>Рапс!IF7</f>
        <v>0</v>
      </c>
      <c r="IG49" s="176">
        <f>Рапс!IG7</f>
        <v>0</v>
      </c>
      <c r="IH49" s="177">
        <f>Рапс!IH7</f>
        <v>0</v>
      </c>
      <c r="II49" s="175">
        <f>Рапс!II7</f>
        <v>0</v>
      </c>
      <c r="IJ49" s="176">
        <f>Рапс!IJ7</f>
        <v>0</v>
      </c>
      <c r="IK49" s="177">
        <f>Рапс!IK7</f>
        <v>0</v>
      </c>
      <c r="IL49" s="178">
        <f>Рапс!IL7</f>
        <v>0</v>
      </c>
      <c r="IM49" s="176">
        <f>Рапс!IM7</f>
        <v>0</v>
      </c>
      <c r="IN49" s="177">
        <f>Рапс!IN7</f>
        <v>0</v>
      </c>
      <c r="IO49" s="175">
        <f>Рапс!IO7</f>
        <v>0</v>
      </c>
      <c r="IP49" s="176">
        <f>Рапс!IP7</f>
        <v>0</v>
      </c>
      <c r="IQ49" s="177">
        <f>Рапс!IQ7</f>
        <v>0</v>
      </c>
      <c r="IR49" s="178">
        <f>Рапс!IR7</f>
        <v>0</v>
      </c>
      <c r="IS49" s="176">
        <f>Рапс!IS7</f>
        <v>0</v>
      </c>
      <c r="IT49" s="177">
        <f>Рапс!IT7</f>
        <v>0</v>
      </c>
      <c r="IU49" s="175">
        <f>Рапс!IU7</f>
        <v>0</v>
      </c>
      <c r="IV49" s="176">
        <f>Рапс!IV7</f>
        <v>0</v>
      </c>
      <c r="IW49" s="177">
        <f>Рапс!IW7</f>
        <v>0</v>
      </c>
      <c r="IX49" s="178">
        <f>Рапс!IX7</f>
        <v>0</v>
      </c>
      <c r="IY49" s="176">
        <f>Рапс!IY7</f>
        <v>0</v>
      </c>
      <c r="IZ49" s="177">
        <f>Рапс!IZ7</f>
        <v>0</v>
      </c>
      <c r="JA49" s="175">
        <f>Рапс!JA7</f>
        <v>0</v>
      </c>
      <c r="JB49" s="176">
        <f>Рапс!JB7</f>
        <v>0</v>
      </c>
      <c r="JC49" s="177">
        <f>Рапс!JC7</f>
        <v>0</v>
      </c>
      <c r="JD49" s="178">
        <f>Рапс!JD7</f>
        <v>0</v>
      </c>
      <c r="JE49" s="176">
        <f>Рапс!JE7</f>
        <v>0</v>
      </c>
      <c r="JF49" s="177">
        <f>Рапс!JF7</f>
        <v>0</v>
      </c>
      <c r="JG49" s="175">
        <f>Рапс!JG7</f>
        <v>0</v>
      </c>
      <c r="JH49" s="176">
        <f>Рапс!JH7</f>
        <v>0</v>
      </c>
      <c r="JI49" s="177">
        <f>Рапс!JI7</f>
        <v>0</v>
      </c>
      <c r="JJ49" s="178">
        <f>Рапс!JJ7</f>
        <v>0</v>
      </c>
      <c r="JK49" s="176">
        <f>Рапс!JK7</f>
        <v>0</v>
      </c>
      <c r="JL49" s="177">
        <f>Рапс!JL7</f>
        <v>0</v>
      </c>
      <c r="JM49" s="175">
        <f>Рапс!JM7</f>
        <v>0</v>
      </c>
      <c r="JN49" s="176">
        <f>Рапс!JN7</f>
        <v>0</v>
      </c>
      <c r="JO49" s="177">
        <f>Рапс!JO7</f>
        <v>0</v>
      </c>
      <c r="JP49" s="178">
        <f>Рапс!JP7</f>
        <v>0</v>
      </c>
      <c r="JQ49" s="176">
        <f>Рапс!JQ7</f>
        <v>0</v>
      </c>
      <c r="JR49" s="177">
        <f>Рапс!JR7</f>
        <v>0</v>
      </c>
      <c r="JS49" s="175">
        <f>Рапс!JS7</f>
        <v>0</v>
      </c>
      <c r="JT49" s="176">
        <f>Рапс!JT7</f>
        <v>0</v>
      </c>
      <c r="JU49" s="177">
        <f>Рапс!JU7</f>
        <v>0</v>
      </c>
      <c r="JV49" s="178">
        <f>Рапс!JV7</f>
        <v>0</v>
      </c>
      <c r="JW49" s="176">
        <f>Рапс!JW7</f>
        <v>0</v>
      </c>
      <c r="JX49" s="177">
        <f>Рапс!JX7</f>
        <v>0</v>
      </c>
    </row>
    <row r="50" spans="1:284" ht="15.75" customHeight="1" x14ac:dyDescent="0.25">
      <c r="A50" s="1010">
        <v>3</v>
      </c>
      <c r="B50" s="1012" t="s">
        <v>4</v>
      </c>
      <c r="C50" s="1014"/>
      <c r="D50" s="35" t="s">
        <v>45</v>
      </c>
      <c r="E50" s="120">
        <f t="shared" si="21"/>
        <v>443.69999999999993</v>
      </c>
      <c r="F50" s="165">
        <f>Рапс!F8+SUM(Суреп!F8:BP8)</f>
        <v>0.8</v>
      </c>
      <c r="G50" s="166">
        <f>Рапс!G8</f>
        <v>0</v>
      </c>
      <c r="H50" s="167">
        <f>Рапс!H8</f>
        <v>0</v>
      </c>
      <c r="I50" s="168">
        <f>Рапс!I8+Суреп!BQ8</f>
        <v>0</v>
      </c>
      <c r="J50" s="169">
        <f>Рапс!J8+Суреп!BR8</f>
        <v>0</v>
      </c>
      <c r="K50" s="170">
        <f>Рапс!K8+Суреп!BS8</f>
        <v>0</v>
      </c>
      <c r="L50" s="171">
        <f>Рапс!L8+Суреп!BT8</f>
        <v>23.9</v>
      </c>
      <c r="M50" s="169">
        <f>Рапс!M8+Суреп!BU8</f>
        <v>0</v>
      </c>
      <c r="N50" s="170">
        <f>Рапс!N8+Суреп!BV8</f>
        <v>0</v>
      </c>
      <c r="O50" s="168">
        <f>Рапс!O8+Суреп!BW8</f>
        <v>26.8</v>
      </c>
      <c r="P50" s="169">
        <f>Рапс!P8+Суреп!BX8</f>
        <v>0</v>
      </c>
      <c r="Q50" s="170">
        <f>Рапс!Q8+Суреп!BY8</f>
        <v>0</v>
      </c>
      <c r="R50" s="171">
        <f>Рапс!R8+Суреп!BZ8</f>
        <v>38.1</v>
      </c>
      <c r="S50" s="169">
        <f>Рапс!S8+Суреп!CA8</f>
        <v>0</v>
      </c>
      <c r="T50" s="170">
        <f>Рапс!T8+Суреп!CB8</f>
        <v>0</v>
      </c>
      <c r="U50" s="168">
        <f>Рапс!U8+Суреп!CC8</f>
        <v>33.1</v>
      </c>
      <c r="V50" s="169">
        <f>Рапс!V8+Суреп!CD8</f>
        <v>0</v>
      </c>
      <c r="W50" s="170">
        <f>Рапс!W8+Суреп!CE8</f>
        <v>0</v>
      </c>
      <c r="X50" s="171">
        <f>Рапс!X8+Суреп!CF8</f>
        <v>43.1</v>
      </c>
      <c r="Y50" s="169">
        <f>Рапс!Y8+Суреп!CG8</f>
        <v>0</v>
      </c>
      <c r="Z50" s="170">
        <f>Рапс!Z8+Суреп!CH8</f>
        <v>0</v>
      </c>
      <c r="AA50" s="168">
        <f>Рапс!AA8+Суреп!CI8</f>
        <v>15.4</v>
      </c>
      <c r="AB50" s="169">
        <f>Рапс!AB8+Суреп!CJ8</f>
        <v>30.6</v>
      </c>
      <c r="AC50" s="170">
        <f>Рапс!AC8+Суреп!CK8</f>
        <v>0</v>
      </c>
      <c r="AD50" s="171">
        <f>Рапс!AD8+Суреп!CL8</f>
        <v>57.3</v>
      </c>
      <c r="AE50" s="169">
        <f>Рапс!AE8+Суреп!CM8</f>
        <v>0</v>
      </c>
      <c r="AF50" s="170">
        <f>Рапс!AF8+Суреп!CN8</f>
        <v>0</v>
      </c>
      <c r="AG50" s="168">
        <f>Рапс!AG8+Суреп!CO8</f>
        <v>45</v>
      </c>
      <c r="AH50" s="169">
        <f>Рапс!AH8+Суреп!CP8</f>
        <v>59.2</v>
      </c>
      <c r="AI50" s="170">
        <f>Рапс!AI8+Суреп!CQ8</f>
        <v>0</v>
      </c>
      <c r="AJ50" s="171">
        <f>Рапс!AJ8+Суреп!CR8</f>
        <v>31.200000000000003</v>
      </c>
      <c r="AK50" s="169">
        <f>Рапс!AK8+Суреп!CS8</f>
        <v>0</v>
      </c>
      <c r="AL50" s="170">
        <f>Рапс!AL8+Суреп!CT8</f>
        <v>39.200000000000003</v>
      </c>
      <c r="AM50" s="168">
        <f>Рапс!AM8+Суреп!CU8</f>
        <v>0</v>
      </c>
      <c r="AN50" s="169">
        <f>Рапс!AN8+Суреп!CV8</f>
        <v>0</v>
      </c>
      <c r="AO50" s="170">
        <f>Рапс!AO8+Суреп!CW8</f>
        <v>0</v>
      </c>
      <c r="AP50" s="171">
        <f>Рапс!AP8+Суреп!CX8</f>
        <v>0</v>
      </c>
      <c r="AQ50" s="169">
        <f>Рапс!AQ8+Суреп!CY8</f>
        <v>0</v>
      </c>
      <c r="AR50" s="170">
        <f>Рапс!AR8+Суреп!CZ8</f>
        <v>0</v>
      </c>
      <c r="AS50" s="168">
        <f>Рапс!AS8+Суреп!DA8</f>
        <v>0</v>
      </c>
      <c r="AT50" s="169">
        <f>Рапс!AT8+Суреп!DB8</f>
        <v>0</v>
      </c>
      <c r="AU50" s="170">
        <f>Рапс!AU8+Суреп!DC8</f>
        <v>0</v>
      </c>
      <c r="AV50" s="171">
        <f>Рапс!AV8+Суреп!DD8</f>
        <v>0</v>
      </c>
      <c r="AW50" s="169">
        <f>Рапс!AW8+Суреп!DE8</f>
        <v>0</v>
      </c>
      <c r="AX50" s="170">
        <f>Рапс!AX8+Суреп!DF8</f>
        <v>0</v>
      </c>
      <c r="AY50" s="168">
        <f>Рапс!AY8+Суреп!DG8</f>
        <v>0</v>
      </c>
      <c r="AZ50" s="169">
        <f>Рапс!AZ8+Суреп!DH8</f>
        <v>0</v>
      </c>
      <c r="BA50" s="170">
        <f>Рапс!BA8+Суреп!DI8</f>
        <v>0</v>
      </c>
      <c r="BB50" s="171">
        <f>Рапс!BB8+Суреп!DJ8</f>
        <v>0</v>
      </c>
      <c r="BC50" s="169">
        <f>Рапс!BC8+Суреп!DK8</f>
        <v>0</v>
      </c>
      <c r="BD50" s="170">
        <f>Рапс!BD8+Суреп!DL8</f>
        <v>0</v>
      </c>
      <c r="BE50" s="168">
        <f>Рапс!BE8+Суреп!DM8</f>
        <v>0</v>
      </c>
      <c r="BF50" s="169">
        <f>Рапс!BF8+Суреп!DN8</f>
        <v>0</v>
      </c>
      <c r="BG50" s="170">
        <f>Рапс!BG8+Суреп!DO8</f>
        <v>0</v>
      </c>
      <c r="BH50" s="171">
        <f>Рапс!BH8+Суреп!DP8</f>
        <v>0</v>
      </c>
      <c r="BI50" s="169">
        <f>Рапс!BI8+Суреп!DQ8</f>
        <v>0</v>
      </c>
      <c r="BJ50" s="170">
        <f>Рапс!BJ8+Суреп!DR8</f>
        <v>0</v>
      </c>
      <c r="BK50" s="168">
        <f>Рапс!BK8+Суреп!DS8</f>
        <v>0</v>
      </c>
      <c r="BL50" s="169">
        <f>Рапс!BL8+Суреп!DT8</f>
        <v>0</v>
      </c>
      <c r="BM50" s="170">
        <f>Рапс!BM8+Суреп!DU8</f>
        <v>0</v>
      </c>
      <c r="BN50" s="171">
        <f>Рапс!BN8+Суреп!DV8</f>
        <v>0</v>
      </c>
      <c r="BO50" s="169">
        <f>Рапс!BO8+Суреп!DW8</f>
        <v>0</v>
      </c>
      <c r="BP50" s="170">
        <f>Рапс!BP8+Суреп!DX8</f>
        <v>0</v>
      </c>
      <c r="BQ50" s="168">
        <f>Рапс!BQ8+Суреп!DY8</f>
        <v>0</v>
      </c>
      <c r="BR50" s="169">
        <f>Рапс!BR8+Суреп!DZ8</f>
        <v>0</v>
      </c>
      <c r="BS50" s="170">
        <f>Рапс!BS8+Суреп!EA8</f>
        <v>0</v>
      </c>
      <c r="BT50" s="171">
        <f>Рапс!BT8+Суреп!EB8</f>
        <v>0</v>
      </c>
      <c r="BU50" s="169">
        <f>Рапс!BU8+Суреп!EC8</f>
        <v>0</v>
      </c>
      <c r="BV50" s="170">
        <f>Рапс!BV8+Суреп!ED8</f>
        <v>0</v>
      </c>
      <c r="BW50" s="168">
        <f>Рапс!BW8+Суреп!EE8</f>
        <v>0</v>
      </c>
      <c r="BX50" s="169">
        <f>Рапс!BX8+Суреп!EF8</f>
        <v>0</v>
      </c>
      <c r="BY50" s="170">
        <f>Рапс!BY8+Суреп!EG8</f>
        <v>0</v>
      </c>
      <c r="BZ50" s="171">
        <f>Рапс!BZ8+Суреп!EH8</f>
        <v>0</v>
      </c>
      <c r="CA50" s="169">
        <f>Рапс!CA8+Суреп!EI8</f>
        <v>0</v>
      </c>
      <c r="CB50" s="170">
        <f>Рапс!CB8+Суреп!EJ8</f>
        <v>0</v>
      </c>
      <c r="CC50" s="168">
        <f>Рапс!CC8+Суреп!EK8</f>
        <v>0</v>
      </c>
      <c r="CD50" s="169">
        <f>Рапс!CD8+Суреп!EL8</f>
        <v>0</v>
      </c>
      <c r="CE50" s="170">
        <f>Рапс!CE8+Суреп!EM8</f>
        <v>0</v>
      </c>
      <c r="CF50" s="171">
        <f>Рапс!CF8+Суреп!EN8</f>
        <v>0</v>
      </c>
      <c r="CG50" s="169">
        <f>Рапс!CG8+Суреп!EO8</f>
        <v>0</v>
      </c>
      <c r="CH50" s="170">
        <f>Рапс!CH8+Суреп!EP8</f>
        <v>0</v>
      </c>
      <c r="CI50" s="168">
        <f>Рапс!CI8+Суреп!EQ8</f>
        <v>0</v>
      </c>
      <c r="CJ50" s="169">
        <f>Рапс!CJ8+Суреп!ER8</f>
        <v>0</v>
      </c>
      <c r="CK50" s="170">
        <f>Рапс!CK8+Суреп!ES8</f>
        <v>0</v>
      </c>
      <c r="CL50" s="171">
        <f>Рапс!CL8+Суреп!ET8</f>
        <v>0</v>
      </c>
      <c r="CM50" s="169">
        <f>Рапс!CM8+Суреп!EU8</f>
        <v>0</v>
      </c>
      <c r="CN50" s="170">
        <f>Рапс!CN8+Суреп!EV8</f>
        <v>0</v>
      </c>
      <c r="CO50" s="168">
        <f>Рапс!CO8+Суреп!EW8</f>
        <v>0</v>
      </c>
      <c r="CP50" s="169">
        <f>Рапс!CP8+Суреп!EX8</f>
        <v>0</v>
      </c>
      <c r="CQ50" s="170">
        <f>Рапс!CQ8+Суреп!EY8</f>
        <v>0</v>
      </c>
      <c r="CR50" s="171">
        <f>Рапс!CR8+Суреп!EZ8</f>
        <v>0</v>
      </c>
      <c r="CS50" s="169">
        <f>Рапс!CS8+Суреп!FA8</f>
        <v>0</v>
      </c>
      <c r="CT50" s="170">
        <f>Рапс!CT8+Суреп!FB8</f>
        <v>0</v>
      </c>
      <c r="CU50" s="168">
        <f>Рапс!CU8+Суреп!FC8</f>
        <v>0</v>
      </c>
      <c r="CV50" s="169">
        <f>Рапс!CV8+Суреп!FD8</f>
        <v>0</v>
      </c>
      <c r="CW50" s="170">
        <f>Рапс!CW8+Суреп!FE8</f>
        <v>0</v>
      </c>
      <c r="CX50" s="171">
        <f>Рапс!CX8+Суреп!FF8</f>
        <v>0</v>
      </c>
      <c r="CY50" s="169">
        <f>Рапс!CY8+Суреп!FG8</f>
        <v>0</v>
      </c>
      <c r="CZ50" s="170">
        <f>Рапс!CZ8+Суреп!FH8</f>
        <v>0</v>
      </c>
      <c r="DA50" s="168">
        <f>Рапс!DA8+Суреп!FI8</f>
        <v>0</v>
      </c>
      <c r="DB50" s="169">
        <f>Рапс!DB8+Суреп!FJ8</f>
        <v>0</v>
      </c>
      <c r="DC50" s="170">
        <f>Рапс!DC8+Суреп!FK8</f>
        <v>0</v>
      </c>
      <c r="DD50" s="171">
        <f>Рапс!DD8+Суреп!FL8</f>
        <v>0</v>
      </c>
      <c r="DE50" s="169">
        <f>Рапс!DE8+Суреп!FM8</f>
        <v>0</v>
      </c>
      <c r="DF50" s="170">
        <f>Рапс!DF8+Суреп!FN8</f>
        <v>0</v>
      </c>
      <c r="DG50" s="168">
        <f>Рапс!DG8+Суреп!FO8</f>
        <v>0</v>
      </c>
      <c r="DH50" s="169">
        <f>Рапс!DH8+Суреп!FP8</f>
        <v>0</v>
      </c>
      <c r="DI50" s="170">
        <f>Рапс!DI8+Суреп!FQ8</f>
        <v>0</v>
      </c>
      <c r="DJ50" s="171">
        <f>Рапс!DJ8+Суреп!FR8</f>
        <v>0</v>
      </c>
      <c r="DK50" s="169">
        <f>Рапс!DK8+Суреп!FS8</f>
        <v>0</v>
      </c>
      <c r="DL50" s="170">
        <f>Рапс!DL8+Суреп!FT8</f>
        <v>0</v>
      </c>
      <c r="DM50" s="168">
        <f>Рапс!DM8+Суреп!FU8</f>
        <v>0</v>
      </c>
      <c r="DN50" s="169">
        <f>Рапс!DN8+Суреп!FV8</f>
        <v>0</v>
      </c>
      <c r="DO50" s="170">
        <f>Рапс!DO8+Суреп!FW8</f>
        <v>0</v>
      </c>
      <c r="DP50" s="171">
        <f>Рапс!DP8+Суреп!FX8</f>
        <v>0</v>
      </c>
      <c r="DQ50" s="169">
        <f>Рапс!DQ8+Суреп!FY8</f>
        <v>0</v>
      </c>
      <c r="DR50" s="170">
        <f>Рапс!DR8+Суреп!FZ8</f>
        <v>0</v>
      </c>
      <c r="DS50" s="168">
        <f>Рапс!DS8+Суреп!GA8</f>
        <v>0</v>
      </c>
      <c r="DT50" s="169">
        <f>Рапс!DT8+Суреп!GB8</f>
        <v>0</v>
      </c>
      <c r="DU50" s="170">
        <f>Рапс!DU8+Суреп!GC8</f>
        <v>0</v>
      </c>
      <c r="DV50" s="171">
        <f>Рапс!DV8+Суреп!GD8</f>
        <v>0</v>
      </c>
      <c r="DW50" s="169">
        <f>Рапс!DW8+Суреп!GE8</f>
        <v>0</v>
      </c>
      <c r="DX50" s="170">
        <f>Рапс!DX8+Суреп!GF8</f>
        <v>0</v>
      </c>
      <c r="DY50" s="168">
        <f>Рапс!DY8+Суреп!GG8</f>
        <v>0</v>
      </c>
      <c r="DZ50" s="169">
        <f>Рапс!DZ8+Суреп!GH8</f>
        <v>0</v>
      </c>
      <c r="EA50" s="170">
        <f>Рапс!EA8+Суреп!GI8</f>
        <v>0</v>
      </c>
      <c r="EB50" s="171">
        <f>Рапс!EB8+Суреп!GJ8</f>
        <v>0</v>
      </c>
      <c r="EC50" s="169">
        <f>Рапс!EC8+Суреп!GK8</f>
        <v>0</v>
      </c>
      <c r="ED50" s="170">
        <f>Рапс!ED8+Суреп!GL8</f>
        <v>0</v>
      </c>
      <c r="EE50" s="168">
        <f>Рапс!EE8+Суреп!GM8</f>
        <v>0</v>
      </c>
      <c r="EF50" s="169">
        <f>Рапс!EF8+Суреп!GN8</f>
        <v>0</v>
      </c>
      <c r="EG50" s="170">
        <f>Рапс!EG8+Суреп!GO8</f>
        <v>0</v>
      </c>
      <c r="EH50" s="171">
        <f>Рапс!EH8+Суреп!GP8</f>
        <v>0</v>
      </c>
      <c r="EI50" s="169">
        <f>Рапс!EI8+Суреп!GQ8</f>
        <v>0</v>
      </c>
      <c r="EJ50" s="170">
        <f>Рапс!EJ8+Суреп!GR8</f>
        <v>0</v>
      </c>
      <c r="EK50" s="168">
        <f>Рапс!EK8+Суреп!GS8</f>
        <v>0</v>
      </c>
      <c r="EL50" s="169">
        <f>Рапс!EL8+Суреп!GT8</f>
        <v>0</v>
      </c>
      <c r="EM50" s="170">
        <f>Рапс!EM8+Суреп!GU8</f>
        <v>0</v>
      </c>
      <c r="EN50" s="171">
        <f>Рапс!EN8+Суреп!GV8</f>
        <v>0</v>
      </c>
      <c r="EO50" s="169">
        <f>Рапс!EO8+Суреп!GW8</f>
        <v>0</v>
      </c>
      <c r="EP50" s="170">
        <f>Рапс!EP8+Суреп!GX8</f>
        <v>0</v>
      </c>
      <c r="EQ50" s="168">
        <f>Рапс!EQ8+Суреп!GY8</f>
        <v>0</v>
      </c>
      <c r="ER50" s="169">
        <f>Рапс!ER8+Суреп!GZ8</f>
        <v>0</v>
      </c>
      <c r="ES50" s="170">
        <f>Рапс!ES8+Суреп!HA8</f>
        <v>0</v>
      </c>
      <c r="ET50" s="171">
        <f>Рапс!ET8+Суреп!HB8</f>
        <v>0</v>
      </c>
      <c r="EU50" s="169">
        <f>Рапс!EU8+Суреп!HC8</f>
        <v>0</v>
      </c>
      <c r="EV50" s="170">
        <f>Рапс!EV8+Суреп!HD8</f>
        <v>0</v>
      </c>
      <c r="EW50" s="168">
        <f>Рапс!EW8+Суреп!HE8</f>
        <v>0</v>
      </c>
      <c r="EX50" s="169">
        <f>Рапс!EX8+Суреп!HF8</f>
        <v>0</v>
      </c>
      <c r="EY50" s="170">
        <f>Рапс!EY8+Суреп!HG8</f>
        <v>0</v>
      </c>
      <c r="EZ50" s="171">
        <f>Рапс!EZ8+Суреп!HH8</f>
        <v>0</v>
      </c>
      <c r="FA50" s="169">
        <f>Рапс!FA8+Суреп!HI8</f>
        <v>0</v>
      </c>
      <c r="FB50" s="170">
        <f>Рапс!FB8+Суреп!HJ8</f>
        <v>0</v>
      </c>
      <c r="FC50" s="168">
        <f>Рапс!FC8+Суреп!HK8</f>
        <v>0</v>
      </c>
      <c r="FD50" s="169">
        <f>Рапс!FD8+Суреп!HL8</f>
        <v>0</v>
      </c>
      <c r="FE50" s="170">
        <f>Рапс!FE8+Суреп!HM8</f>
        <v>0</v>
      </c>
      <c r="FF50" s="171">
        <f>Рапс!FF8+Суреп!HN8</f>
        <v>0</v>
      </c>
      <c r="FG50" s="169">
        <f>Рапс!FG8+Суреп!HO8</f>
        <v>0</v>
      </c>
      <c r="FH50" s="170">
        <f>Рапс!FH8+Суреп!HP8</f>
        <v>0</v>
      </c>
      <c r="FI50" s="168">
        <f>Рапс!FI8+Суреп!HQ8</f>
        <v>0</v>
      </c>
      <c r="FJ50" s="169">
        <f>Рапс!FJ8+Суреп!HR8</f>
        <v>0</v>
      </c>
      <c r="FK50" s="170">
        <f>Рапс!FK8+Суреп!HS8</f>
        <v>0</v>
      </c>
      <c r="FL50" s="171">
        <f>Рапс!FL8+Суреп!HT8</f>
        <v>0</v>
      </c>
      <c r="FM50" s="169">
        <f>Рапс!FM8+Суреп!HU8</f>
        <v>0</v>
      </c>
      <c r="FN50" s="170">
        <f>Рапс!FN8+Суреп!HV8</f>
        <v>0</v>
      </c>
      <c r="FO50" s="168">
        <f>Рапс!FO8+Суреп!HW8</f>
        <v>0</v>
      </c>
      <c r="FP50" s="169">
        <f>Рапс!FP8+Суреп!HX8</f>
        <v>0</v>
      </c>
      <c r="FQ50" s="170">
        <f>Рапс!FQ8+Суреп!HY8</f>
        <v>0</v>
      </c>
      <c r="FR50" s="171">
        <f>Рапс!FR8+Суреп!HZ8</f>
        <v>0</v>
      </c>
      <c r="FS50" s="169">
        <f>Рапс!FS8+Суреп!IA8</f>
        <v>0</v>
      </c>
      <c r="FT50" s="170">
        <f>Рапс!FT8+Суреп!IB8</f>
        <v>0</v>
      </c>
      <c r="FU50" s="168">
        <f>Рапс!FU8+Суреп!IC8</f>
        <v>0</v>
      </c>
      <c r="FV50" s="169">
        <f>Рапс!FV8+Суреп!ID8</f>
        <v>0</v>
      </c>
      <c r="FW50" s="170">
        <f>Рапс!FW8+Суреп!IE8</f>
        <v>0</v>
      </c>
      <c r="FX50" s="171">
        <f>Рапс!FX8+Суреп!IF8</f>
        <v>0</v>
      </c>
      <c r="FY50" s="169">
        <f>Рапс!FY8+Суреп!IG8</f>
        <v>0</v>
      </c>
      <c r="FZ50" s="170">
        <f>Рапс!FZ8+Суреп!IH8</f>
        <v>0</v>
      </c>
      <c r="GA50" s="168">
        <f>Рапс!GA8+Суреп!II8</f>
        <v>0</v>
      </c>
      <c r="GB50" s="169">
        <f>Рапс!GB8+Суреп!IJ8</f>
        <v>0</v>
      </c>
      <c r="GC50" s="170">
        <f>Рапс!GC8+Суреп!IK8</f>
        <v>0</v>
      </c>
      <c r="GD50" s="171">
        <f>Рапс!GD8+Суреп!IL8</f>
        <v>0</v>
      </c>
      <c r="GE50" s="169">
        <f>Рапс!GE8+Суреп!IM8</f>
        <v>0</v>
      </c>
      <c r="GF50" s="170">
        <f>Рапс!GF8+Суреп!IN8</f>
        <v>0</v>
      </c>
      <c r="GG50" s="168">
        <f>Рапс!GG8+Суреп!IO8</f>
        <v>0</v>
      </c>
      <c r="GH50" s="169">
        <f>Рапс!GH8+Суреп!IP8</f>
        <v>0</v>
      </c>
      <c r="GI50" s="170">
        <f>Рапс!GI8+Суреп!IQ8</f>
        <v>0</v>
      </c>
      <c r="GJ50" s="171">
        <f>Рапс!GJ8+Суреп!IR8</f>
        <v>0</v>
      </c>
      <c r="GK50" s="169">
        <f>Рапс!GK8+Суреп!IS8</f>
        <v>0</v>
      </c>
      <c r="GL50" s="170">
        <f>Рапс!GL8+Суреп!IT8</f>
        <v>0</v>
      </c>
      <c r="GM50" s="168">
        <f>Рапс!GM8</f>
        <v>0</v>
      </c>
      <c r="GN50" s="169">
        <f>Рапс!GN8</f>
        <v>0</v>
      </c>
      <c r="GO50" s="170">
        <f>Рапс!GO8</f>
        <v>0</v>
      </c>
      <c r="GP50" s="171">
        <f>Рапс!GP8</f>
        <v>0</v>
      </c>
      <c r="GQ50" s="169">
        <f>Рапс!GQ8</f>
        <v>0</v>
      </c>
      <c r="GR50" s="170">
        <f>Рапс!GR8</f>
        <v>0</v>
      </c>
      <c r="GS50" s="168">
        <f>Рапс!GS8</f>
        <v>0</v>
      </c>
      <c r="GT50" s="169">
        <f>Рапс!GT8</f>
        <v>0</v>
      </c>
      <c r="GU50" s="170">
        <f>Рапс!GU8</f>
        <v>0</v>
      </c>
      <c r="GV50" s="171">
        <f>Рапс!GV8</f>
        <v>0</v>
      </c>
      <c r="GW50" s="169">
        <f>Рапс!GW8</f>
        <v>0</v>
      </c>
      <c r="GX50" s="170">
        <f>Рапс!GX8</f>
        <v>0</v>
      </c>
      <c r="GY50" s="168">
        <f>Рапс!GY8</f>
        <v>0</v>
      </c>
      <c r="GZ50" s="169">
        <f>Рапс!GZ8</f>
        <v>0</v>
      </c>
      <c r="HA50" s="170">
        <f>Рапс!HA8</f>
        <v>0</v>
      </c>
      <c r="HB50" s="171">
        <f>Рапс!HB8</f>
        <v>0</v>
      </c>
      <c r="HC50" s="169">
        <f>Рапс!HC8</f>
        <v>0</v>
      </c>
      <c r="HD50" s="170">
        <f>Рапс!HD8</f>
        <v>0</v>
      </c>
      <c r="HE50" s="168">
        <f>Рапс!HE8</f>
        <v>0</v>
      </c>
      <c r="HF50" s="169">
        <f>Рапс!HF8</f>
        <v>0</v>
      </c>
      <c r="HG50" s="170">
        <f>Рапс!HG8</f>
        <v>0</v>
      </c>
      <c r="HH50" s="171">
        <f>Рапс!HH8</f>
        <v>0</v>
      </c>
      <c r="HI50" s="169">
        <f>Рапс!HI8</f>
        <v>0</v>
      </c>
      <c r="HJ50" s="170">
        <f>Рапс!HJ8</f>
        <v>0</v>
      </c>
      <c r="HK50" s="168">
        <f>Рапс!HK8</f>
        <v>0</v>
      </c>
      <c r="HL50" s="169">
        <f>Рапс!HL8</f>
        <v>0</v>
      </c>
      <c r="HM50" s="170">
        <f>Рапс!HM8</f>
        <v>0</v>
      </c>
      <c r="HN50" s="171">
        <f>Рапс!HN8</f>
        <v>0</v>
      </c>
      <c r="HO50" s="169">
        <f>Рапс!HO8</f>
        <v>0</v>
      </c>
      <c r="HP50" s="170">
        <f>Рапс!HP8</f>
        <v>0</v>
      </c>
      <c r="HQ50" s="168">
        <f>Рапс!HQ8</f>
        <v>0</v>
      </c>
      <c r="HR50" s="169">
        <f>Рапс!HR8</f>
        <v>0</v>
      </c>
      <c r="HS50" s="170">
        <f>Рапс!HS8</f>
        <v>0</v>
      </c>
      <c r="HT50" s="171">
        <f>Рапс!HT8</f>
        <v>0</v>
      </c>
      <c r="HU50" s="169">
        <f>Рапс!HU8</f>
        <v>0</v>
      </c>
      <c r="HV50" s="170">
        <f>Рапс!HV8</f>
        <v>0</v>
      </c>
      <c r="HW50" s="168">
        <f>Рапс!HW8</f>
        <v>0</v>
      </c>
      <c r="HX50" s="169">
        <f>Рапс!HX8</f>
        <v>0</v>
      </c>
      <c r="HY50" s="170">
        <f>Рапс!HY8</f>
        <v>0</v>
      </c>
      <c r="HZ50" s="171">
        <f>Рапс!HZ8</f>
        <v>0</v>
      </c>
      <c r="IA50" s="169">
        <f>Рапс!IA8</f>
        <v>0</v>
      </c>
      <c r="IB50" s="170">
        <f>Рапс!IB8</f>
        <v>0</v>
      </c>
      <c r="IC50" s="168">
        <f>Рапс!IC8</f>
        <v>0</v>
      </c>
      <c r="ID50" s="169">
        <f>Рапс!ID8</f>
        <v>0</v>
      </c>
      <c r="IE50" s="170">
        <f>Рапс!IE8</f>
        <v>0</v>
      </c>
      <c r="IF50" s="171">
        <f>Рапс!IF8</f>
        <v>0</v>
      </c>
      <c r="IG50" s="169">
        <f>Рапс!IG8</f>
        <v>0</v>
      </c>
      <c r="IH50" s="170">
        <f>Рапс!IH8</f>
        <v>0</v>
      </c>
      <c r="II50" s="168">
        <f>Рапс!II8</f>
        <v>0</v>
      </c>
      <c r="IJ50" s="169">
        <f>Рапс!IJ8</f>
        <v>0</v>
      </c>
      <c r="IK50" s="170">
        <f>Рапс!IK8</f>
        <v>0</v>
      </c>
      <c r="IL50" s="171">
        <f>Рапс!IL8</f>
        <v>0</v>
      </c>
      <c r="IM50" s="169">
        <f>Рапс!IM8</f>
        <v>0</v>
      </c>
      <c r="IN50" s="170">
        <f>Рапс!IN8</f>
        <v>0</v>
      </c>
      <c r="IO50" s="168">
        <f>Рапс!IO8</f>
        <v>0</v>
      </c>
      <c r="IP50" s="169">
        <f>Рапс!IP8</f>
        <v>0</v>
      </c>
      <c r="IQ50" s="170">
        <f>Рапс!IQ8</f>
        <v>0</v>
      </c>
      <c r="IR50" s="171">
        <f>Рапс!IR8</f>
        <v>0</v>
      </c>
      <c r="IS50" s="169">
        <f>Рапс!IS8</f>
        <v>0</v>
      </c>
      <c r="IT50" s="170">
        <f>Рапс!IT8</f>
        <v>0</v>
      </c>
      <c r="IU50" s="168">
        <f>Рапс!IU8</f>
        <v>0</v>
      </c>
      <c r="IV50" s="169">
        <f>Рапс!IV8</f>
        <v>0</v>
      </c>
      <c r="IW50" s="170">
        <f>Рапс!IW8</f>
        <v>0</v>
      </c>
      <c r="IX50" s="171">
        <f>Рапс!IX8</f>
        <v>0</v>
      </c>
      <c r="IY50" s="169">
        <f>Рапс!IY8</f>
        <v>0</v>
      </c>
      <c r="IZ50" s="170">
        <f>Рапс!IZ8</f>
        <v>0</v>
      </c>
      <c r="JA50" s="168">
        <f>Рапс!JA8</f>
        <v>0</v>
      </c>
      <c r="JB50" s="169">
        <f>Рапс!JB8</f>
        <v>0</v>
      </c>
      <c r="JC50" s="170">
        <f>Рапс!JC8</f>
        <v>0</v>
      </c>
      <c r="JD50" s="171">
        <f>Рапс!JD8</f>
        <v>0</v>
      </c>
      <c r="JE50" s="169">
        <f>Рапс!JE8</f>
        <v>0</v>
      </c>
      <c r="JF50" s="170">
        <f>Рапс!JF8</f>
        <v>0</v>
      </c>
      <c r="JG50" s="168">
        <f>Рапс!JG8</f>
        <v>0</v>
      </c>
      <c r="JH50" s="169">
        <f>Рапс!JH8</f>
        <v>0</v>
      </c>
      <c r="JI50" s="170">
        <f>Рапс!JI8</f>
        <v>0</v>
      </c>
      <c r="JJ50" s="171">
        <f>Рапс!JJ8</f>
        <v>0</v>
      </c>
      <c r="JK50" s="169">
        <f>Рапс!JK8</f>
        <v>0</v>
      </c>
      <c r="JL50" s="170">
        <f>Рапс!JL8</f>
        <v>0</v>
      </c>
      <c r="JM50" s="168">
        <f>Рапс!JM8</f>
        <v>0</v>
      </c>
      <c r="JN50" s="169">
        <f>Рапс!JN8</f>
        <v>0</v>
      </c>
      <c r="JO50" s="170">
        <f>Рапс!JO8</f>
        <v>0</v>
      </c>
      <c r="JP50" s="171">
        <f>Рапс!JP8</f>
        <v>0</v>
      </c>
      <c r="JQ50" s="169">
        <f>Рапс!JQ8</f>
        <v>0</v>
      </c>
      <c r="JR50" s="170">
        <f>Рапс!JR8</f>
        <v>0</v>
      </c>
      <c r="JS50" s="168">
        <f>Рапс!JS8</f>
        <v>0</v>
      </c>
      <c r="JT50" s="169">
        <f>Рапс!JT8</f>
        <v>0</v>
      </c>
      <c r="JU50" s="170">
        <f>Рапс!JU8</f>
        <v>0</v>
      </c>
      <c r="JV50" s="171">
        <f>Рапс!JV8</f>
        <v>0</v>
      </c>
      <c r="JW50" s="169">
        <f>Рапс!JW8</f>
        <v>0</v>
      </c>
      <c r="JX50" s="170">
        <f>Рапс!JX8</f>
        <v>0</v>
      </c>
    </row>
    <row r="51" spans="1:284" ht="15.75" customHeight="1" thickBot="1" x14ac:dyDescent="0.3">
      <c r="A51" s="1011"/>
      <c r="B51" s="1013"/>
      <c r="C51" s="1015"/>
      <c r="D51" s="50" t="s">
        <v>39</v>
      </c>
      <c r="E51" s="123">
        <f t="shared" si="21"/>
        <v>189.8</v>
      </c>
      <c r="F51" s="172">
        <f>Рапс!F9+SUM(Суреп!F9:BP9)</f>
        <v>0</v>
      </c>
      <c r="G51" s="173">
        <f>Рапс!G9</f>
        <v>0</v>
      </c>
      <c r="H51" s="174">
        <f>Рапс!H9</f>
        <v>0</v>
      </c>
      <c r="I51" s="175">
        <f>Рапс!I9+Суреп!BQ9</f>
        <v>0</v>
      </c>
      <c r="J51" s="176">
        <f>Рапс!J9+Суреп!BR9</f>
        <v>0</v>
      </c>
      <c r="K51" s="177">
        <f>Рапс!K9+Суреп!BS9</f>
        <v>0</v>
      </c>
      <c r="L51" s="178">
        <f>Рапс!L9+Суреп!BT9</f>
        <v>29.8</v>
      </c>
      <c r="M51" s="176">
        <f>Рапс!M9+Суреп!BU9</f>
        <v>0</v>
      </c>
      <c r="N51" s="177">
        <f>Рапс!N9+Суреп!BV9</f>
        <v>0</v>
      </c>
      <c r="O51" s="175">
        <f>Рапс!O9+Суреп!BW9</f>
        <v>8.9</v>
      </c>
      <c r="P51" s="176">
        <f>Рапс!P9+Суреп!BX9</f>
        <v>0</v>
      </c>
      <c r="Q51" s="177">
        <f>Рапс!Q9+Суреп!BY9</f>
        <v>0</v>
      </c>
      <c r="R51" s="178">
        <f>Рапс!R9+Суреп!BZ9</f>
        <v>12.7</v>
      </c>
      <c r="S51" s="176">
        <f>Рапс!S9+Суреп!CA9</f>
        <v>0</v>
      </c>
      <c r="T51" s="177">
        <f>Рапс!T9+Суреп!CB9</f>
        <v>0</v>
      </c>
      <c r="U51" s="175">
        <f>Рапс!U9+Суреп!CC9</f>
        <v>15</v>
      </c>
      <c r="V51" s="176">
        <f>Рапс!V9+Суреп!CD9</f>
        <v>0</v>
      </c>
      <c r="W51" s="177">
        <f>Рапс!W9+Суреп!CE9</f>
        <v>0</v>
      </c>
      <c r="X51" s="178">
        <f>Рапс!X9+Суреп!CF9</f>
        <v>19.5</v>
      </c>
      <c r="Y51" s="176">
        <f>Рапс!Y9+Суреп!CG9</f>
        <v>0</v>
      </c>
      <c r="Z51" s="177">
        <f>Рапс!Z9+Суреп!CH9</f>
        <v>0</v>
      </c>
      <c r="AA51" s="175">
        <f>Рапс!AA9+Суреп!CI9</f>
        <v>7</v>
      </c>
      <c r="AB51" s="176">
        <f>Рапс!AB9+Суреп!CJ9</f>
        <v>9.3000000000000007</v>
      </c>
      <c r="AC51" s="177">
        <f>Рапс!AC9+Суреп!CK9</f>
        <v>0</v>
      </c>
      <c r="AD51" s="178">
        <f>Рапс!AD9+Суреп!CL9</f>
        <v>17.3</v>
      </c>
      <c r="AE51" s="176">
        <f>Рапс!AE9+Суреп!CM9</f>
        <v>0</v>
      </c>
      <c r="AF51" s="177">
        <f>Рапс!AF9+Суреп!CN9</f>
        <v>0</v>
      </c>
      <c r="AG51" s="175">
        <f>Рапс!AG9+Суреп!CO9</f>
        <v>12.8</v>
      </c>
      <c r="AH51" s="176">
        <f>Рапс!AH9+Суреп!CP9</f>
        <v>16.899999999999999</v>
      </c>
      <c r="AI51" s="177">
        <f>Рапс!AI9+Суреп!CQ9</f>
        <v>0</v>
      </c>
      <c r="AJ51" s="178">
        <f>Рапс!AJ9+Суреп!CR9</f>
        <v>29.4</v>
      </c>
      <c r="AK51" s="176">
        <f>Рапс!AK9+Суреп!CS9</f>
        <v>0</v>
      </c>
      <c r="AL51" s="177">
        <f>Рапс!AL9+Суреп!CT9</f>
        <v>11.2</v>
      </c>
      <c r="AM51" s="175">
        <f>Рапс!AM9+Суреп!CU9</f>
        <v>0</v>
      </c>
      <c r="AN51" s="176">
        <f>Рапс!AN9+Суреп!CV9</f>
        <v>0</v>
      </c>
      <c r="AO51" s="177">
        <f>Рапс!AO9+Суреп!CW9</f>
        <v>0</v>
      </c>
      <c r="AP51" s="178">
        <f>Рапс!AP9+Суреп!CX9</f>
        <v>0</v>
      </c>
      <c r="AQ51" s="176">
        <f>Рапс!AQ9+Суреп!CY9</f>
        <v>0</v>
      </c>
      <c r="AR51" s="177">
        <f>Рапс!AR9+Суреп!CZ9</f>
        <v>0</v>
      </c>
      <c r="AS51" s="175">
        <f>Рапс!AS9+Суреп!DA9</f>
        <v>0</v>
      </c>
      <c r="AT51" s="176">
        <f>Рапс!AT9+Суреп!DB9</f>
        <v>0</v>
      </c>
      <c r="AU51" s="177">
        <f>Рапс!AU9+Суреп!DC9</f>
        <v>0</v>
      </c>
      <c r="AV51" s="178">
        <f>Рапс!AV9+Суреп!DD9</f>
        <v>0</v>
      </c>
      <c r="AW51" s="176">
        <f>Рапс!AW9+Суреп!DE9</f>
        <v>0</v>
      </c>
      <c r="AX51" s="177">
        <f>Рапс!AX9+Суреп!DF9</f>
        <v>0</v>
      </c>
      <c r="AY51" s="175">
        <f>Рапс!AY9+Суреп!DG9</f>
        <v>0</v>
      </c>
      <c r="AZ51" s="176">
        <f>Рапс!AZ9+Суреп!DH9</f>
        <v>0</v>
      </c>
      <c r="BA51" s="177">
        <f>Рапс!BA9+Суреп!DI9</f>
        <v>0</v>
      </c>
      <c r="BB51" s="178">
        <f>Рапс!BB9+Суреп!DJ9</f>
        <v>0</v>
      </c>
      <c r="BC51" s="176">
        <f>Рапс!BC9+Суреп!DK9</f>
        <v>0</v>
      </c>
      <c r="BD51" s="177">
        <f>Рапс!BD9+Суреп!DL9</f>
        <v>0</v>
      </c>
      <c r="BE51" s="175">
        <f>Рапс!BE9+Суреп!DM9</f>
        <v>0</v>
      </c>
      <c r="BF51" s="176">
        <f>Рапс!BF9+Суреп!DN9</f>
        <v>0</v>
      </c>
      <c r="BG51" s="177">
        <f>Рапс!BG9+Суреп!DO9</f>
        <v>0</v>
      </c>
      <c r="BH51" s="178">
        <f>Рапс!BH9+Суреп!DP9</f>
        <v>0</v>
      </c>
      <c r="BI51" s="176">
        <f>Рапс!BI9+Суреп!DQ9</f>
        <v>0</v>
      </c>
      <c r="BJ51" s="177">
        <f>Рапс!BJ9+Суреп!DR9</f>
        <v>0</v>
      </c>
      <c r="BK51" s="175">
        <f>Рапс!BK9+Суреп!DS9</f>
        <v>0</v>
      </c>
      <c r="BL51" s="176">
        <f>Рапс!BL9+Суреп!DT9</f>
        <v>0</v>
      </c>
      <c r="BM51" s="177">
        <f>Рапс!BM9+Суреп!DU9</f>
        <v>0</v>
      </c>
      <c r="BN51" s="178">
        <f>Рапс!BN9+Суреп!DV9</f>
        <v>0</v>
      </c>
      <c r="BO51" s="176">
        <f>Рапс!BO9+Суреп!DW9</f>
        <v>0</v>
      </c>
      <c r="BP51" s="177">
        <f>Рапс!BP9+Суреп!DX9</f>
        <v>0</v>
      </c>
      <c r="BQ51" s="175">
        <f>Рапс!BQ9+Суреп!DY9</f>
        <v>0</v>
      </c>
      <c r="BR51" s="176">
        <f>Рапс!BR9+Суреп!DZ9</f>
        <v>0</v>
      </c>
      <c r="BS51" s="177">
        <f>Рапс!BS9+Суреп!EA9</f>
        <v>0</v>
      </c>
      <c r="BT51" s="178">
        <f>Рапс!BT9+Суреп!EB9</f>
        <v>0</v>
      </c>
      <c r="BU51" s="176">
        <f>Рапс!BU9+Суреп!EC9</f>
        <v>0</v>
      </c>
      <c r="BV51" s="177">
        <f>Рапс!BV9+Суреп!ED9</f>
        <v>0</v>
      </c>
      <c r="BW51" s="175">
        <f>Рапс!BW9+Суреп!EE9</f>
        <v>0</v>
      </c>
      <c r="BX51" s="176">
        <f>Рапс!BX9+Суреп!EF9</f>
        <v>0</v>
      </c>
      <c r="BY51" s="177">
        <f>Рапс!BY9+Суреп!EG9</f>
        <v>0</v>
      </c>
      <c r="BZ51" s="178">
        <f>Рапс!BZ9+Суреп!EH9</f>
        <v>0</v>
      </c>
      <c r="CA51" s="176">
        <f>Рапс!CA9+Суреп!EI9</f>
        <v>0</v>
      </c>
      <c r="CB51" s="177">
        <f>Рапс!CB9+Суреп!EJ9</f>
        <v>0</v>
      </c>
      <c r="CC51" s="175">
        <f>Рапс!CC9+Суреп!EK9</f>
        <v>0</v>
      </c>
      <c r="CD51" s="176">
        <f>Рапс!CD9+Суреп!EL9</f>
        <v>0</v>
      </c>
      <c r="CE51" s="177">
        <f>Рапс!CE9+Суреп!EM9</f>
        <v>0</v>
      </c>
      <c r="CF51" s="178">
        <f>Рапс!CF9+Суреп!EN9</f>
        <v>0</v>
      </c>
      <c r="CG51" s="176">
        <f>Рапс!CG9+Суреп!EO9</f>
        <v>0</v>
      </c>
      <c r="CH51" s="177">
        <f>Рапс!CH9+Суреп!EP9</f>
        <v>0</v>
      </c>
      <c r="CI51" s="175">
        <f>Рапс!CI9+Суреп!EQ9</f>
        <v>0</v>
      </c>
      <c r="CJ51" s="176">
        <f>Рапс!CJ9+Суреп!ER9</f>
        <v>0</v>
      </c>
      <c r="CK51" s="177">
        <f>Рапс!CK9+Суреп!ES9</f>
        <v>0</v>
      </c>
      <c r="CL51" s="178">
        <f>Рапс!CL9+Суреп!ET9</f>
        <v>0</v>
      </c>
      <c r="CM51" s="176">
        <f>Рапс!CM9+Суреп!EU9</f>
        <v>0</v>
      </c>
      <c r="CN51" s="177">
        <f>Рапс!CN9+Суреп!EV9</f>
        <v>0</v>
      </c>
      <c r="CO51" s="175">
        <f>Рапс!CO9+Суреп!EW9</f>
        <v>0</v>
      </c>
      <c r="CP51" s="176">
        <f>Рапс!CP9+Суреп!EX9</f>
        <v>0</v>
      </c>
      <c r="CQ51" s="177">
        <f>Рапс!CQ9+Суреп!EY9</f>
        <v>0</v>
      </c>
      <c r="CR51" s="178">
        <f>Рапс!CR9+Суреп!EZ9</f>
        <v>0</v>
      </c>
      <c r="CS51" s="176">
        <f>Рапс!CS9+Суреп!FA9</f>
        <v>0</v>
      </c>
      <c r="CT51" s="177">
        <f>Рапс!CT9+Суреп!FB9</f>
        <v>0</v>
      </c>
      <c r="CU51" s="175">
        <f>Рапс!CU9+Суреп!FC9</f>
        <v>0</v>
      </c>
      <c r="CV51" s="176">
        <f>Рапс!CV9+Суреп!FD9</f>
        <v>0</v>
      </c>
      <c r="CW51" s="177">
        <f>Рапс!CW9+Суреп!FE9</f>
        <v>0</v>
      </c>
      <c r="CX51" s="178">
        <f>Рапс!CX9+Суреп!FF9</f>
        <v>0</v>
      </c>
      <c r="CY51" s="176">
        <f>Рапс!CY9+Суреп!FG9</f>
        <v>0</v>
      </c>
      <c r="CZ51" s="177">
        <f>Рапс!CZ9+Суреп!FH9</f>
        <v>0</v>
      </c>
      <c r="DA51" s="175">
        <f>Рапс!DA9+Суреп!FI9</f>
        <v>0</v>
      </c>
      <c r="DB51" s="176">
        <f>Рапс!DB9+Суреп!FJ9</f>
        <v>0</v>
      </c>
      <c r="DC51" s="177">
        <f>Рапс!DC9+Суреп!FK9</f>
        <v>0</v>
      </c>
      <c r="DD51" s="178">
        <f>Рапс!DD9+Суреп!FL9</f>
        <v>0</v>
      </c>
      <c r="DE51" s="176">
        <f>Рапс!DE9+Суреп!FM9</f>
        <v>0</v>
      </c>
      <c r="DF51" s="177">
        <f>Рапс!DF9+Суреп!FN9</f>
        <v>0</v>
      </c>
      <c r="DG51" s="175">
        <f>Рапс!DG9+Суреп!FO9</f>
        <v>0</v>
      </c>
      <c r="DH51" s="176">
        <f>Рапс!DH9+Суреп!FP9</f>
        <v>0</v>
      </c>
      <c r="DI51" s="177">
        <f>Рапс!DI9+Суреп!FQ9</f>
        <v>0</v>
      </c>
      <c r="DJ51" s="178">
        <f>Рапс!DJ9+Суреп!FR9</f>
        <v>0</v>
      </c>
      <c r="DK51" s="176">
        <f>Рапс!DK9+Суреп!FS9</f>
        <v>0</v>
      </c>
      <c r="DL51" s="177">
        <f>Рапс!DL9+Суреп!FT9</f>
        <v>0</v>
      </c>
      <c r="DM51" s="175">
        <f>Рапс!DM9+Суреп!FU9</f>
        <v>0</v>
      </c>
      <c r="DN51" s="176">
        <f>Рапс!DN9+Суреп!FV9</f>
        <v>0</v>
      </c>
      <c r="DO51" s="177">
        <f>Рапс!DO9+Суреп!FW9</f>
        <v>0</v>
      </c>
      <c r="DP51" s="178">
        <f>Рапс!DP9+Суреп!FX9</f>
        <v>0</v>
      </c>
      <c r="DQ51" s="176">
        <f>Рапс!DQ9+Суреп!FY9</f>
        <v>0</v>
      </c>
      <c r="DR51" s="177">
        <f>Рапс!DR9+Суреп!FZ9</f>
        <v>0</v>
      </c>
      <c r="DS51" s="175">
        <f>Рапс!DS9+Суреп!GA9</f>
        <v>0</v>
      </c>
      <c r="DT51" s="176">
        <f>Рапс!DT9+Суреп!GB9</f>
        <v>0</v>
      </c>
      <c r="DU51" s="177">
        <f>Рапс!DU9+Суреп!GC9</f>
        <v>0</v>
      </c>
      <c r="DV51" s="178">
        <f>Рапс!DV9+Суреп!GD9</f>
        <v>0</v>
      </c>
      <c r="DW51" s="176">
        <f>Рапс!DW9+Суреп!GE9</f>
        <v>0</v>
      </c>
      <c r="DX51" s="177">
        <f>Рапс!DX9+Суреп!GF9</f>
        <v>0</v>
      </c>
      <c r="DY51" s="175">
        <f>Рапс!DY9+Суреп!GG9</f>
        <v>0</v>
      </c>
      <c r="DZ51" s="176">
        <f>Рапс!DZ9+Суреп!GH9</f>
        <v>0</v>
      </c>
      <c r="EA51" s="177">
        <f>Рапс!EA9+Суреп!GI9</f>
        <v>0</v>
      </c>
      <c r="EB51" s="178">
        <f>Рапс!EB9+Суреп!GJ9</f>
        <v>0</v>
      </c>
      <c r="EC51" s="176">
        <f>Рапс!EC9+Суреп!GK9</f>
        <v>0</v>
      </c>
      <c r="ED51" s="177">
        <f>Рапс!ED9+Суреп!GL9</f>
        <v>0</v>
      </c>
      <c r="EE51" s="175">
        <f>Рапс!EE9+Суреп!GM9</f>
        <v>0</v>
      </c>
      <c r="EF51" s="176">
        <f>Рапс!EF9+Суреп!GN9</f>
        <v>0</v>
      </c>
      <c r="EG51" s="177">
        <f>Рапс!EG9+Суреп!GO9</f>
        <v>0</v>
      </c>
      <c r="EH51" s="178">
        <f>Рапс!EH9+Суреп!GP9</f>
        <v>0</v>
      </c>
      <c r="EI51" s="176">
        <f>Рапс!EI9+Суреп!GQ9</f>
        <v>0</v>
      </c>
      <c r="EJ51" s="177">
        <f>Рапс!EJ9+Суреп!GR9</f>
        <v>0</v>
      </c>
      <c r="EK51" s="175">
        <f>Рапс!EK9+Суреп!GS9</f>
        <v>0</v>
      </c>
      <c r="EL51" s="176">
        <f>Рапс!EL9+Суреп!GT9</f>
        <v>0</v>
      </c>
      <c r="EM51" s="177">
        <f>Рапс!EM9+Суреп!GU9</f>
        <v>0</v>
      </c>
      <c r="EN51" s="178">
        <f>Рапс!EN9+Суреп!GV9</f>
        <v>0</v>
      </c>
      <c r="EO51" s="176">
        <f>Рапс!EO9+Суреп!GW9</f>
        <v>0</v>
      </c>
      <c r="EP51" s="177">
        <f>Рапс!EP9+Суреп!GX9</f>
        <v>0</v>
      </c>
      <c r="EQ51" s="175">
        <f>Рапс!EQ9+Суреп!GY9</f>
        <v>0</v>
      </c>
      <c r="ER51" s="176">
        <f>Рапс!ER9+Суреп!GZ9</f>
        <v>0</v>
      </c>
      <c r="ES51" s="177">
        <f>Рапс!ES9+Суреп!HA9</f>
        <v>0</v>
      </c>
      <c r="ET51" s="178">
        <f>Рапс!ET9+Суреп!HB9</f>
        <v>0</v>
      </c>
      <c r="EU51" s="176">
        <f>Рапс!EU9+Суреп!HC9</f>
        <v>0</v>
      </c>
      <c r="EV51" s="177">
        <f>Рапс!EV9+Суреп!HD9</f>
        <v>0</v>
      </c>
      <c r="EW51" s="175">
        <f>Рапс!EW9+Суреп!HE9</f>
        <v>0</v>
      </c>
      <c r="EX51" s="176">
        <f>Рапс!EX9+Суреп!HF9</f>
        <v>0</v>
      </c>
      <c r="EY51" s="177">
        <f>Рапс!EY9+Суреп!HG9</f>
        <v>0</v>
      </c>
      <c r="EZ51" s="178">
        <f>Рапс!EZ9+Суреп!HH9</f>
        <v>0</v>
      </c>
      <c r="FA51" s="176">
        <f>Рапс!FA9+Суреп!HI9</f>
        <v>0</v>
      </c>
      <c r="FB51" s="177">
        <f>Рапс!FB9+Суреп!HJ9</f>
        <v>0</v>
      </c>
      <c r="FC51" s="175">
        <f>Рапс!FC9+Суреп!HK9</f>
        <v>0</v>
      </c>
      <c r="FD51" s="176">
        <f>Рапс!FD9+Суреп!HL9</f>
        <v>0</v>
      </c>
      <c r="FE51" s="177">
        <f>Рапс!FE9+Суреп!HM9</f>
        <v>0</v>
      </c>
      <c r="FF51" s="178">
        <f>Рапс!FF9+Суреп!HN9</f>
        <v>0</v>
      </c>
      <c r="FG51" s="176">
        <f>Рапс!FG9+Суреп!HO9</f>
        <v>0</v>
      </c>
      <c r="FH51" s="177">
        <f>Рапс!FH9+Суреп!HP9</f>
        <v>0</v>
      </c>
      <c r="FI51" s="175">
        <f>Рапс!FI9+Суреп!HQ9</f>
        <v>0</v>
      </c>
      <c r="FJ51" s="176">
        <f>Рапс!FJ9+Суреп!HR9</f>
        <v>0</v>
      </c>
      <c r="FK51" s="177">
        <f>Рапс!FK9+Суреп!HS9</f>
        <v>0</v>
      </c>
      <c r="FL51" s="178">
        <f>Рапс!FL9+Суреп!HT9</f>
        <v>0</v>
      </c>
      <c r="FM51" s="176">
        <f>Рапс!FM9+Суреп!HU9</f>
        <v>0</v>
      </c>
      <c r="FN51" s="177">
        <f>Рапс!FN9+Суреп!HV9</f>
        <v>0</v>
      </c>
      <c r="FO51" s="175">
        <f>Рапс!FO9+Суреп!HW9</f>
        <v>0</v>
      </c>
      <c r="FP51" s="176">
        <f>Рапс!FP9+Суреп!HX9</f>
        <v>0</v>
      </c>
      <c r="FQ51" s="177">
        <f>Рапс!FQ9+Суреп!HY9</f>
        <v>0</v>
      </c>
      <c r="FR51" s="178">
        <f>Рапс!FR9+Суреп!HZ9</f>
        <v>0</v>
      </c>
      <c r="FS51" s="176">
        <f>Рапс!FS9+Суреп!IA9</f>
        <v>0</v>
      </c>
      <c r="FT51" s="177">
        <f>Рапс!FT9+Суреп!IB9</f>
        <v>0</v>
      </c>
      <c r="FU51" s="175">
        <f>Рапс!FU9+Суреп!IC9</f>
        <v>0</v>
      </c>
      <c r="FV51" s="176">
        <f>Рапс!FV9+Суреп!ID9</f>
        <v>0</v>
      </c>
      <c r="FW51" s="177">
        <f>Рапс!FW9+Суреп!IE9</f>
        <v>0</v>
      </c>
      <c r="FX51" s="178">
        <f>Рапс!FX9+Суреп!IF9</f>
        <v>0</v>
      </c>
      <c r="FY51" s="176">
        <f>Рапс!FY9+Суреп!IG9</f>
        <v>0</v>
      </c>
      <c r="FZ51" s="177">
        <f>Рапс!FZ9+Суреп!IH9</f>
        <v>0</v>
      </c>
      <c r="GA51" s="175">
        <f>Рапс!GA9+Суреп!II9</f>
        <v>0</v>
      </c>
      <c r="GB51" s="176">
        <f>Рапс!GB9+Суреп!IJ9</f>
        <v>0</v>
      </c>
      <c r="GC51" s="177">
        <f>Рапс!GC9+Суреп!IK9</f>
        <v>0</v>
      </c>
      <c r="GD51" s="178">
        <f>Рапс!GD9+Суреп!IL9</f>
        <v>0</v>
      </c>
      <c r="GE51" s="176">
        <f>Рапс!GE9+Суреп!IM9</f>
        <v>0</v>
      </c>
      <c r="GF51" s="177">
        <f>Рапс!GF9+Суреп!IN9</f>
        <v>0</v>
      </c>
      <c r="GG51" s="175">
        <f>Рапс!GG9+Суреп!IO9</f>
        <v>0</v>
      </c>
      <c r="GH51" s="176">
        <f>Рапс!GH9+Суреп!IP9</f>
        <v>0</v>
      </c>
      <c r="GI51" s="177">
        <f>Рапс!GI9+Суреп!IQ9</f>
        <v>0</v>
      </c>
      <c r="GJ51" s="178">
        <f>Рапс!GJ9+Суреп!IR9</f>
        <v>0</v>
      </c>
      <c r="GK51" s="176">
        <f>Рапс!GK9+Суреп!IS9</f>
        <v>0</v>
      </c>
      <c r="GL51" s="177">
        <f>Рапс!GL9+Суреп!IT9</f>
        <v>0</v>
      </c>
      <c r="GM51" s="175">
        <f>Рапс!GM9</f>
        <v>0</v>
      </c>
      <c r="GN51" s="176">
        <f>Рапс!GN9</f>
        <v>0</v>
      </c>
      <c r="GO51" s="177">
        <f>Рапс!GO9</f>
        <v>0</v>
      </c>
      <c r="GP51" s="178">
        <f>Рапс!GP9</f>
        <v>0</v>
      </c>
      <c r="GQ51" s="176">
        <f>Рапс!GQ9</f>
        <v>0</v>
      </c>
      <c r="GR51" s="177">
        <f>Рапс!GR9</f>
        <v>0</v>
      </c>
      <c r="GS51" s="175">
        <f>Рапс!GS9</f>
        <v>0</v>
      </c>
      <c r="GT51" s="176">
        <f>Рапс!GT9</f>
        <v>0</v>
      </c>
      <c r="GU51" s="177">
        <f>Рапс!GU9</f>
        <v>0</v>
      </c>
      <c r="GV51" s="178">
        <f>Рапс!GV9</f>
        <v>0</v>
      </c>
      <c r="GW51" s="176">
        <f>Рапс!GW9</f>
        <v>0</v>
      </c>
      <c r="GX51" s="177">
        <f>Рапс!GX9</f>
        <v>0</v>
      </c>
      <c r="GY51" s="175">
        <f>Рапс!GY9</f>
        <v>0</v>
      </c>
      <c r="GZ51" s="176">
        <f>Рапс!GZ9</f>
        <v>0</v>
      </c>
      <c r="HA51" s="177">
        <f>Рапс!HA9</f>
        <v>0</v>
      </c>
      <c r="HB51" s="178">
        <f>Рапс!HB9</f>
        <v>0</v>
      </c>
      <c r="HC51" s="176">
        <f>Рапс!HC9</f>
        <v>0</v>
      </c>
      <c r="HD51" s="177">
        <f>Рапс!HD9</f>
        <v>0</v>
      </c>
      <c r="HE51" s="175">
        <f>Рапс!HE9</f>
        <v>0</v>
      </c>
      <c r="HF51" s="176">
        <f>Рапс!HF9</f>
        <v>0</v>
      </c>
      <c r="HG51" s="177">
        <f>Рапс!HG9</f>
        <v>0</v>
      </c>
      <c r="HH51" s="178">
        <f>Рапс!HH9</f>
        <v>0</v>
      </c>
      <c r="HI51" s="176">
        <f>Рапс!HI9</f>
        <v>0</v>
      </c>
      <c r="HJ51" s="177">
        <f>Рапс!HJ9</f>
        <v>0</v>
      </c>
      <c r="HK51" s="175">
        <f>Рапс!HK9</f>
        <v>0</v>
      </c>
      <c r="HL51" s="176">
        <f>Рапс!HL9</f>
        <v>0</v>
      </c>
      <c r="HM51" s="177">
        <f>Рапс!HM9</f>
        <v>0</v>
      </c>
      <c r="HN51" s="178">
        <f>Рапс!HN9</f>
        <v>0</v>
      </c>
      <c r="HO51" s="176">
        <f>Рапс!HO9</f>
        <v>0</v>
      </c>
      <c r="HP51" s="177">
        <f>Рапс!HP9</f>
        <v>0</v>
      </c>
      <c r="HQ51" s="175">
        <f>Рапс!HQ9</f>
        <v>0</v>
      </c>
      <c r="HR51" s="176">
        <f>Рапс!HR9</f>
        <v>0</v>
      </c>
      <c r="HS51" s="177">
        <f>Рапс!HS9</f>
        <v>0</v>
      </c>
      <c r="HT51" s="178">
        <f>Рапс!HT9</f>
        <v>0</v>
      </c>
      <c r="HU51" s="176">
        <f>Рапс!HU9</f>
        <v>0</v>
      </c>
      <c r="HV51" s="177">
        <f>Рапс!HV9</f>
        <v>0</v>
      </c>
      <c r="HW51" s="175">
        <f>Рапс!HW9</f>
        <v>0</v>
      </c>
      <c r="HX51" s="176">
        <f>Рапс!HX9</f>
        <v>0</v>
      </c>
      <c r="HY51" s="177">
        <f>Рапс!HY9</f>
        <v>0</v>
      </c>
      <c r="HZ51" s="178">
        <f>Рапс!HZ9</f>
        <v>0</v>
      </c>
      <c r="IA51" s="176">
        <f>Рапс!IA9</f>
        <v>0</v>
      </c>
      <c r="IB51" s="177">
        <f>Рапс!IB9</f>
        <v>0</v>
      </c>
      <c r="IC51" s="175">
        <f>Рапс!IC9</f>
        <v>0</v>
      </c>
      <c r="ID51" s="176">
        <f>Рапс!ID9</f>
        <v>0</v>
      </c>
      <c r="IE51" s="177">
        <f>Рапс!IE9</f>
        <v>0</v>
      </c>
      <c r="IF51" s="178">
        <f>Рапс!IF9</f>
        <v>0</v>
      </c>
      <c r="IG51" s="176">
        <f>Рапс!IG9</f>
        <v>0</v>
      </c>
      <c r="IH51" s="177">
        <f>Рапс!IH9</f>
        <v>0</v>
      </c>
      <c r="II51" s="175">
        <f>Рапс!II9</f>
        <v>0</v>
      </c>
      <c r="IJ51" s="176">
        <f>Рапс!IJ9</f>
        <v>0</v>
      </c>
      <c r="IK51" s="177">
        <f>Рапс!IK9</f>
        <v>0</v>
      </c>
      <c r="IL51" s="178">
        <f>Рапс!IL9</f>
        <v>0</v>
      </c>
      <c r="IM51" s="176">
        <f>Рапс!IM9</f>
        <v>0</v>
      </c>
      <c r="IN51" s="177">
        <f>Рапс!IN9</f>
        <v>0</v>
      </c>
      <c r="IO51" s="175">
        <f>Рапс!IO9</f>
        <v>0</v>
      </c>
      <c r="IP51" s="176">
        <f>Рапс!IP9</f>
        <v>0</v>
      </c>
      <c r="IQ51" s="177">
        <f>Рапс!IQ9</f>
        <v>0</v>
      </c>
      <c r="IR51" s="178">
        <f>Рапс!IR9</f>
        <v>0</v>
      </c>
      <c r="IS51" s="176">
        <f>Рапс!IS9</f>
        <v>0</v>
      </c>
      <c r="IT51" s="177">
        <f>Рапс!IT9</f>
        <v>0</v>
      </c>
      <c r="IU51" s="175">
        <f>Рапс!IU9</f>
        <v>0</v>
      </c>
      <c r="IV51" s="176">
        <f>Рапс!IV9</f>
        <v>0</v>
      </c>
      <c r="IW51" s="177">
        <f>Рапс!IW9</f>
        <v>0</v>
      </c>
      <c r="IX51" s="178">
        <f>Рапс!IX9</f>
        <v>0</v>
      </c>
      <c r="IY51" s="176">
        <f>Рапс!IY9</f>
        <v>0</v>
      </c>
      <c r="IZ51" s="177">
        <f>Рапс!IZ9</f>
        <v>0</v>
      </c>
      <c r="JA51" s="175">
        <f>Рапс!JA9</f>
        <v>0</v>
      </c>
      <c r="JB51" s="176">
        <f>Рапс!JB9</f>
        <v>0</v>
      </c>
      <c r="JC51" s="177">
        <f>Рапс!JC9</f>
        <v>0</v>
      </c>
      <c r="JD51" s="178">
        <f>Рапс!JD9</f>
        <v>0</v>
      </c>
      <c r="JE51" s="176">
        <f>Рапс!JE9</f>
        <v>0</v>
      </c>
      <c r="JF51" s="177">
        <f>Рапс!JF9</f>
        <v>0</v>
      </c>
      <c r="JG51" s="175">
        <f>Рапс!JG9</f>
        <v>0</v>
      </c>
      <c r="JH51" s="176">
        <f>Рапс!JH9</f>
        <v>0</v>
      </c>
      <c r="JI51" s="177">
        <f>Рапс!JI9</f>
        <v>0</v>
      </c>
      <c r="JJ51" s="178">
        <f>Рапс!JJ9</f>
        <v>0</v>
      </c>
      <c r="JK51" s="176">
        <f>Рапс!JK9</f>
        <v>0</v>
      </c>
      <c r="JL51" s="177">
        <f>Рапс!JL9</f>
        <v>0</v>
      </c>
      <c r="JM51" s="175">
        <f>Рапс!JM9</f>
        <v>0</v>
      </c>
      <c r="JN51" s="176">
        <f>Рапс!JN9</f>
        <v>0</v>
      </c>
      <c r="JO51" s="177">
        <f>Рапс!JO9</f>
        <v>0</v>
      </c>
      <c r="JP51" s="178">
        <f>Рапс!JP9</f>
        <v>0</v>
      </c>
      <c r="JQ51" s="176">
        <f>Рапс!JQ9</f>
        <v>0</v>
      </c>
      <c r="JR51" s="177">
        <f>Рапс!JR9</f>
        <v>0</v>
      </c>
      <c r="JS51" s="175">
        <f>Рапс!JS9</f>
        <v>0</v>
      </c>
      <c r="JT51" s="176">
        <f>Рапс!JT9</f>
        <v>0</v>
      </c>
      <c r="JU51" s="177">
        <f>Рапс!JU9</f>
        <v>0</v>
      </c>
      <c r="JV51" s="178">
        <f>Рапс!JV9</f>
        <v>0</v>
      </c>
      <c r="JW51" s="176">
        <f>Рапс!JW9</f>
        <v>0</v>
      </c>
      <c r="JX51" s="177">
        <f>Рапс!JX9</f>
        <v>0</v>
      </c>
    </row>
    <row r="52" spans="1:284" ht="15.75" customHeight="1" x14ac:dyDescent="0.25">
      <c r="A52" s="1010">
        <v>4</v>
      </c>
      <c r="B52" s="1012" t="s">
        <v>246</v>
      </c>
      <c r="C52" s="1014"/>
      <c r="D52" s="35" t="s">
        <v>45</v>
      </c>
      <c r="E52" s="120">
        <f t="shared" si="21"/>
        <v>0</v>
      </c>
      <c r="F52" s="165">
        <f>Рапс!F10+SUM(Суреп!F10:BP10)</f>
        <v>0</v>
      </c>
      <c r="G52" s="166">
        <f>Рапс!G10</f>
        <v>0</v>
      </c>
      <c r="H52" s="167">
        <f>Рапс!H10</f>
        <v>0</v>
      </c>
      <c r="I52" s="168">
        <f>Рапс!I10+Суреп!BQ10</f>
        <v>0</v>
      </c>
      <c r="J52" s="169">
        <f>Рапс!J10+Суреп!BR10</f>
        <v>0</v>
      </c>
      <c r="K52" s="170">
        <f>Рапс!K10+Суреп!BS10</f>
        <v>0</v>
      </c>
      <c r="L52" s="171">
        <f>Рапс!L10+Суреп!BT10</f>
        <v>0</v>
      </c>
      <c r="M52" s="169">
        <f>Рапс!M10+Суреп!BU10</f>
        <v>0</v>
      </c>
      <c r="N52" s="170">
        <f>Рапс!N10+Суреп!BV10</f>
        <v>0</v>
      </c>
      <c r="O52" s="168">
        <f>Рапс!O10+Суреп!BW10</f>
        <v>0</v>
      </c>
      <c r="P52" s="169">
        <f>Рапс!P10+Суреп!BX10</f>
        <v>0</v>
      </c>
      <c r="Q52" s="170">
        <f>Рапс!Q10+Суреп!BY10</f>
        <v>0</v>
      </c>
      <c r="R52" s="171">
        <f>Рапс!R10+Суреп!BZ10</f>
        <v>0</v>
      </c>
      <c r="S52" s="169">
        <f>Рапс!S10+Суреп!CA10</f>
        <v>0</v>
      </c>
      <c r="T52" s="170">
        <f>Рапс!T10+Суреп!CB10</f>
        <v>0</v>
      </c>
      <c r="U52" s="168">
        <f>Рапс!U10+Суреп!CC10</f>
        <v>0</v>
      </c>
      <c r="V52" s="169">
        <f>Рапс!V10+Суреп!CD10</f>
        <v>0</v>
      </c>
      <c r="W52" s="170">
        <f>Рапс!W10+Суреп!CE10</f>
        <v>0</v>
      </c>
      <c r="X52" s="171">
        <f>Рапс!X10+Суреп!CF10</f>
        <v>0</v>
      </c>
      <c r="Y52" s="169">
        <f>Рапс!Y10+Суреп!CG10</f>
        <v>0</v>
      </c>
      <c r="Z52" s="170">
        <f>Рапс!Z10+Суреп!CH10</f>
        <v>0</v>
      </c>
      <c r="AA52" s="168">
        <f>Рапс!AA10+Суреп!CI10</f>
        <v>0</v>
      </c>
      <c r="AB52" s="169">
        <f>Рапс!AB10+Суреп!CJ10</f>
        <v>0</v>
      </c>
      <c r="AC52" s="170">
        <f>Рапс!AC10+Суреп!CK10</f>
        <v>0</v>
      </c>
      <c r="AD52" s="171">
        <f>Рапс!AD10+Суреп!CL10</f>
        <v>0</v>
      </c>
      <c r="AE52" s="169">
        <f>Рапс!AE10+Суреп!CM10</f>
        <v>0</v>
      </c>
      <c r="AF52" s="170">
        <f>Рапс!AF10+Суреп!CN10</f>
        <v>0</v>
      </c>
      <c r="AG52" s="168">
        <f>Рапс!AG10+Суреп!CO10</f>
        <v>0</v>
      </c>
      <c r="AH52" s="169">
        <f>Рапс!AH10+Суреп!CP10</f>
        <v>0</v>
      </c>
      <c r="AI52" s="170">
        <f>Рапс!AI10+Суреп!CQ10</f>
        <v>0</v>
      </c>
      <c r="AJ52" s="171">
        <f>Рапс!AJ10+Суреп!CR10</f>
        <v>0</v>
      </c>
      <c r="AK52" s="169">
        <f>Рапс!AK10+Суреп!CS10</f>
        <v>0</v>
      </c>
      <c r="AL52" s="170">
        <f>Рапс!AL10+Суреп!CT10</f>
        <v>0</v>
      </c>
      <c r="AM52" s="168">
        <f>Рапс!AM10+Суреп!CU10</f>
        <v>0</v>
      </c>
      <c r="AN52" s="169">
        <f>Рапс!AN10+Суреп!CV10</f>
        <v>0</v>
      </c>
      <c r="AO52" s="170">
        <f>Рапс!AO10+Суреп!CW10</f>
        <v>0</v>
      </c>
      <c r="AP52" s="171">
        <f>Рапс!AP10+Суреп!CX10</f>
        <v>0</v>
      </c>
      <c r="AQ52" s="169">
        <f>Рапс!AQ10+Суреп!CY10</f>
        <v>0</v>
      </c>
      <c r="AR52" s="170">
        <f>Рапс!AR10+Суреп!CZ10</f>
        <v>0</v>
      </c>
      <c r="AS52" s="168">
        <f>Рапс!AS10+Суреп!DA10</f>
        <v>0</v>
      </c>
      <c r="AT52" s="169">
        <f>Рапс!AT10+Суреп!DB10</f>
        <v>0</v>
      </c>
      <c r="AU52" s="170">
        <f>Рапс!AU10+Суреп!DC10</f>
        <v>0</v>
      </c>
      <c r="AV52" s="171">
        <f>Рапс!AV10+Суреп!DD10</f>
        <v>0</v>
      </c>
      <c r="AW52" s="169">
        <f>Рапс!AW10+Суреп!DE10</f>
        <v>0</v>
      </c>
      <c r="AX52" s="170">
        <f>Рапс!AX10+Суреп!DF10</f>
        <v>0</v>
      </c>
      <c r="AY52" s="168">
        <f>Рапс!AY10+Суреп!DG10</f>
        <v>0</v>
      </c>
      <c r="AZ52" s="169">
        <f>Рапс!AZ10+Суреп!DH10</f>
        <v>0</v>
      </c>
      <c r="BA52" s="170">
        <f>Рапс!BA10+Суреп!DI10</f>
        <v>0</v>
      </c>
      <c r="BB52" s="171">
        <f>Рапс!BB10+Суреп!DJ10</f>
        <v>0</v>
      </c>
      <c r="BC52" s="169">
        <f>Рапс!BC10+Суреп!DK10</f>
        <v>0</v>
      </c>
      <c r="BD52" s="170">
        <f>Рапс!BD10+Суреп!DL10</f>
        <v>0</v>
      </c>
      <c r="BE52" s="168">
        <f>Рапс!BE10+Суреп!DM10</f>
        <v>0</v>
      </c>
      <c r="BF52" s="169">
        <f>Рапс!BF10+Суреп!DN10</f>
        <v>0</v>
      </c>
      <c r="BG52" s="170">
        <f>Рапс!BG10+Суреп!DO10</f>
        <v>0</v>
      </c>
      <c r="BH52" s="171">
        <f>Рапс!BH10+Суреп!DP10</f>
        <v>0</v>
      </c>
      <c r="BI52" s="169">
        <f>Рапс!BI10+Суреп!DQ10</f>
        <v>0</v>
      </c>
      <c r="BJ52" s="170">
        <f>Рапс!BJ10+Суреп!DR10</f>
        <v>0</v>
      </c>
      <c r="BK52" s="168">
        <f>Рапс!BK10+Суреп!DS10</f>
        <v>0</v>
      </c>
      <c r="BL52" s="169">
        <f>Рапс!BL10+Суреп!DT10</f>
        <v>0</v>
      </c>
      <c r="BM52" s="170">
        <f>Рапс!BM10+Суреп!DU10</f>
        <v>0</v>
      </c>
      <c r="BN52" s="171">
        <f>Рапс!BN10+Суреп!DV10</f>
        <v>0</v>
      </c>
      <c r="BO52" s="169">
        <f>Рапс!BO10+Суреп!DW10</f>
        <v>0</v>
      </c>
      <c r="BP52" s="170">
        <f>Рапс!BP10+Суреп!DX10</f>
        <v>0</v>
      </c>
      <c r="BQ52" s="168">
        <f>Рапс!BQ10+Суреп!DY10</f>
        <v>0</v>
      </c>
      <c r="BR52" s="169">
        <f>Рапс!BR10+Суреп!DZ10</f>
        <v>0</v>
      </c>
      <c r="BS52" s="170">
        <f>Рапс!BS10+Суреп!EA10</f>
        <v>0</v>
      </c>
      <c r="BT52" s="171">
        <f>Рапс!BT10+Суреп!EB10</f>
        <v>0</v>
      </c>
      <c r="BU52" s="169">
        <f>Рапс!BU10+Суреп!EC10</f>
        <v>0</v>
      </c>
      <c r="BV52" s="170">
        <f>Рапс!BV10+Суреп!ED10</f>
        <v>0</v>
      </c>
      <c r="BW52" s="168">
        <f>Рапс!BW10+Суреп!EE10</f>
        <v>0</v>
      </c>
      <c r="BX52" s="169">
        <f>Рапс!BX10+Суреп!EF10</f>
        <v>0</v>
      </c>
      <c r="BY52" s="170">
        <f>Рапс!BY10+Суреп!EG10</f>
        <v>0</v>
      </c>
      <c r="BZ52" s="171">
        <f>Рапс!BZ10+Суреп!EH10</f>
        <v>0</v>
      </c>
      <c r="CA52" s="169">
        <f>Рапс!CA10+Суреп!EI10</f>
        <v>0</v>
      </c>
      <c r="CB52" s="170">
        <f>Рапс!CB10+Суреп!EJ10</f>
        <v>0</v>
      </c>
      <c r="CC52" s="168">
        <f>Рапс!CC10+Суреп!EK10</f>
        <v>0</v>
      </c>
      <c r="CD52" s="169">
        <f>Рапс!CD10+Суреп!EL10</f>
        <v>0</v>
      </c>
      <c r="CE52" s="170">
        <f>Рапс!CE10+Суреп!EM10</f>
        <v>0</v>
      </c>
      <c r="CF52" s="171">
        <f>Рапс!CF10+Суреп!EN10</f>
        <v>0</v>
      </c>
      <c r="CG52" s="169">
        <f>Рапс!CG10+Суреп!EO10</f>
        <v>0</v>
      </c>
      <c r="CH52" s="170">
        <f>Рапс!CH10+Суреп!EP10</f>
        <v>0</v>
      </c>
      <c r="CI52" s="168">
        <f>Рапс!CI10+Суреп!EQ10</f>
        <v>0</v>
      </c>
      <c r="CJ52" s="169">
        <f>Рапс!CJ10+Суреп!ER10</f>
        <v>0</v>
      </c>
      <c r="CK52" s="170">
        <f>Рапс!CK10+Суреп!ES10</f>
        <v>0</v>
      </c>
      <c r="CL52" s="171">
        <f>Рапс!CL10+Суреп!ET10</f>
        <v>0</v>
      </c>
      <c r="CM52" s="169">
        <f>Рапс!CM10+Суреп!EU10</f>
        <v>0</v>
      </c>
      <c r="CN52" s="170">
        <f>Рапс!CN10+Суреп!EV10</f>
        <v>0</v>
      </c>
      <c r="CO52" s="168">
        <f>Рапс!CO10+Суреп!EW10</f>
        <v>0</v>
      </c>
      <c r="CP52" s="169">
        <f>Рапс!CP10+Суреп!EX10</f>
        <v>0</v>
      </c>
      <c r="CQ52" s="170">
        <f>Рапс!CQ10+Суреп!EY10</f>
        <v>0</v>
      </c>
      <c r="CR52" s="171">
        <f>Рапс!CR10+Суреп!EZ10</f>
        <v>0</v>
      </c>
      <c r="CS52" s="169">
        <f>Рапс!CS10+Суреп!FA10</f>
        <v>0</v>
      </c>
      <c r="CT52" s="170">
        <f>Рапс!CT10+Суреп!FB10</f>
        <v>0</v>
      </c>
      <c r="CU52" s="168">
        <f>Рапс!CU10+Суреп!FC10</f>
        <v>0</v>
      </c>
      <c r="CV52" s="169">
        <f>Рапс!CV10+Суреп!FD10</f>
        <v>0</v>
      </c>
      <c r="CW52" s="170">
        <f>Рапс!CW10+Суреп!FE10</f>
        <v>0</v>
      </c>
      <c r="CX52" s="171">
        <f>Рапс!CX10+Суреп!FF10</f>
        <v>0</v>
      </c>
      <c r="CY52" s="169">
        <f>Рапс!CY10+Суреп!FG10</f>
        <v>0</v>
      </c>
      <c r="CZ52" s="170">
        <f>Рапс!CZ10+Суреп!FH10</f>
        <v>0</v>
      </c>
      <c r="DA52" s="168">
        <f>Рапс!DA10+Суреп!FI10</f>
        <v>0</v>
      </c>
      <c r="DB52" s="169">
        <f>Рапс!DB10+Суреп!FJ10</f>
        <v>0</v>
      </c>
      <c r="DC52" s="170">
        <f>Рапс!DC10+Суреп!FK10</f>
        <v>0</v>
      </c>
      <c r="DD52" s="171">
        <f>Рапс!DD10+Суреп!FL10</f>
        <v>0</v>
      </c>
      <c r="DE52" s="169">
        <f>Рапс!DE10+Суреп!FM10</f>
        <v>0</v>
      </c>
      <c r="DF52" s="170">
        <f>Рапс!DF10+Суреп!FN10</f>
        <v>0</v>
      </c>
      <c r="DG52" s="168">
        <f>Рапс!DG10+Суреп!FO10</f>
        <v>0</v>
      </c>
      <c r="DH52" s="169">
        <f>Рапс!DH10+Суреп!FP10</f>
        <v>0</v>
      </c>
      <c r="DI52" s="170">
        <f>Рапс!DI10+Суреп!FQ10</f>
        <v>0</v>
      </c>
      <c r="DJ52" s="171">
        <f>Рапс!DJ10+Суреп!FR10</f>
        <v>0</v>
      </c>
      <c r="DK52" s="169">
        <f>Рапс!DK10+Суреп!FS10</f>
        <v>0</v>
      </c>
      <c r="DL52" s="170">
        <f>Рапс!DL10+Суреп!FT10</f>
        <v>0</v>
      </c>
      <c r="DM52" s="168">
        <f>Рапс!DM10+Суреп!FU10</f>
        <v>0</v>
      </c>
      <c r="DN52" s="169">
        <f>Рапс!DN10+Суреп!FV10</f>
        <v>0</v>
      </c>
      <c r="DO52" s="170">
        <f>Рапс!DO10+Суреп!FW10</f>
        <v>0</v>
      </c>
      <c r="DP52" s="171">
        <f>Рапс!DP10+Суреп!FX10</f>
        <v>0</v>
      </c>
      <c r="DQ52" s="169">
        <f>Рапс!DQ10+Суреп!FY10</f>
        <v>0</v>
      </c>
      <c r="DR52" s="170">
        <f>Рапс!DR10+Суреп!FZ10</f>
        <v>0</v>
      </c>
      <c r="DS52" s="168">
        <f>Рапс!DS10+Суреп!GA10</f>
        <v>0</v>
      </c>
      <c r="DT52" s="169">
        <f>Рапс!DT10+Суреп!GB10</f>
        <v>0</v>
      </c>
      <c r="DU52" s="170">
        <f>Рапс!DU10+Суреп!GC10</f>
        <v>0</v>
      </c>
      <c r="DV52" s="171">
        <f>Рапс!DV10+Суреп!GD10</f>
        <v>0</v>
      </c>
      <c r="DW52" s="169">
        <f>Рапс!DW10+Суреп!GE10</f>
        <v>0</v>
      </c>
      <c r="DX52" s="170">
        <f>Рапс!DX10+Суреп!GF10</f>
        <v>0</v>
      </c>
      <c r="DY52" s="168">
        <f>Рапс!DY10+Суреп!GG10</f>
        <v>0</v>
      </c>
      <c r="DZ52" s="169">
        <f>Рапс!DZ10+Суреп!GH10</f>
        <v>0</v>
      </c>
      <c r="EA52" s="170">
        <f>Рапс!EA10+Суреп!GI10</f>
        <v>0</v>
      </c>
      <c r="EB52" s="171">
        <f>Рапс!EB10+Суреп!GJ10</f>
        <v>0</v>
      </c>
      <c r="EC52" s="169">
        <f>Рапс!EC10+Суреп!GK10</f>
        <v>0</v>
      </c>
      <c r="ED52" s="170">
        <f>Рапс!ED10+Суреп!GL10</f>
        <v>0</v>
      </c>
      <c r="EE52" s="168">
        <f>Рапс!EE10+Суреп!GM10</f>
        <v>0</v>
      </c>
      <c r="EF52" s="169">
        <f>Рапс!EF10+Суреп!GN10</f>
        <v>0</v>
      </c>
      <c r="EG52" s="170">
        <f>Рапс!EG10+Суреп!GO10</f>
        <v>0</v>
      </c>
      <c r="EH52" s="171">
        <f>Рапс!EH10+Суреп!GP10</f>
        <v>0</v>
      </c>
      <c r="EI52" s="169">
        <f>Рапс!EI10+Суреп!GQ10</f>
        <v>0</v>
      </c>
      <c r="EJ52" s="170">
        <f>Рапс!EJ10+Суреп!GR10</f>
        <v>0</v>
      </c>
      <c r="EK52" s="168">
        <f>Рапс!EK10+Суреп!GS10</f>
        <v>0</v>
      </c>
      <c r="EL52" s="169">
        <f>Рапс!EL10+Суреп!GT10</f>
        <v>0</v>
      </c>
      <c r="EM52" s="170">
        <f>Рапс!EM10+Суреп!GU10</f>
        <v>0</v>
      </c>
      <c r="EN52" s="171">
        <f>Рапс!EN10+Суреп!GV10</f>
        <v>0</v>
      </c>
      <c r="EO52" s="169">
        <f>Рапс!EO10+Суреп!GW10</f>
        <v>0</v>
      </c>
      <c r="EP52" s="170">
        <f>Рапс!EP10+Суреп!GX10</f>
        <v>0</v>
      </c>
      <c r="EQ52" s="168">
        <f>Рапс!EQ10+Суреп!GY10</f>
        <v>0</v>
      </c>
      <c r="ER52" s="169">
        <f>Рапс!ER10+Суреп!GZ10</f>
        <v>0</v>
      </c>
      <c r="ES52" s="170">
        <f>Рапс!ES10+Суреп!HA10</f>
        <v>0</v>
      </c>
      <c r="ET52" s="171">
        <f>Рапс!ET10+Суреп!HB10</f>
        <v>0</v>
      </c>
      <c r="EU52" s="169">
        <f>Рапс!EU10+Суреп!HC10</f>
        <v>0</v>
      </c>
      <c r="EV52" s="170">
        <f>Рапс!EV10+Суреп!HD10</f>
        <v>0</v>
      </c>
      <c r="EW52" s="168">
        <f>Рапс!EW10+Суреп!HE10</f>
        <v>0</v>
      </c>
      <c r="EX52" s="169">
        <f>Рапс!EX10+Суреп!HF10</f>
        <v>0</v>
      </c>
      <c r="EY52" s="170">
        <f>Рапс!EY10+Суреп!HG10</f>
        <v>0</v>
      </c>
      <c r="EZ52" s="171">
        <f>Рапс!EZ10+Суреп!HH10</f>
        <v>0</v>
      </c>
      <c r="FA52" s="169">
        <f>Рапс!FA10+Суреп!HI10</f>
        <v>0</v>
      </c>
      <c r="FB52" s="170">
        <f>Рапс!FB10+Суреп!HJ10</f>
        <v>0</v>
      </c>
      <c r="FC52" s="168">
        <f>Рапс!FC10+Суреп!HK10</f>
        <v>0</v>
      </c>
      <c r="FD52" s="169">
        <f>Рапс!FD10+Суреп!HL10</f>
        <v>0</v>
      </c>
      <c r="FE52" s="170">
        <f>Рапс!FE10+Суреп!HM10</f>
        <v>0</v>
      </c>
      <c r="FF52" s="171">
        <f>Рапс!FF10+Суреп!HN10</f>
        <v>0</v>
      </c>
      <c r="FG52" s="169">
        <f>Рапс!FG10+Суреп!HO10</f>
        <v>0</v>
      </c>
      <c r="FH52" s="170">
        <f>Рапс!FH10+Суреп!HP10</f>
        <v>0</v>
      </c>
      <c r="FI52" s="168">
        <f>Рапс!FI10+Суреп!HQ10</f>
        <v>0</v>
      </c>
      <c r="FJ52" s="169">
        <f>Рапс!FJ10+Суреп!HR10</f>
        <v>0</v>
      </c>
      <c r="FK52" s="170">
        <f>Рапс!FK10+Суреп!HS10</f>
        <v>0</v>
      </c>
      <c r="FL52" s="171">
        <f>Рапс!FL10+Суреп!HT10</f>
        <v>0</v>
      </c>
      <c r="FM52" s="169">
        <f>Рапс!FM10+Суреп!HU10</f>
        <v>0</v>
      </c>
      <c r="FN52" s="170">
        <f>Рапс!FN10+Суреп!HV10</f>
        <v>0</v>
      </c>
      <c r="FO52" s="168">
        <f>Рапс!FO10+Суреп!HW10</f>
        <v>0</v>
      </c>
      <c r="FP52" s="169">
        <f>Рапс!FP10+Суреп!HX10</f>
        <v>0</v>
      </c>
      <c r="FQ52" s="170">
        <f>Рапс!FQ10+Суреп!HY10</f>
        <v>0</v>
      </c>
      <c r="FR52" s="171">
        <f>Рапс!FR10+Суреп!HZ10</f>
        <v>0</v>
      </c>
      <c r="FS52" s="169">
        <f>Рапс!FS10+Суреп!IA10</f>
        <v>0</v>
      </c>
      <c r="FT52" s="170">
        <f>Рапс!FT10+Суреп!IB10</f>
        <v>0</v>
      </c>
      <c r="FU52" s="168">
        <f>Рапс!FU10+Суреп!IC10</f>
        <v>0</v>
      </c>
      <c r="FV52" s="169">
        <f>Рапс!FV10+Суреп!ID10</f>
        <v>0</v>
      </c>
      <c r="FW52" s="170">
        <f>Рапс!FW10+Суреп!IE10</f>
        <v>0</v>
      </c>
      <c r="FX52" s="171">
        <f>Рапс!FX10+Суреп!IF10</f>
        <v>0</v>
      </c>
      <c r="FY52" s="169">
        <f>Рапс!FY10+Суреп!IG10</f>
        <v>0</v>
      </c>
      <c r="FZ52" s="170">
        <f>Рапс!FZ10+Суреп!IH10</f>
        <v>0</v>
      </c>
      <c r="GA52" s="168">
        <f>Рапс!GA10+Суреп!II10</f>
        <v>0</v>
      </c>
      <c r="GB52" s="169">
        <f>Рапс!GB10+Суреп!IJ10</f>
        <v>0</v>
      </c>
      <c r="GC52" s="170">
        <f>Рапс!GC10+Суреп!IK10</f>
        <v>0</v>
      </c>
      <c r="GD52" s="171">
        <f>Рапс!GD10+Суреп!IL10</f>
        <v>0</v>
      </c>
      <c r="GE52" s="169">
        <f>Рапс!GE10+Суреп!IM10</f>
        <v>0</v>
      </c>
      <c r="GF52" s="170">
        <f>Рапс!GF10+Суреп!IN10</f>
        <v>0</v>
      </c>
      <c r="GG52" s="168">
        <f>Рапс!GG10+Суреп!IO10</f>
        <v>0</v>
      </c>
      <c r="GH52" s="169">
        <f>Рапс!GH10+Суреп!IP10</f>
        <v>0</v>
      </c>
      <c r="GI52" s="170">
        <f>Рапс!GI10+Суреп!IQ10</f>
        <v>0</v>
      </c>
      <c r="GJ52" s="171">
        <f>Рапс!GJ10+Суреп!IR10</f>
        <v>0</v>
      </c>
      <c r="GK52" s="169">
        <f>Рапс!GK10+Суреп!IS10</f>
        <v>0</v>
      </c>
      <c r="GL52" s="170">
        <f>Рапс!GL10+Суреп!IT10</f>
        <v>0</v>
      </c>
      <c r="GM52" s="168">
        <f>Рапс!GM10</f>
        <v>0</v>
      </c>
      <c r="GN52" s="169">
        <f>Рапс!GN10</f>
        <v>0</v>
      </c>
      <c r="GO52" s="170">
        <f>Рапс!GO10</f>
        <v>0</v>
      </c>
      <c r="GP52" s="171">
        <f>Рапс!GP10</f>
        <v>0</v>
      </c>
      <c r="GQ52" s="169">
        <f>Рапс!GQ10</f>
        <v>0</v>
      </c>
      <c r="GR52" s="170">
        <f>Рапс!GR10</f>
        <v>0</v>
      </c>
      <c r="GS52" s="168">
        <f>Рапс!GS10</f>
        <v>0</v>
      </c>
      <c r="GT52" s="169">
        <f>Рапс!GT10</f>
        <v>0</v>
      </c>
      <c r="GU52" s="170">
        <f>Рапс!GU10</f>
        <v>0</v>
      </c>
      <c r="GV52" s="171">
        <f>Рапс!GV10</f>
        <v>0</v>
      </c>
      <c r="GW52" s="169">
        <f>Рапс!GW10</f>
        <v>0</v>
      </c>
      <c r="GX52" s="170">
        <f>Рапс!GX10</f>
        <v>0</v>
      </c>
      <c r="GY52" s="168">
        <f>Рапс!GY10</f>
        <v>0</v>
      </c>
      <c r="GZ52" s="169">
        <f>Рапс!GZ10</f>
        <v>0</v>
      </c>
      <c r="HA52" s="170">
        <f>Рапс!HA10</f>
        <v>0</v>
      </c>
      <c r="HB52" s="171">
        <f>Рапс!HB10</f>
        <v>0</v>
      </c>
      <c r="HC52" s="169">
        <f>Рапс!HC10</f>
        <v>0</v>
      </c>
      <c r="HD52" s="170">
        <f>Рапс!HD10</f>
        <v>0</v>
      </c>
      <c r="HE52" s="168">
        <f>Рапс!HE10</f>
        <v>0</v>
      </c>
      <c r="HF52" s="169">
        <f>Рапс!HF10</f>
        <v>0</v>
      </c>
      <c r="HG52" s="170">
        <f>Рапс!HG10</f>
        <v>0</v>
      </c>
      <c r="HH52" s="171">
        <f>Рапс!HH10</f>
        <v>0</v>
      </c>
      <c r="HI52" s="169">
        <f>Рапс!HI10</f>
        <v>0</v>
      </c>
      <c r="HJ52" s="170">
        <f>Рапс!HJ10</f>
        <v>0</v>
      </c>
      <c r="HK52" s="168">
        <f>Рапс!HK10</f>
        <v>0</v>
      </c>
      <c r="HL52" s="169">
        <f>Рапс!HL10</f>
        <v>0</v>
      </c>
      <c r="HM52" s="170">
        <f>Рапс!HM10</f>
        <v>0</v>
      </c>
      <c r="HN52" s="171">
        <f>Рапс!HN10</f>
        <v>0</v>
      </c>
      <c r="HO52" s="169">
        <f>Рапс!HO10</f>
        <v>0</v>
      </c>
      <c r="HP52" s="170">
        <f>Рапс!HP10</f>
        <v>0</v>
      </c>
      <c r="HQ52" s="168">
        <f>Рапс!HQ10</f>
        <v>0</v>
      </c>
      <c r="HR52" s="169">
        <f>Рапс!HR10</f>
        <v>0</v>
      </c>
      <c r="HS52" s="170">
        <f>Рапс!HS10</f>
        <v>0</v>
      </c>
      <c r="HT52" s="171">
        <f>Рапс!HT10</f>
        <v>0</v>
      </c>
      <c r="HU52" s="169">
        <f>Рапс!HU10</f>
        <v>0</v>
      </c>
      <c r="HV52" s="170">
        <f>Рапс!HV10</f>
        <v>0</v>
      </c>
      <c r="HW52" s="168">
        <f>Рапс!HW10</f>
        <v>0</v>
      </c>
      <c r="HX52" s="169">
        <f>Рапс!HX10</f>
        <v>0</v>
      </c>
      <c r="HY52" s="170">
        <f>Рапс!HY10</f>
        <v>0</v>
      </c>
      <c r="HZ52" s="171">
        <f>Рапс!HZ10</f>
        <v>0</v>
      </c>
      <c r="IA52" s="169">
        <f>Рапс!IA10</f>
        <v>0</v>
      </c>
      <c r="IB52" s="170">
        <f>Рапс!IB10</f>
        <v>0</v>
      </c>
      <c r="IC52" s="168">
        <f>Рапс!IC10</f>
        <v>0</v>
      </c>
      <c r="ID52" s="169">
        <f>Рапс!ID10</f>
        <v>0</v>
      </c>
      <c r="IE52" s="170">
        <f>Рапс!IE10</f>
        <v>0</v>
      </c>
      <c r="IF52" s="171">
        <f>Рапс!IF10</f>
        <v>0</v>
      </c>
      <c r="IG52" s="169">
        <f>Рапс!IG10</f>
        <v>0</v>
      </c>
      <c r="IH52" s="170">
        <f>Рапс!IH10</f>
        <v>0</v>
      </c>
      <c r="II52" s="168">
        <f>Рапс!II10</f>
        <v>0</v>
      </c>
      <c r="IJ52" s="169">
        <f>Рапс!IJ10</f>
        <v>0</v>
      </c>
      <c r="IK52" s="170">
        <f>Рапс!IK10</f>
        <v>0</v>
      </c>
      <c r="IL52" s="171">
        <f>Рапс!IL10</f>
        <v>0</v>
      </c>
      <c r="IM52" s="169">
        <f>Рапс!IM10</f>
        <v>0</v>
      </c>
      <c r="IN52" s="170">
        <f>Рапс!IN10</f>
        <v>0</v>
      </c>
      <c r="IO52" s="168">
        <f>Рапс!IO10</f>
        <v>0</v>
      </c>
      <c r="IP52" s="169">
        <f>Рапс!IP10</f>
        <v>0</v>
      </c>
      <c r="IQ52" s="170">
        <f>Рапс!IQ10</f>
        <v>0</v>
      </c>
      <c r="IR52" s="171">
        <f>Рапс!IR10</f>
        <v>0</v>
      </c>
      <c r="IS52" s="169">
        <f>Рапс!IS10</f>
        <v>0</v>
      </c>
      <c r="IT52" s="170">
        <f>Рапс!IT10</f>
        <v>0</v>
      </c>
      <c r="IU52" s="168">
        <f>Рапс!IU10</f>
        <v>0</v>
      </c>
      <c r="IV52" s="169">
        <f>Рапс!IV10</f>
        <v>0</v>
      </c>
      <c r="IW52" s="170">
        <f>Рапс!IW10</f>
        <v>0</v>
      </c>
      <c r="IX52" s="171">
        <f>Рапс!IX10</f>
        <v>0</v>
      </c>
      <c r="IY52" s="169">
        <f>Рапс!IY10</f>
        <v>0</v>
      </c>
      <c r="IZ52" s="170">
        <f>Рапс!IZ10</f>
        <v>0</v>
      </c>
      <c r="JA52" s="168">
        <f>Рапс!JA10</f>
        <v>0</v>
      </c>
      <c r="JB52" s="169">
        <f>Рапс!JB10</f>
        <v>0</v>
      </c>
      <c r="JC52" s="170">
        <f>Рапс!JC10</f>
        <v>0</v>
      </c>
      <c r="JD52" s="171">
        <f>Рапс!JD10</f>
        <v>0</v>
      </c>
      <c r="JE52" s="169">
        <f>Рапс!JE10</f>
        <v>0</v>
      </c>
      <c r="JF52" s="170">
        <f>Рапс!JF10</f>
        <v>0</v>
      </c>
      <c r="JG52" s="168">
        <f>Рапс!JG10</f>
        <v>0</v>
      </c>
      <c r="JH52" s="169">
        <f>Рапс!JH10</f>
        <v>0</v>
      </c>
      <c r="JI52" s="170">
        <f>Рапс!JI10</f>
        <v>0</v>
      </c>
      <c r="JJ52" s="171">
        <f>Рапс!JJ10</f>
        <v>0</v>
      </c>
      <c r="JK52" s="169">
        <f>Рапс!JK10</f>
        <v>0</v>
      </c>
      <c r="JL52" s="170">
        <f>Рапс!JL10</f>
        <v>0</v>
      </c>
      <c r="JM52" s="168">
        <f>Рапс!JM10</f>
        <v>0</v>
      </c>
      <c r="JN52" s="169">
        <f>Рапс!JN10</f>
        <v>0</v>
      </c>
      <c r="JO52" s="170">
        <f>Рапс!JO10</f>
        <v>0</v>
      </c>
      <c r="JP52" s="171">
        <f>Рапс!JP10</f>
        <v>0</v>
      </c>
      <c r="JQ52" s="169">
        <f>Рапс!JQ10</f>
        <v>0</v>
      </c>
      <c r="JR52" s="170">
        <f>Рапс!JR10</f>
        <v>0</v>
      </c>
      <c r="JS52" s="168">
        <f>Рапс!JS10</f>
        <v>0</v>
      </c>
      <c r="JT52" s="169">
        <f>Рапс!JT10</f>
        <v>0</v>
      </c>
      <c r="JU52" s="170">
        <f>Рапс!JU10</f>
        <v>0</v>
      </c>
      <c r="JV52" s="171">
        <f>Рапс!JV10</f>
        <v>0</v>
      </c>
      <c r="JW52" s="169">
        <f>Рапс!JW10</f>
        <v>0</v>
      </c>
      <c r="JX52" s="170">
        <f>Рапс!JX10</f>
        <v>0</v>
      </c>
    </row>
    <row r="53" spans="1:284" ht="15.75" customHeight="1" thickBot="1" x14ac:dyDescent="0.3">
      <c r="A53" s="1011"/>
      <c r="B53" s="1013"/>
      <c r="C53" s="1015"/>
      <c r="D53" s="50" t="s">
        <v>39</v>
      </c>
      <c r="E53" s="123">
        <f t="shared" si="21"/>
        <v>0</v>
      </c>
      <c r="F53" s="172">
        <f>Рапс!F11+SUM(Суреп!F11:BP11)</f>
        <v>0</v>
      </c>
      <c r="G53" s="173">
        <f>Рапс!G11</f>
        <v>0</v>
      </c>
      <c r="H53" s="174">
        <f>Рапс!H11</f>
        <v>0</v>
      </c>
      <c r="I53" s="175">
        <f>Рапс!I11+Суреп!BQ11</f>
        <v>0</v>
      </c>
      <c r="J53" s="176">
        <f>Рапс!J11+Суреп!BR11</f>
        <v>0</v>
      </c>
      <c r="K53" s="177">
        <f>Рапс!K11+Суреп!BS11</f>
        <v>0</v>
      </c>
      <c r="L53" s="178">
        <f>Рапс!L11+Суреп!BT11</f>
        <v>0</v>
      </c>
      <c r="M53" s="176">
        <f>Рапс!M11+Суреп!BU11</f>
        <v>0</v>
      </c>
      <c r="N53" s="177">
        <f>Рапс!N11+Суреп!BV11</f>
        <v>0</v>
      </c>
      <c r="O53" s="175">
        <f>Рапс!O11+Суреп!BW11</f>
        <v>0</v>
      </c>
      <c r="P53" s="176">
        <f>Рапс!P11+Суреп!BX11</f>
        <v>0</v>
      </c>
      <c r="Q53" s="177">
        <f>Рапс!Q11+Суреп!BY11</f>
        <v>0</v>
      </c>
      <c r="R53" s="178">
        <f>Рапс!R11+Суреп!BZ11</f>
        <v>0</v>
      </c>
      <c r="S53" s="176">
        <f>Рапс!S11+Суреп!CA11</f>
        <v>0</v>
      </c>
      <c r="T53" s="177">
        <f>Рапс!T11+Суреп!CB11</f>
        <v>0</v>
      </c>
      <c r="U53" s="175">
        <f>Рапс!U11+Суреп!CC11</f>
        <v>0</v>
      </c>
      <c r="V53" s="176">
        <f>Рапс!V11+Суреп!CD11</f>
        <v>0</v>
      </c>
      <c r="W53" s="177">
        <f>Рапс!W11+Суреп!CE11</f>
        <v>0</v>
      </c>
      <c r="X53" s="178">
        <f>Рапс!X11+Суреп!CF11</f>
        <v>0</v>
      </c>
      <c r="Y53" s="176">
        <f>Рапс!Y11+Суреп!CG11</f>
        <v>0</v>
      </c>
      <c r="Z53" s="177">
        <f>Рапс!Z11+Суреп!CH11</f>
        <v>0</v>
      </c>
      <c r="AA53" s="175">
        <f>Рапс!AA11+Суреп!CI11</f>
        <v>0</v>
      </c>
      <c r="AB53" s="176">
        <f>Рапс!AB11+Суреп!CJ11</f>
        <v>0</v>
      </c>
      <c r="AC53" s="177">
        <f>Рапс!AC11+Суреп!CK11</f>
        <v>0</v>
      </c>
      <c r="AD53" s="178">
        <f>Рапс!AD11+Суреп!CL11</f>
        <v>0</v>
      </c>
      <c r="AE53" s="176">
        <f>Рапс!AE11+Суреп!CM11</f>
        <v>0</v>
      </c>
      <c r="AF53" s="177">
        <f>Рапс!AF11+Суреп!CN11</f>
        <v>0</v>
      </c>
      <c r="AG53" s="175">
        <f>Рапс!AG11+Суреп!CO11</f>
        <v>0</v>
      </c>
      <c r="AH53" s="176">
        <f>Рапс!AH11+Суреп!CP11</f>
        <v>0</v>
      </c>
      <c r="AI53" s="177">
        <f>Рапс!AI11+Суреп!CQ11</f>
        <v>0</v>
      </c>
      <c r="AJ53" s="178">
        <f>Рапс!AJ11+Суреп!CR11</f>
        <v>0</v>
      </c>
      <c r="AK53" s="176">
        <f>Рапс!AK11+Суреп!CS11</f>
        <v>0</v>
      </c>
      <c r="AL53" s="177">
        <f>Рапс!AL11+Суреп!CT11</f>
        <v>0</v>
      </c>
      <c r="AM53" s="175">
        <f>Рапс!AM11+Суреп!CU11</f>
        <v>0</v>
      </c>
      <c r="AN53" s="176">
        <f>Рапс!AN11+Суреп!CV11</f>
        <v>0</v>
      </c>
      <c r="AO53" s="177">
        <f>Рапс!AO11+Суреп!CW11</f>
        <v>0</v>
      </c>
      <c r="AP53" s="178">
        <f>Рапс!AP11+Суреп!CX11</f>
        <v>0</v>
      </c>
      <c r="AQ53" s="176">
        <f>Рапс!AQ11+Суреп!CY11</f>
        <v>0</v>
      </c>
      <c r="AR53" s="177">
        <f>Рапс!AR11+Суреп!CZ11</f>
        <v>0</v>
      </c>
      <c r="AS53" s="175">
        <f>Рапс!AS11+Суреп!DA11</f>
        <v>0</v>
      </c>
      <c r="AT53" s="176">
        <f>Рапс!AT11+Суреп!DB11</f>
        <v>0</v>
      </c>
      <c r="AU53" s="177">
        <f>Рапс!AU11+Суреп!DC11</f>
        <v>0</v>
      </c>
      <c r="AV53" s="178">
        <f>Рапс!AV11+Суреп!DD11</f>
        <v>0</v>
      </c>
      <c r="AW53" s="176">
        <f>Рапс!AW11+Суреп!DE11</f>
        <v>0</v>
      </c>
      <c r="AX53" s="177">
        <f>Рапс!AX11+Суреп!DF11</f>
        <v>0</v>
      </c>
      <c r="AY53" s="175">
        <f>Рапс!AY11+Суреп!DG11</f>
        <v>0</v>
      </c>
      <c r="AZ53" s="176">
        <f>Рапс!AZ11+Суреп!DH11</f>
        <v>0</v>
      </c>
      <c r="BA53" s="177">
        <f>Рапс!BA11+Суреп!DI11</f>
        <v>0</v>
      </c>
      <c r="BB53" s="178">
        <f>Рапс!BB11+Суреп!DJ11</f>
        <v>0</v>
      </c>
      <c r="BC53" s="176">
        <f>Рапс!BC11+Суреп!DK11</f>
        <v>0</v>
      </c>
      <c r="BD53" s="177">
        <f>Рапс!BD11+Суреп!DL11</f>
        <v>0</v>
      </c>
      <c r="BE53" s="175">
        <f>Рапс!BE11+Суреп!DM11</f>
        <v>0</v>
      </c>
      <c r="BF53" s="176">
        <f>Рапс!BF11+Суреп!DN11</f>
        <v>0</v>
      </c>
      <c r="BG53" s="177">
        <f>Рапс!BG11+Суреп!DO11</f>
        <v>0</v>
      </c>
      <c r="BH53" s="178">
        <f>Рапс!BH11+Суреп!DP11</f>
        <v>0</v>
      </c>
      <c r="BI53" s="176">
        <f>Рапс!BI11+Суреп!DQ11</f>
        <v>0</v>
      </c>
      <c r="BJ53" s="177">
        <f>Рапс!BJ11+Суреп!DR11</f>
        <v>0</v>
      </c>
      <c r="BK53" s="175">
        <f>Рапс!BK11+Суреп!DS11</f>
        <v>0</v>
      </c>
      <c r="BL53" s="176">
        <f>Рапс!BL11+Суреп!DT11</f>
        <v>0</v>
      </c>
      <c r="BM53" s="177">
        <f>Рапс!BM11+Суреп!DU11</f>
        <v>0</v>
      </c>
      <c r="BN53" s="178">
        <f>Рапс!BN11+Суреп!DV11</f>
        <v>0</v>
      </c>
      <c r="BO53" s="176">
        <f>Рапс!BO11+Суреп!DW11</f>
        <v>0</v>
      </c>
      <c r="BP53" s="177">
        <f>Рапс!BP11+Суреп!DX11</f>
        <v>0</v>
      </c>
      <c r="BQ53" s="175">
        <f>Рапс!BQ11+Суреп!DY11</f>
        <v>0</v>
      </c>
      <c r="BR53" s="176">
        <f>Рапс!BR11+Суреп!DZ11</f>
        <v>0</v>
      </c>
      <c r="BS53" s="177">
        <f>Рапс!BS11+Суреп!EA11</f>
        <v>0</v>
      </c>
      <c r="BT53" s="178">
        <f>Рапс!BT11+Суреп!EB11</f>
        <v>0</v>
      </c>
      <c r="BU53" s="176">
        <f>Рапс!BU11+Суреп!EC11</f>
        <v>0</v>
      </c>
      <c r="BV53" s="177">
        <f>Рапс!BV11+Суреп!ED11</f>
        <v>0</v>
      </c>
      <c r="BW53" s="175">
        <f>Рапс!BW11+Суреп!EE11</f>
        <v>0</v>
      </c>
      <c r="BX53" s="176">
        <f>Рапс!BX11+Суреп!EF11</f>
        <v>0</v>
      </c>
      <c r="BY53" s="177">
        <f>Рапс!BY11+Суреп!EG11</f>
        <v>0</v>
      </c>
      <c r="BZ53" s="178">
        <f>Рапс!BZ11+Суреп!EH11</f>
        <v>0</v>
      </c>
      <c r="CA53" s="176">
        <f>Рапс!CA11+Суреп!EI11</f>
        <v>0</v>
      </c>
      <c r="CB53" s="177">
        <f>Рапс!CB11+Суреп!EJ11</f>
        <v>0</v>
      </c>
      <c r="CC53" s="175">
        <f>Рапс!CC11+Суреп!EK11</f>
        <v>0</v>
      </c>
      <c r="CD53" s="176">
        <f>Рапс!CD11+Суреп!EL11</f>
        <v>0</v>
      </c>
      <c r="CE53" s="177">
        <f>Рапс!CE11+Суреп!EM11</f>
        <v>0</v>
      </c>
      <c r="CF53" s="178">
        <f>Рапс!CF11+Суреп!EN11</f>
        <v>0</v>
      </c>
      <c r="CG53" s="176">
        <f>Рапс!CG11+Суреп!EO11</f>
        <v>0</v>
      </c>
      <c r="CH53" s="177">
        <f>Рапс!CH11+Суреп!EP11</f>
        <v>0</v>
      </c>
      <c r="CI53" s="175">
        <f>Рапс!CI11+Суреп!EQ11</f>
        <v>0</v>
      </c>
      <c r="CJ53" s="176">
        <f>Рапс!CJ11+Суреп!ER11</f>
        <v>0</v>
      </c>
      <c r="CK53" s="177">
        <f>Рапс!CK11+Суреп!ES11</f>
        <v>0</v>
      </c>
      <c r="CL53" s="178">
        <f>Рапс!CL11+Суреп!ET11</f>
        <v>0</v>
      </c>
      <c r="CM53" s="176">
        <f>Рапс!CM11+Суреп!EU11</f>
        <v>0</v>
      </c>
      <c r="CN53" s="177">
        <f>Рапс!CN11+Суреп!EV11</f>
        <v>0</v>
      </c>
      <c r="CO53" s="175">
        <f>Рапс!CO11+Суреп!EW11</f>
        <v>0</v>
      </c>
      <c r="CP53" s="176">
        <f>Рапс!CP11+Суреп!EX11</f>
        <v>0</v>
      </c>
      <c r="CQ53" s="177">
        <f>Рапс!CQ11+Суреп!EY11</f>
        <v>0</v>
      </c>
      <c r="CR53" s="178">
        <f>Рапс!CR11+Суреп!EZ11</f>
        <v>0</v>
      </c>
      <c r="CS53" s="176">
        <f>Рапс!CS11+Суреп!FA11</f>
        <v>0</v>
      </c>
      <c r="CT53" s="177">
        <f>Рапс!CT11+Суреп!FB11</f>
        <v>0</v>
      </c>
      <c r="CU53" s="175">
        <f>Рапс!CU11+Суреп!FC11</f>
        <v>0</v>
      </c>
      <c r="CV53" s="176">
        <f>Рапс!CV11+Суреп!FD11</f>
        <v>0</v>
      </c>
      <c r="CW53" s="177">
        <f>Рапс!CW11+Суреп!FE11</f>
        <v>0</v>
      </c>
      <c r="CX53" s="178">
        <f>Рапс!CX11+Суреп!FF11</f>
        <v>0</v>
      </c>
      <c r="CY53" s="176">
        <f>Рапс!CY11+Суреп!FG11</f>
        <v>0</v>
      </c>
      <c r="CZ53" s="177">
        <f>Рапс!CZ11+Суреп!FH11</f>
        <v>0</v>
      </c>
      <c r="DA53" s="175">
        <f>Рапс!DA11+Суреп!FI11</f>
        <v>0</v>
      </c>
      <c r="DB53" s="176">
        <f>Рапс!DB11+Суреп!FJ11</f>
        <v>0</v>
      </c>
      <c r="DC53" s="177">
        <f>Рапс!DC11+Суреп!FK11</f>
        <v>0</v>
      </c>
      <c r="DD53" s="178">
        <f>Рапс!DD11+Суреп!FL11</f>
        <v>0</v>
      </c>
      <c r="DE53" s="176">
        <f>Рапс!DE11+Суреп!FM11</f>
        <v>0</v>
      </c>
      <c r="DF53" s="177">
        <f>Рапс!DF11+Суреп!FN11</f>
        <v>0</v>
      </c>
      <c r="DG53" s="175">
        <f>Рапс!DG11+Суреп!FO11</f>
        <v>0</v>
      </c>
      <c r="DH53" s="176">
        <f>Рапс!DH11+Суреп!FP11</f>
        <v>0</v>
      </c>
      <c r="DI53" s="177">
        <f>Рапс!DI11+Суреп!FQ11</f>
        <v>0</v>
      </c>
      <c r="DJ53" s="178">
        <f>Рапс!DJ11+Суреп!FR11</f>
        <v>0</v>
      </c>
      <c r="DK53" s="176">
        <f>Рапс!DK11+Суреп!FS11</f>
        <v>0</v>
      </c>
      <c r="DL53" s="177">
        <f>Рапс!DL11+Суреп!FT11</f>
        <v>0</v>
      </c>
      <c r="DM53" s="175">
        <f>Рапс!DM11+Суреп!FU11</f>
        <v>0</v>
      </c>
      <c r="DN53" s="176">
        <f>Рапс!DN11+Суреп!FV11</f>
        <v>0</v>
      </c>
      <c r="DO53" s="177">
        <f>Рапс!DO11+Суреп!FW11</f>
        <v>0</v>
      </c>
      <c r="DP53" s="178">
        <f>Рапс!DP11+Суреп!FX11</f>
        <v>0</v>
      </c>
      <c r="DQ53" s="176">
        <f>Рапс!DQ11+Суреп!FY11</f>
        <v>0</v>
      </c>
      <c r="DR53" s="177">
        <f>Рапс!DR11+Суреп!FZ11</f>
        <v>0</v>
      </c>
      <c r="DS53" s="175">
        <f>Рапс!DS11+Суреп!GA11</f>
        <v>0</v>
      </c>
      <c r="DT53" s="176">
        <f>Рапс!DT11+Суреп!GB11</f>
        <v>0</v>
      </c>
      <c r="DU53" s="177">
        <f>Рапс!DU11+Суреп!GC11</f>
        <v>0</v>
      </c>
      <c r="DV53" s="178">
        <f>Рапс!DV11+Суреп!GD11</f>
        <v>0</v>
      </c>
      <c r="DW53" s="176">
        <f>Рапс!DW11+Суреп!GE11</f>
        <v>0</v>
      </c>
      <c r="DX53" s="177">
        <f>Рапс!DX11+Суреп!GF11</f>
        <v>0</v>
      </c>
      <c r="DY53" s="175">
        <f>Рапс!DY11+Суреп!GG11</f>
        <v>0</v>
      </c>
      <c r="DZ53" s="176">
        <f>Рапс!DZ11+Суреп!GH11</f>
        <v>0</v>
      </c>
      <c r="EA53" s="177">
        <f>Рапс!EA11+Суреп!GI11</f>
        <v>0</v>
      </c>
      <c r="EB53" s="178">
        <f>Рапс!EB11+Суреп!GJ11</f>
        <v>0</v>
      </c>
      <c r="EC53" s="176">
        <f>Рапс!EC11+Суреп!GK11</f>
        <v>0</v>
      </c>
      <c r="ED53" s="177">
        <f>Рапс!ED11+Суреп!GL11</f>
        <v>0</v>
      </c>
      <c r="EE53" s="175">
        <f>Рапс!EE11+Суреп!GM11</f>
        <v>0</v>
      </c>
      <c r="EF53" s="176">
        <f>Рапс!EF11+Суреп!GN11</f>
        <v>0</v>
      </c>
      <c r="EG53" s="177">
        <f>Рапс!EG11+Суреп!GO11</f>
        <v>0</v>
      </c>
      <c r="EH53" s="178">
        <f>Рапс!EH11+Суреп!GP11</f>
        <v>0</v>
      </c>
      <c r="EI53" s="176">
        <f>Рапс!EI11+Суреп!GQ11</f>
        <v>0</v>
      </c>
      <c r="EJ53" s="177">
        <f>Рапс!EJ11+Суреп!GR11</f>
        <v>0</v>
      </c>
      <c r="EK53" s="175">
        <f>Рапс!EK11+Суреп!GS11</f>
        <v>0</v>
      </c>
      <c r="EL53" s="176">
        <f>Рапс!EL11+Суреп!GT11</f>
        <v>0</v>
      </c>
      <c r="EM53" s="177">
        <f>Рапс!EM11+Суреп!GU11</f>
        <v>0</v>
      </c>
      <c r="EN53" s="178">
        <f>Рапс!EN11+Суреп!GV11</f>
        <v>0</v>
      </c>
      <c r="EO53" s="176">
        <f>Рапс!EO11+Суреп!GW11</f>
        <v>0</v>
      </c>
      <c r="EP53" s="177">
        <f>Рапс!EP11+Суреп!GX11</f>
        <v>0</v>
      </c>
      <c r="EQ53" s="175">
        <f>Рапс!EQ11+Суреп!GY11</f>
        <v>0</v>
      </c>
      <c r="ER53" s="176">
        <f>Рапс!ER11+Суреп!GZ11</f>
        <v>0</v>
      </c>
      <c r="ES53" s="177">
        <f>Рапс!ES11+Суреп!HA11</f>
        <v>0</v>
      </c>
      <c r="ET53" s="178">
        <f>Рапс!ET11+Суреп!HB11</f>
        <v>0</v>
      </c>
      <c r="EU53" s="176">
        <f>Рапс!EU11+Суреп!HC11</f>
        <v>0</v>
      </c>
      <c r="EV53" s="177">
        <f>Рапс!EV11+Суреп!HD11</f>
        <v>0</v>
      </c>
      <c r="EW53" s="175">
        <f>Рапс!EW11+Суреп!HE11</f>
        <v>0</v>
      </c>
      <c r="EX53" s="176">
        <f>Рапс!EX11+Суреп!HF11</f>
        <v>0</v>
      </c>
      <c r="EY53" s="177">
        <f>Рапс!EY11+Суреп!HG11</f>
        <v>0</v>
      </c>
      <c r="EZ53" s="178">
        <f>Рапс!EZ11+Суреп!HH11</f>
        <v>0</v>
      </c>
      <c r="FA53" s="176">
        <f>Рапс!FA11+Суреп!HI11</f>
        <v>0</v>
      </c>
      <c r="FB53" s="177">
        <f>Рапс!FB11+Суреп!HJ11</f>
        <v>0</v>
      </c>
      <c r="FC53" s="175">
        <f>Рапс!FC11+Суреп!HK11</f>
        <v>0</v>
      </c>
      <c r="FD53" s="176">
        <f>Рапс!FD11+Суреп!HL11</f>
        <v>0</v>
      </c>
      <c r="FE53" s="177">
        <f>Рапс!FE11+Суреп!HM11</f>
        <v>0</v>
      </c>
      <c r="FF53" s="178">
        <f>Рапс!FF11+Суреп!HN11</f>
        <v>0</v>
      </c>
      <c r="FG53" s="176">
        <f>Рапс!FG11+Суреп!HO11</f>
        <v>0</v>
      </c>
      <c r="FH53" s="177">
        <f>Рапс!FH11+Суреп!HP11</f>
        <v>0</v>
      </c>
      <c r="FI53" s="175">
        <f>Рапс!FI11+Суреп!HQ11</f>
        <v>0</v>
      </c>
      <c r="FJ53" s="176">
        <f>Рапс!FJ11+Суреп!HR11</f>
        <v>0</v>
      </c>
      <c r="FK53" s="177">
        <f>Рапс!FK11+Суреп!HS11</f>
        <v>0</v>
      </c>
      <c r="FL53" s="178">
        <f>Рапс!FL11+Суреп!HT11</f>
        <v>0</v>
      </c>
      <c r="FM53" s="176">
        <f>Рапс!FM11+Суреп!HU11</f>
        <v>0</v>
      </c>
      <c r="FN53" s="177">
        <f>Рапс!FN11+Суреп!HV11</f>
        <v>0</v>
      </c>
      <c r="FO53" s="175">
        <f>Рапс!FO11+Суреп!HW11</f>
        <v>0</v>
      </c>
      <c r="FP53" s="176">
        <f>Рапс!FP11+Суреп!HX11</f>
        <v>0</v>
      </c>
      <c r="FQ53" s="177">
        <f>Рапс!FQ11+Суреп!HY11</f>
        <v>0</v>
      </c>
      <c r="FR53" s="178">
        <f>Рапс!FR11+Суреп!HZ11</f>
        <v>0</v>
      </c>
      <c r="FS53" s="176">
        <f>Рапс!FS11+Суреп!IA11</f>
        <v>0</v>
      </c>
      <c r="FT53" s="177">
        <f>Рапс!FT11+Суреп!IB11</f>
        <v>0</v>
      </c>
      <c r="FU53" s="175">
        <f>Рапс!FU11+Суреп!IC11</f>
        <v>0</v>
      </c>
      <c r="FV53" s="176">
        <f>Рапс!FV11+Суреп!ID11</f>
        <v>0</v>
      </c>
      <c r="FW53" s="177">
        <f>Рапс!FW11+Суреп!IE11</f>
        <v>0</v>
      </c>
      <c r="FX53" s="178">
        <f>Рапс!FX11+Суреп!IF11</f>
        <v>0</v>
      </c>
      <c r="FY53" s="176">
        <f>Рапс!FY11+Суреп!IG11</f>
        <v>0</v>
      </c>
      <c r="FZ53" s="177">
        <f>Рапс!FZ11+Суреп!IH11</f>
        <v>0</v>
      </c>
      <c r="GA53" s="175">
        <f>Рапс!GA11+Суреп!II11</f>
        <v>0</v>
      </c>
      <c r="GB53" s="176">
        <f>Рапс!GB11+Суреп!IJ11</f>
        <v>0</v>
      </c>
      <c r="GC53" s="177">
        <f>Рапс!GC11+Суреп!IK11</f>
        <v>0</v>
      </c>
      <c r="GD53" s="178">
        <f>Рапс!GD11+Суреп!IL11</f>
        <v>0</v>
      </c>
      <c r="GE53" s="176">
        <f>Рапс!GE11+Суреп!IM11</f>
        <v>0</v>
      </c>
      <c r="GF53" s="177">
        <f>Рапс!GF11+Суреп!IN11</f>
        <v>0</v>
      </c>
      <c r="GG53" s="175">
        <f>Рапс!GG11+Суреп!IO11</f>
        <v>0</v>
      </c>
      <c r="GH53" s="176">
        <f>Рапс!GH11+Суреп!IP11</f>
        <v>0</v>
      </c>
      <c r="GI53" s="177">
        <f>Рапс!GI11+Суреп!IQ11</f>
        <v>0</v>
      </c>
      <c r="GJ53" s="178">
        <f>Рапс!GJ11+Суреп!IR11</f>
        <v>0</v>
      </c>
      <c r="GK53" s="176">
        <f>Рапс!GK11+Суреп!IS11</f>
        <v>0</v>
      </c>
      <c r="GL53" s="177">
        <f>Рапс!GL11+Суреп!IT11</f>
        <v>0</v>
      </c>
      <c r="GM53" s="175">
        <f>Рапс!GM11</f>
        <v>0</v>
      </c>
      <c r="GN53" s="176">
        <f>Рапс!GN11</f>
        <v>0</v>
      </c>
      <c r="GO53" s="177">
        <f>Рапс!GO11</f>
        <v>0</v>
      </c>
      <c r="GP53" s="178">
        <f>Рапс!GP11</f>
        <v>0</v>
      </c>
      <c r="GQ53" s="176">
        <f>Рапс!GQ11</f>
        <v>0</v>
      </c>
      <c r="GR53" s="177">
        <f>Рапс!GR11</f>
        <v>0</v>
      </c>
      <c r="GS53" s="175">
        <f>Рапс!GS11</f>
        <v>0</v>
      </c>
      <c r="GT53" s="176">
        <f>Рапс!GT11</f>
        <v>0</v>
      </c>
      <c r="GU53" s="177">
        <f>Рапс!GU11</f>
        <v>0</v>
      </c>
      <c r="GV53" s="178">
        <f>Рапс!GV11</f>
        <v>0</v>
      </c>
      <c r="GW53" s="176">
        <f>Рапс!GW11</f>
        <v>0</v>
      </c>
      <c r="GX53" s="177">
        <f>Рапс!GX11</f>
        <v>0</v>
      </c>
      <c r="GY53" s="175">
        <f>Рапс!GY11</f>
        <v>0</v>
      </c>
      <c r="GZ53" s="176">
        <f>Рапс!GZ11</f>
        <v>0</v>
      </c>
      <c r="HA53" s="177">
        <f>Рапс!HA11</f>
        <v>0</v>
      </c>
      <c r="HB53" s="178">
        <f>Рапс!HB11</f>
        <v>0</v>
      </c>
      <c r="HC53" s="176">
        <f>Рапс!HC11</f>
        <v>0</v>
      </c>
      <c r="HD53" s="177">
        <f>Рапс!HD11</f>
        <v>0</v>
      </c>
      <c r="HE53" s="175">
        <f>Рапс!HE11</f>
        <v>0</v>
      </c>
      <c r="HF53" s="176">
        <f>Рапс!HF11</f>
        <v>0</v>
      </c>
      <c r="HG53" s="177">
        <f>Рапс!HG11</f>
        <v>0</v>
      </c>
      <c r="HH53" s="178">
        <f>Рапс!HH11</f>
        <v>0</v>
      </c>
      <c r="HI53" s="176">
        <f>Рапс!HI11</f>
        <v>0</v>
      </c>
      <c r="HJ53" s="177">
        <f>Рапс!HJ11</f>
        <v>0</v>
      </c>
      <c r="HK53" s="175">
        <f>Рапс!HK11</f>
        <v>0</v>
      </c>
      <c r="HL53" s="176">
        <f>Рапс!HL11</f>
        <v>0</v>
      </c>
      <c r="HM53" s="177">
        <f>Рапс!HM11</f>
        <v>0</v>
      </c>
      <c r="HN53" s="178">
        <f>Рапс!HN11</f>
        <v>0</v>
      </c>
      <c r="HO53" s="176">
        <f>Рапс!HO11</f>
        <v>0</v>
      </c>
      <c r="HP53" s="177">
        <f>Рапс!HP11</f>
        <v>0</v>
      </c>
      <c r="HQ53" s="175">
        <f>Рапс!HQ11</f>
        <v>0</v>
      </c>
      <c r="HR53" s="176">
        <f>Рапс!HR11</f>
        <v>0</v>
      </c>
      <c r="HS53" s="177">
        <f>Рапс!HS11</f>
        <v>0</v>
      </c>
      <c r="HT53" s="178">
        <f>Рапс!HT11</f>
        <v>0</v>
      </c>
      <c r="HU53" s="176">
        <f>Рапс!HU11</f>
        <v>0</v>
      </c>
      <c r="HV53" s="177">
        <f>Рапс!HV11</f>
        <v>0</v>
      </c>
      <c r="HW53" s="175">
        <f>Рапс!HW11</f>
        <v>0</v>
      </c>
      <c r="HX53" s="176">
        <f>Рапс!HX11</f>
        <v>0</v>
      </c>
      <c r="HY53" s="177">
        <f>Рапс!HY11</f>
        <v>0</v>
      </c>
      <c r="HZ53" s="178">
        <f>Рапс!HZ11</f>
        <v>0</v>
      </c>
      <c r="IA53" s="176">
        <f>Рапс!IA11</f>
        <v>0</v>
      </c>
      <c r="IB53" s="177">
        <f>Рапс!IB11</f>
        <v>0</v>
      </c>
      <c r="IC53" s="175">
        <f>Рапс!IC11</f>
        <v>0</v>
      </c>
      <c r="ID53" s="176">
        <f>Рапс!ID11</f>
        <v>0</v>
      </c>
      <c r="IE53" s="177">
        <f>Рапс!IE11</f>
        <v>0</v>
      </c>
      <c r="IF53" s="178">
        <f>Рапс!IF11</f>
        <v>0</v>
      </c>
      <c r="IG53" s="176">
        <f>Рапс!IG11</f>
        <v>0</v>
      </c>
      <c r="IH53" s="177">
        <f>Рапс!IH11</f>
        <v>0</v>
      </c>
      <c r="II53" s="175">
        <f>Рапс!II11</f>
        <v>0</v>
      </c>
      <c r="IJ53" s="176">
        <f>Рапс!IJ11</f>
        <v>0</v>
      </c>
      <c r="IK53" s="177">
        <f>Рапс!IK11</f>
        <v>0</v>
      </c>
      <c r="IL53" s="178">
        <f>Рапс!IL11</f>
        <v>0</v>
      </c>
      <c r="IM53" s="176">
        <f>Рапс!IM11</f>
        <v>0</v>
      </c>
      <c r="IN53" s="177">
        <f>Рапс!IN11</f>
        <v>0</v>
      </c>
      <c r="IO53" s="175">
        <f>Рапс!IO11</f>
        <v>0</v>
      </c>
      <c r="IP53" s="176">
        <f>Рапс!IP11</f>
        <v>0</v>
      </c>
      <c r="IQ53" s="177">
        <f>Рапс!IQ11</f>
        <v>0</v>
      </c>
      <c r="IR53" s="178">
        <f>Рапс!IR11</f>
        <v>0</v>
      </c>
      <c r="IS53" s="176">
        <f>Рапс!IS11</f>
        <v>0</v>
      </c>
      <c r="IT53" s="177">
        <f>Рапс!IT11</f>
        <v>0</v>
      </c>
      <c r="IU53" s="175">
        <f>Рапс!IU11</f>
        <v>0</v>
      </c>
      <c r="IV53" s="176">
        <f>Рапс!IV11</f>
        <v>0</v>
      </c>
      <c r="IW53" s="177">
        <f>Рапс!IW11</f>
        <v>0</v>
      </c>
      <c r="IX53" s="178">
        <f>Рапс!IX11</f>
        <v>0</v>
      </c>
      <c r="IY53" s="176">
        <f>Рапс!IY11</f>
        <v>0</v>
      </c>
      <c r="IZ53" s="177">
        <f>Рапс!IZ11</f>
        <v>0</v>
      </c>
      <c r="JA53" s="175">
        <f>Рапс!JA11</f>
        <v>0</v>
      </c>
      <c r="JB53" s="176">
        <f>Рапс!JB11</f>
        <v>0</v>
      </c>
      <c r="JC53" s="177">
        <f>Рапс!JC11</f>
        <v>0</v>
      </c>
      <c r="JD53" s="178">
        <f>Рапс!JD11</f>
        <v>0</v>
      </c>
      <c r="JE53" s="176">
        <f>Рапс!JE11</f>
        <v>0</v>
      </c>
      <c r="JF53" s="177">
        <f>Рапс!JF11</f>
        <v>0</v>
      </c>
      <c r="JG53" s="175">
        <f>Рапс!JG11</f>
        <v>0</v>
      </c>
      <c r="JH53" s="176">
        <f>Рапс!JH11</f>
        <v>0</v>
      </c>
      <c r="JI53" s="177">
        <f>Рапс!JI11</f>
        <v>0</v>
      </c>
      <c r="JJ53" s="178">
        <f>Рапс!JJ11</f>
        <v>0</v>
      </c>
      <c r="JK53" s="176">
        <f>Рапс!JK11</f>
        <v>0</v>
      </c>
      <c r="JL53" s="177">
        <f>Рапс!JL11</f>
        <v>0</v>
      </c>
      <c r="JM53" s="175">
        <f>Рапс!JM11</f>
        <v>0</v>
      </c>
      <c r="JN53" s="176">
        <f>Рапс!JN11</f>
        <v>0</v>
      </c>
      <c r="JO53" s="177">
        <f>Рапс!JO11</f>
        <v>0</v>
      </c>
      <c r="JP53" s="178">
        <f>Рапс!JP11</f>
        <v>0</v>
      </c>
      <c r="JQ53" s="176">
        <f>Рапс!JQ11</f>
        <v>0</v>
      </c>
      <c r="JR53" s="177">
        <f>Рапс!JR11</f>
        <v>0</v>
      </c>
      <c r="JS53" s="175">
        <f>Рапс!JS11</f>
        <v>0</v>
      </c>
      <c r="JT53" s="176">
        <f>Рапс!JT11</f>
        <v>0</v>
      </c>
      <c r="JU53" s="177">
        <f>Рапс!JU11</f>
        <v>0</v>
      </c>
      <c r="JV53" s="178">
        <f>Рапс!JV11</f>
        <v>0</v>
      </c>
      <c r="JW53" s="176">
        <f>Рапс!JW11</f>
        <v>0</v>
      </c>
      <c r="JX53" s="177">
        <f>Рапс!JX11</f>
        <v>0</v>
      </c>
    </row>
    <row r="54" spans="1:284" ht="15.75" customHeight="1" x14ac:dyDescent="0.25">
      <c r="A54" s="1010">
        <v>5</v>
      </c>
      <c r="B54" s="1012" t="s">
        <v>249</v>
      </c>
      <c r="C54" s="1014"/>
      <c r="D54" s="35" t="s">
        <v>45</v>
      </c>
      <c r="E54" s="120">
        <f t="shared" si="21"/>
        <v>0</v>
      </c>
      <c r="F54" s="165">
        <f>Рапс!F12+SUM(Суреп!F12:BP12)</f>
        <v>0</v>
      </c>
      <c r="G54" s="166">
        <f>Рапс!G12</f>
        <v>0</v>
      </c>
      <c r="H54" s="167">
        <f>Рапс!H12</f>
        <v>0</v>
      </c>
      <c r="I54" s="168">
        <f>Рапс!I12+Суреп!BQ12</f>
        <v>0</v>
      </c>
      <c r="J54" s="169">
        <f>Рапс!J12+Суреп!BR12</f>
        <v>0</v>
      </c>
      <c r="K54" s="170">
        <f>Рапс!K12+Суреп!BS12</f>
        <v>0</v>
      </c>
      <c r="L54" s="171">
        <f>Рапс!L12+Суреп!BT12</f>
        <v>0</v>
      </c>
      <c r="M54" s="169">
        <f>Рапс!M12+Суреп!BU12</f>
        <v>0</v>
      </c>
      <c r="N54" s="170">
        <f>Рапс!N12+Суреп!BV12</f>
        <v>0</v>
      </c>
      <c r="O54" s="168">
        <f>Рапс!O12+Суреп!BW12</f>
        <v>0</v>
      </c>
      <c r="P54" s="169">
        <f>Рапс!P12+Суреп!BX12</f>
        <v>0</v>
      </c>
      <c r="Q54" s="170">
        <f>Рапс!Q12+Суреп!BY12</f>
        <v>0</v>
      </c>
      <c r="R54" s="171">
        <f>Рапс!R12+Суреп!BZ12</f>
        <v>0</v>
      </c>
      <c r="S54" s="169">
        <f>Рапс!S12+Суреп!CA12</f>
        <v>0</v>
      </c>
      <c r="T54" s="170">
        <f>Рапс!T12+Суреп!CB12</f>
        <v>0</v>
      </c>
      <c r="U54" s="168">
        <f>Рапс!U12+Суреп!CC12</f>
        <v>0</v>
      </c>
      <c r="V54" s="169">
        <f>Рапс!V12+Суреп!CD12</f>
        <v>0</v>
      </c>
      <c r="W54" s="170">
        <f>Рапс!W12+Суреп!CE12</f>
        <v>0</v>
      </c>
      <c r="X54" s="171">
        <f>Рапс!X12+Суреп!CF12</f>
        <v>0</v>
      </c>
      <c r="Y54" s="169">
        <f>Рапс!Y12+Суреп!CG12</f>
        <v>0</v>
      </c>
      <c r="Z54" s="170">
        <f>Рапс!Z12+Суреп!CH12</f>
        <v>0</v>
      </c>
      <c r="AA54" s="168">
        <f>Рапс!AA12+Суреп!CI12</f>
        <v>0</v>
      </c>
      <c r="AB54" s="169">
        <f>Рапс!AB12+Суреп!CJ12</f>
        <v>0</v>
      </c>
      <c r="AC54" s="170">
        <f>Рапс!AC12+Суреп!CK12</f>
        <v>0</v>
      </c>
      <c r="AD54" s="171">
        <f>Рапс!AD12+Суреп!CL12</f>
        <v>0</v>
      </c>
      <c r="AE54" s="169">
        <f>Рапс!AE12+Суреп!CM12</f>
        <v>0</v>
      </c>
      <c r="AF54" s="170">
        <f>Рапс!AF12+Суреп!CN12</f>
        <v>0</v>
      </c>
      <c r="AG54" s="168">
        <f>Рапс!AG12+Суреп!CO12</f>
        <v>0</v>
      </c>
      <c r="AH54" s="169">
        <f>Рапс!AH12+Суреп!CP12</f>
        <v>0</v>
      </c>
      <c r="AI54" s="170">
        <f>Рапс!AI12+Суреп!CQ12</f>
        <v>0</v>
      </c>
      <c r="AJ54" s="171">
        <f>Рапс!AJ12+Суреп!CR12</f>
        <v>0</v>
      </c>
      <c r="AK54" s="169">
        <f>Рапс!AK12+Суреп!CS12</f>
        <v>0</v>
      </c>
      <c r="AL54" s="170">
        <f>Рапс!AL12+Суреп!CT12</f>
        <v>0</v>
      </c>
      <c r="AM54" s="168">
        <f>Рапс!AM12+Суреп!CU12</f>
        <v>0</v>
      </c>
      <c r="AN54" s="169">
        <f>Рапс!AN12+Суреп!CV12</f>
        <v>0</v>
      </c>
      <c r="AO54" s="170">
        <f>Рапс!AO12+Суреп!CW12</f>
        <v>0</v>
      </c>
      <c r="AP54" s="171">
        <f>Рапс!AP12+Суреп!CX12</f>
        <v>0</v>
      </c>
      <c r="AQ54" s="169">
        <f>Рапс!AQ12+Суреп!CY12</f>
        <v>0</v>
      </c>
      <c r="AR54" s="170">
        <f>Рапс!AR12+Суреп!CZ12</f>
        <v>0</v>
      </c>
      <c r="AS54" s="168">
        <f>Рапс!AS12+Суреп!DA12</f>
        <v>0</v>
      </c>
      <c r="AT54" s="169">
        <f>Рапс!AT12+Суреп!DB12</f>
        <v>0</v>
      </c>
      <c r="AU54" s="170">
        <f>Рапс!AU12+Суреп!DC12</f>
        <v>0</v>
      </c>
      <c r="AV54" s="171">
        <f>Рапс!AV12+Суреп!DD12</f>
        <v>0</v>
      </c>
      <c r="AW54" s="169">
        <f>Рапс!AW12+Суреп!DE12</f>
        <v>0</v>
      </c>
      <c r="AX54" s="170">
        <f>Рапс!AX12+Суреп!DF12</f>
        <v>0</v>
      </c>
      <c r="AY54" s="168">
        <f>Рапс!AY12+Суреп!DG12</f>
        <v>0</v>
      </c>
      <c r="AZ54" s="169">
        <f>Рапс!AZ12+Суреп!DH12</f>
        <v>0</v>
      </c>
      <c r="BA54" s="170">
        <f>Рапс!BA12+Суреп!DI12</f>
        <v>0</v>
      </c>
      <c r="BB54" s="171">
        <f>Рапс!BB12+Суреп!DJ12</f>
        <v>0</v>
      </c>
      <c r="BC54" s="169">
        <f>Рапс!BC12+Суреп!DK12</f>
        <v>0</v>
      </c>
      <c r="BD54" s="170">
        <f>Рапс!BD12+Суреп!DL12</f>
        <v>0</v>
      </c>
      <c r="BE54" s="168">
        <f>Рапс!BE12+Суреп!DM12</f>
        <v>0</v>
      </c>
      <c r="BF54" s="169">
        <f>Рапс!BF12+Суреп!DN12</f>
        <v>0</v>
      </c>
      <c r="BG54" s="170">
        <f>Рапс!BG12+Суреп!DO12</f>
        <v>0</v>
      </c>
      <c r="BH54" s="171">
        <f>Рапс!BH12+Суреп!DP12</f>
        <v>0</v>
      </c>
      <c r="BI54" s="169">
        <f>Рапс!BI12+Суреп!DQ12</f>
        <v>0</v>
      </c>
      <c r="BJ54" s="170">
        <f>Рапс!BJ12+Суреп!DR12</f>
        <v>0</v>
      </c>
      <c r="BK54" s="168">
        <f>Рапс!BK12+Суреп!DS12</f>
        <v>0</v>
      </c>
      <c r="BL54" s="169">
        <f>Рапс!BL12+Суреп!DT12</f>
        <v>0</v>
      </c>
      <c r="BM54" s="170">
        <f>Рапс!BM12+Суреп!DU12</f>
        <v>0</v>
      </c>
      <c r="BN54" s="171">
        <f>Рапс!BN12+Суреп!DV12</f>
        <v>0</v>
      </c>
      <c r="BO54" s="169">
        <f>Рапс!BO12+Суреп!DW12</f>
        <v>0</v>
      </c>
      <c r="BP54" s="170">
        <f>Рапс!BP12+Суреп!DX12</f>
        <v>0</v>
      </c>
      <c r="BQ54" s="168">
        <f>Рапс!BQ12+Суреп!DY12</f>
        <v>0</v>
      </c>
      <c r="BR54" s="169">
        <f>Рапс!BR12+Суреп!DZ12</f>
        <v>0</v>
      </c>
      <c r="BS54" s="170">
        <f>Рапс!BS12+Суреп!EA12</f>
        <v>0</v>
      </c>
      <c r="BT54" s="171">
        <f>Рапс!BT12+Суреп!EB12</f>
        <v>0</v>
      </c>
      <c r="BU54" s="169">
        <f>Рапс!BU12+Суреп!EC12</f>
        <v>0</v>
      </c>
      <c r="BV54" s="170">
        <f>Рапс!BV12+Суреп!ED12</f>
        <v>0</v>
      </c>
      <c r="BW54" s="168">
        <f>Рапс!BW12+Суреп!EE12</f>
        <v>0</v>
      </c>
      <c r="BX54" s="169">
        <f>Рапс!BX12+Суреп!EF12</f>
        <v>0</v>
      </c>
      <c r="BY54" s="170">
        <f>Рапс!BY12+Суреп!EG12</f>
        <v>0</v>
      </c>
      <c r="BZ54" s="171">
        <f>Рапс!BZ12+Суреп!EH12</f>
        <v>0</v>
      </c>
      <c r="CA54" s="169">
        <f>Рапс!CA12+Суреп!EI12</f>
        <v>0</v>
      </c>
      <c r="CB54" s="170">
        <f>Рапс!CB12+Суреп!EJ12</f>
        <v>0</v>
      </c>
      <c r="CC54" s="168">
        <f>Рапс!CC12+Суреп!EK12</f>
        <v>0</v>
      </c>
      <c r="CD54" s="169">
        <f>Рапс!CD12+Суреп!EL12</f>
        <v>0</v>
      </c>
      <c r="CE54" s="170">
        <f>Рапс!CE12+Суреп!EM12</f>
        <v>0</v>
      </c>
      <c r="CF54" s="171">
        <f>Рапс!CF12+Суреп!EN12</f>
        <v>0</v>
      </c>
      <c r="CG54" s="169">
        <f>Рапс!CG12+Суреп!EO12</f>
        <v>0</v>
      </c>
      <c r="CH54" s="170">
        <f>Рапс!CH12+Суреп!EP12</f>
        <v>0</v>
      </c>
      <c r="CI54" s="168">
        <f>Рапс!CI12+Суреп!EQ12</f>
        <v>0</v>
      </c>
      <c r="CJ54" s="169">
        <f>Рапс!CJ12+Суреп!ER12</f>
        <v>0</v>
      </c>
      <c r="CK54" s="170">
        <f>Рапс!CK12+Суреп!ES12</f>
        <v>0</v>
      </c>
      <c r="CL54" s="171">
        <f>Рапс!CL12+Суреп!ET12</f>
        <v>0</v>
      </c>
      <c r="CM54" s="169">
        <f>Рапс!CM12+Суреп!EU12</f>
        <v>0</v>
      </c>
      <c r="CN54" s="170">
        <f>Рапс!CN12+Суреп!EV12</f>
        <v>0</v>
      </c>
      <c r="CO54" s="168">
        <f>Рапс!CO12+Суреп!EW12</f>
        <v>0</v>
      </c>
      <c r="CP54" s="169">
        <f>Рапс!CP12+Суреп!EX12</f>
        <v>0</v>
      </c>
      <c r="CQ54" s="170">
        <f>Рапс!CQ12+Суреп!EY12</f>
        <v>0</v>
      </c>
      <c r="CR54" s="171">
        <f>Рапс!CR12+Суреп!EZ12</f>
        <v>0</v>
      </c>
      <c r="CS54" s="169">
        <f>Рапс!CS12+Суреп!FA12</f>
        <v>0</v>
      </c>
      <c r="CT54" s="170">
        <f>Рапс!CT12+Суреп!FB12</f>
        <v>0</v>
      </c>
      <c r="CU54" s="168">
        <f>Рапс!CU12+Суреп!FC12</f>
        <v>0</v>
      </c>
      <c r="CV54" s="169">
        <f>Рапс!CV12+Суреп!FD12</f>
        <v>0</v>
      </c>
      <c r="CW54" s="170">
        <f>Рапс!CW12+Суреп!FE12</f>
        <v>0</v>
      </c>
      <c r="CX54" s="171">
        <f>Рапс!CX12+Суреп!FF12</f>
        <v>0</v>
      </c>
      <c r="CY54" s="169">
        <f>Рапс!CY12+Суреп!FG12</f>
        <v>0</v>
      </c>
      <c r="CZ54" s="170">
        <f>Рапс!CZ12+Суреп!FH12</f>
        <v>0</v>
      </c>
      <c r="DA54" s="168">
        <f>Рапс!DA12+Суреп!FI12</f>
        <v>0</v>
      </c>
      <c r="DB54" s="169">
        <f>Рапс!DB12+Суреп!FJ12</f>
        <v>0</v>
      </c>
      <c r="DC54" s="170">
        <f>Рапс!DC12+Суреп!FK12</f>
        <v>0</v>
      </c>
      <c r="DD54" s="171">
        <f>Рапс!DD12+Суреп!FL12</f>
        <v>0</v>
      </c>
      <c r="DE54" s="169">
        <f>Рапс!DE12+Суреп!FM12</f>
        <v>0</v>
      </c>
      <c r="DF54" s="170">
        <f>Рапс!DF12+Суреп!FN12</f>
        <v>0</v>
      </c>
      <c r="DG54" s="168">
        <f>Рапс!DG12+Суреп!FO12</f>
        <v>0</v>
      </c>
      <c r="DH54" s="169">
        <f>Рапс!DH12+Суреп!FP12</f>
        <v>0</v>
      </c>
      <c r="DI54" s="170">
        <f>Рапс!DI12+Суреп!FQ12</f>
        <v>0</v>
      </c>
      <c r="DJ54" s="171">
        <f>Рапс!DJ12+Суреп!FR12</f>
        <v>0</v>
      </c>
      <c r="DK54" s="169">
        <f>Рапс!DK12+Суреп!FS12</f>
        <v>0</v>
      </c>
      <c r="DL54" s="170">
        <f>Рапс!DL12+Суреп!FT12</f>
        <v>0</v>
      </c>
      <c r="DM54" s="168">
        <f>Рапс!DM12+Суреп!FU12</f>
        <v>0</v>
      </c>
      <c r="DN54" s="169">
        <f>Рапс!DN12+Суреп!FV12</f>
        <v>0</v>
      </c>
      <c r="DO54" s="170">
        <f>Рапс!DO12+Суреп!FW12</f>
        <v>0</v>
      </c>
      <c r="DP54" s="171">
        <f>Рапс!DP12+Суреп!FX12</f>
        <v>0</v>
      </c>
      <c r="DQ54" s="169">
        <f>Рапс!DQ12+Суреп!FY12</f>
        <v>0</v>
      </c>
      <c r="DR54" s="170">
        <f>Рапс!DR12+Суреп!FZ12</f>
        <v>0</v>
      </c>
      <c r="DS54" s="168">
        <f>Рапс!DS12+Суреп!GA12</f>
        <v>0</v>
      </c>
      <c r="DT54" s="169">
        <f>Рапс!DT12+Суреп!GB12</f>
        <v>0</v>
      </c>
      <c r="DU54" s="170">
        <f>Рапс!DU12+Суреп!GC12</f>
        <v>0</v>
      </c>
      <c r="DV54" s="171">
        <f>Рапс!DV12+Суреп!GD12</f>
        <v>0</v>
      </c>
      <c r="DW54" s="169">
        <f>Рапс!DW12+Суреп!GE12</f>
        <v>0</v>
      </c>
      <c r="DX54" s="170">
        <f>Рапс!DX12+Суреп!GF12</f>
        <v>0</v>
      </c>
      <c r="DY54" s="168">
        <f>Рапс!DY12+Суреп!GG12</f>
        <v>0</v>
      </c>
      <c r="DZ54" s="169">
        <f>Рапс!DZ12+Суреп!GH12</f>
        <v>0</v>
      </c>
      <c r="EA54" s="170">
        <f>Рапс!EA12+Суреп!GI12</f>
        <v>0</v>
      </c>
      <c r="EB54" s="171">
        <f>Рапс!EB12+Суреп!GJ12</f>
        <v>0</v>
      </c>
      <c r="EC54" s="169">
        <f>Рапс!EC12+Суреп!GK12</f>
        <v>0</v>
      </c>
      <c r="ED54" s="170">
        <f>Рапс!ED12+Суреп!GL12</f>
        <v>0</v>
      </c>
      <c r="EE54" s="168">
        <f>Рапс!EE12+Суреп!GM12</f>
        <v>0</v>
      </c>
      <c r="EF54" s="169">
        <f>Рапс!EF12+Суреп!GN12</f>
        <v>0</v>
      </c>
      <c r="EG54" s="170">
        <f>Рапс!EG12+Суреп!GO12</f>
        <v>0</v>
      </c>
      <c r="EH54" s="171">
        <f>Рапс!EH12+Суреп!GP12</f>
        <v>0</v>
      </c>
      <c r="EI54" s="169">
        <f>Рапс!EI12+Суреп!GQ12</f>
        <v>0</v>
      </c>
      <c r="EJ54" s="170">
        <f>Рапс!EJ12+Суреп!GR12</f>
        <v>0</v>
      </c>
      <c r="EK54" s="168">
        <f>Рапс!EK12+Суреп!GS12</f>
        <v>0</v>
      </c>
      <c r="EL54" s="169">
        <f>Рапс!EL12+Суреп!GT12</f>
        <v>0</v>
      </c>
      <c r="EM54" s="170">
        <f>Рапс!EM12+Суреп!GU12</f>
        <v>0</v>
      </c>
      <c r="EN54" s="171">
        <f>Рапс!EN12+Суреп!GV12</f>
        <v>0</v>
      </c>
      <c r="EO54" s="169">
        <f>Рапс!EO12+Суреп!GW12</f>
        <v>0</v>
      </c>
      <c r="EP54" s="170">
        <f>Рапс!EP12+Суреп!GX12</f>
        <v>0</v>
      </c>
      <c r="EQ54" s="168">
        <f>Рапс!EQ12+Суреп!GY12</f>
        <v>0</v>
      </c>
      <c r="ER54" s="169">
        <f>Рапс!ER12+Суреп!GZ12</f>
        <v>0</v>
      </c>
      <c r="ES54" s="170">
        <f>Рапс!ES12+Суреп!HA12</f>
        <v>0</v>
      </c>
      <c r="ET54" s="171">
        <f>Рапс!ET12+Суреп!HB12</f>
        <v>0</v>
      </c>
      <c r="EU54" s="169">
        <f>Рапс!EU12+Суреп!HC12</f>
        <v>0</v>
      </c>
      <c r="EV54" s="170">
        <f>Рапс!EV12+Суреп!HD12</f>
        <v>0</v>
      </c>
      <c r="EW54" s="168">
        <f>Рапс!EW12+Суреп!HE12</f>
        <v>0</v>
      </c>
      <c r="EX54" s="169">
        <f>Рапс!EX12+Суреп!HF12</f>
        <v>0</v>
      </c>
      <c r="EY54" s="170">
        <f>Рапс!EY12+Суреп!HG12</f>
        <v>0</v>
      </c>
      <c r="EZ54" s="171">
        <f>Рапс!EZ12+Суреп!HH12</f>
        <v>0</v>
      </c>
      <c r="FA54" s="169">
        <f>Рапс!FA12+Суреп!HI12</f>
        <v>0</v>
      </c>
      <c r="FB54" s="170">
        <f>Рапс!FB12+Суреп!HJ12</f>
        <v>0</v>
      </c>
      <c r="FC54" s="168">
        <f>Рапс!FC12+Суреп!HK12</f>
        <v>0</v>
      </c>
      <c r="FD54" s="169">
        <f>Рапс!FD12+Суреп!HL12</f>
        <v>0</v>
      </c>
      <c r="FE54" s="170">
        <f>Рапс!FE12+Суреп!HM12</f>
        <v>0</v>
      </c>
      <c r="FF54" s="171">
        <f>Рапс!FF12+Суреп!HN12</f>
        <v>0</v>
      </c>
      <c r="FG54" s="169">
        <f>Рапс!FG12+Суреп!HO12</f>
        <v>0</v>
      </c>
      <c r="FH54" s="170">
        <f>Рапс!FH12+Суреп!HP12</f>
        <v>0</v>
      </c>
      <c r="FI54" s="168">
        <f>Рапс!FI12+Суреп!HQ12</f>
        <v>0</v>
      </c>
      <c r="FJ54" s="169">
        <f>Рапс!FJ12+Суреп!HR12</f>
        <v>0</v>
      </c>
      <c r="FK54" s="170">
        <f>Рапс!FK12+Суреп!HS12</f>
        <v>0</v>
      </c>
      <c r="FL54" s="171">
        <f>Рапс!FL12+Суреп!HT12</f>
        <v>0</v>
      </c>
      <c r="FM54" s="169">
        <f>Рапс!FM12+Суреп!HU12</f>
        <v>0</v>
      </c>
      <c r="FN54" s="170">
        <f>Рапс!FN12+Суреп!HV12</f>
        <v>0</v>
      </c>
      <c r="FO54" s="168">
        <f>Рапс!FO12+Суреп!HW12</f>
        <v>0</v>
      </c>
      <c r="FP54" s="169">
        <f>Рапс!FP12+Суреп!HX12</f>
        <v>0</v>
      </c>
      <c r="FQ54" s="170">
        <f>Рапс!FQ12+Суреп!HY12</f>
        <v>0</v>
      </c>
      <c r="FR54" s="171">
        <f>Рапс!FR12+Суреп!HZ12</f>
        <v>0</v>
      </c>
      <c r="FS54" s="169">
        <f>Рапс!FS12+Суреп!IA12</f>
        <v>0</v>
      </c>
      <c r="FT54" s="170">
        <f>Рапс!FT12+Суреп!IB12</f>
        <v>0</v>
      </c>
      <c r="FU54" s="168">
        <f>Рапс!FU12+Суреп!IC12</f>
        <v>0</v>
      </c>
      <c r="FV54" s="169">
        <f>Рапс!FV12+Суреп!ID12</f>
        <v>0</v>
      </c>
      <c r="FW54" s="170">
        <f>Рапс!FW12+Суреп!IE12</f>
        <v>0</v>
      </c>
      <c r="FX54" s="171">
        <f>Рапс!FX12+Суреп!IF12</f>
        <v>0</v>
      </c>
      <c r="FY54" s="169">
        <f>Рапс!FY12+Суреп!IG12</f>
        <v>0</v>
      </c>
      <c r="FZ54" s="170">
        <f>Рапс!FZ12+Суреп!IH12</f>
        <v>0</v>
      </c>
      <c r="GA54" s="168">
        <f>Рапс!GA12+Суреп!II12</f>
        <v>0</v>
      </c>
      <c r="GB54" s="169">
        <f>Рапс!GB12+Суреп!IJ12</f>
        <v>0</v>
      </c>
      <c r="GC54" s="170">
        <f>Рапс!GC12+Суреп!IK12</f>
        <v>0</v>
      </c>
      <c r="GD54" s="171">
        <f>Рапс!GD12+Суреп!IL12</f>
        <v>0</v>
      </c>
      <c r="GE54" s="169">
        <f>Рапс!GE12+Суреп!IM12</f>
        <v>0</v>
      </c>
      <c r="GF54" s="170">
        <f>Рапс!GF12+Суреп!IN12</f>
        <v>0</v>
      </c>
      <c r="GG54" s="168">
        <f>Рапс!GG12+Суреп!IO12</f>
        <v>0</v>
      </c>
      <c r="GH54" s="169">
        <f>Рапс!GH12+Суреп!IP12</f>
        <v>0</v>
      </c>
      <c r="GI54" s="170">
        <f>Рапс!GI12+Суреп!IQ12</f>
        <v>0</v>
      </c>
      <c r="GJ54" s="171">
        <f>Рапс!GJ12+Суреп!IR12</f>
        <v>0</v>
      </c>
      <c r="GK54" s="169">
        <f>Рапс!GK12+Суреп!IS12</f>
        <v>0</v>
      </c>
      <c r="GL54" s="170">
        <f>Рапс!GL12+Суреп!IT12</f>
        <v>0</v>
      </c>
      <c r="GM54" s="168">
        <f>Рапс!GM12</f>
        <v>0</v>
      </c>
      <c r="GN54" s="169">
        <f>Рапс!GN12</f>
        <v>0</v>
      </c>
      <c r="GO54" s="170">
        <f>Рапс!GO12</f>
        <v>0</v>
      </c>
      <c r="GP54" s="171">
        <f>Рапс!GP12</f>
        <v>0</v>
      </c>
      <c r="GQ54" s="169">
        <f>Рапс!GQ12</f>
        <v>0</v>
      </c>
      <c r="GR54" s="170">
        <f>Рапс!GR12</f>
        <v>0</v>
      </c>
      <c r="GS54" s="168">
        <f>Рапс!GS12</f>
        <v>0</v>
      </c>
      <c r="GT54" s="169">
        <f>Рапс!GT12</f>
        <v>0</v>
      </c>
      <c r="GU54" s="170">
        <f>Рапс!GU12</f>
        <v>0</v>
      </c>
      <c r="GV54" s="171">
        <f>Рапс!GV12</f>
        <v>0</v>
      </c>
      <c r="GW54" s="169">
        <f>Рапс!GW12</f>
        <v>0</v>
      </c>
      <c r="GX54" s="170">
        <f>Рапс!GX12</f>
        <v>0</v>
      </c>
      <c r="GY54" s="168">
        <f>Рапс!GY12</f>
        <v>0</v>
      </c>
      <c r="GZ54" s="169">
        <f>Рапс!GZ12</f>
        <v>0</v>
      </c>
      <c r="HA54" s="170">
        <f>Рапс!HA12</f>
        <v>0</v>
      </c>
      <c r="HB54" s="171">
        <f>Рапс!HB12</f>
        <v>0</v>
      </c>
      <c r="HC54" s="169">
        <f>Рапс!HC12</f>
        <v>0</v>
      </c>
      <c r="HD54" s="170">
        <f>Рапс!HD12</f>
        <v>0</v>
      </c>
      <c r="HE54" s="168">
        <f>Рапс!HE12</f>
        <v>0</v>
      </c>
      <c r="HF54" s="169">
        <f>Рапс!HF12</f>
        <v>0</v>
      </c>
      <c r="HG54" s="170">
        <f>Рапс!HG12</f>
        <v>0</v>
      </c>
      <c r="HH54" s="171">
        <f>Рапс!HH12</f>
        <v>0</v>
      </c>
      <c r="HI54" s="169">
        <f>Рапс!HI12</f>
        <v>0</v>
      </c>
      <c r="HJ54" s="170">
        <f>Рапс!HJ12</f>
        <v>0</v>
      </c>
      <c r="HK54" s="168">
        <f>Рапс!HK12</f>
        <v>0</v>
      </c>
      <c r="HL54" s="169">
        <f>Рапс!HL12</f>
        <v>0</v>
      </c>
      <c r="HM54" s="170">
        <f>Рапс!HM12</f>
        <v>0</v>
      </c>
      <c r="HN54" s="171">
        <f>Рапс!HN12</f>
        <v>0</v>
      </c>
      <c r="HO54" s="169">
        <f>Рапс!HO12</f>
        <v>0</v>
      </c>
      <c r="HP54" s="170">
        <f>Рапс!HP12</f>
        <v>0</v>
      </c>
      <c r="HQ54" s="168">
        <f>Рапс!HQ12</f>
        <v>0</v>
      </c>
      <c r="HR54" s="169">
        <f>Рапс!HR12</f>
        <v>0</v>
      </c>
      <c r="HS54" s="170">
        <f>Рапс!HS12</f>
        <v>0</v>
      </c>
      <c r="HT54" s="171">
        <f>Рапс!HT12</f>
        <v>0</v>
      </c>
      <c r="HU54" s="169">
        <f>Рапс!HU12</f>
        <v>0</v>
      </c>
      <c r="HV54" s="170">
        <f>Рапс!HV12</f>
        <v>0</v>
      </c>
      <c r="HW54" s="168">
        <f>Рапс!HW12</f>
        <v>0</v>
      </c>
      <c r="HX54" s="169">
        <f>Рапс!HX12</f>
        <v>0</v>
      </c>
      <c r="HY54" s="170">
        <f>Рапс!HY12</f>
        <v>0</v>
      </c>
      <c r="HZ54" s="171">
        <f>Рапс!HZ12</f>
        <v>0</v>
      </c>
      <c r="IA54" s="169">
        <f>Рапс!IA12</f>
        <v>0</v>
      </c>
      <c r="IB54" s="170">
        <f>Рапс!IB12</f>
        <v>0</v>
      </c>
      <c r="IC54" s="168">
        <f>Рапс!IC12</f>
        <v>0</v>
      </c>
      <c r="ID54" s="169">
        <f>Рапс!ID12</f>
        <v>0</v>
      </c>
      <c r="IE54" s="170">
        <f>Рапс!IE12</f>
        <v>0</v>
      </c>
      <c r="IF54" s="171">
        <f>Рапс!IF12</f>
        <v>0</v>
      </c>
      <c r="IG54" s="169">
        <f>Рапс!IG12</f>
        <v>0</v>
      </c>
      <c r="IH54" s="170">
        <f>Рапс!IH12</f>
        <v>0</v>
      </c>
      <c r="II54" s="168">
        <f>Рапс!II12</f>
        <v>0</v>
      </c>
      <c r="IJ54" s="169">
        <f>Рапс!IJ12</f>
        <v>0</v>
      </c>
      <c r="IK54" s="170">
        <f>Рапс!IK12</f>
        <v>0</v>
      </c>
      <c r="IL54" s="171">
        <f>Рапс!IL12</f>
        <v>0</v>
      </c>
      <c r="IM54" s="169">
        <f>Рапс!IM12</f>
        <v>0</v>
      </c>
      <c r="IN54" s="170">
        <f>Рапс!IN12</f>
        <v>0</v>
      </c>
      <c r="IO54" s="168">
        <f>Рапс!IO12</f>
        <v>0</v>
      </c>
      <c r="IP54" s="169">
        <f>Рапс!IP12</f>
        <v>0</v>
      </c>
      <c r="IQ54" s="170">
        <f>Рапс!IQ12</f>
        <v>0</v>
      </c>
      <c r="IR54" s="171">
        <f>Рапс!IR12</f>
        <v>0</v>
      </c>
      <c r="IS54" s="169">
        <f>Рапс!IS12</f>
        <v>0</v>
      </c>
      <c r="IT54" s="170">
        <f>Рапс!IT12</f>
        <v>0</v>
      </c>
      <c r="IU54" s="168">
        <f>Рапс!IU12</f>
        <v>0</v>
      </c>
      <c r="IV54" s="169">
        <f>Рапс!IV12</f>
        <v>0</v>
      </c>
      <c r="IW54" s="170">
        <f>Рапс!IW12</f>
        <v>0</v>
      </c>
      <c r="IX54" s="171">
        <f>Рапс!IX12</f>
        <v>0</v>
      </c>
      <c r="IY54" s="169">
        <f>Рапс!IY12</f>
        <v>0</v>
      </c>
      <c r="IZ54" s="170">
        <f>Рапс!IZ12</f>
        <v>0</v>
      </c>
      <c r="JA54" s="168">
        <f>Рапс!JA12</f>
        <v>0</v>
      </c>
      <c r="JB54" s="169">
        <f>Рапс!JB12</f>
        <v>0</v>
      </c>
      <c r="JC54" s="170">
        <f>Рапс!JC12</f>
        <v>0</v>
      </c>
      <c r="JD54" s="171">
        <f>Рапс!JD12</f>
        <v>0</v>
      </c>
      <c r="JE54" s="169">
        <f>Рапс!JE12</f>
        <v>0</v>
      </c>
      <c r="JF54" s="170">
        <f>Рапс!JF12</f>
        <v>0</v>
      </c>
      <c r="JG54" s="168">
        <f>Рапс!JG12</f>
        <v>0</v>
      </c>
      <c r="JH54" s="169">
        <f>Рапс!JH12</f>
        <v>0</v>
      </c>
      <c r="JI54" s="170">
        <f>Рапс!JI12</f>
        <v>0</v>
      </c>
      <c r="JJ54" s="171">
        <f>Рапс!JJ12</f>
        <v>0</v>
      </c>
      <c r="JK54" s="169">
        <f>Рапс!JK12</f>
        <v>0</v>
      </c>
      <c r="JL54" s="170">
        <f>Рапс!JL12</f>
        <v>0</v>
      </c>
      <c r="JM54" s="168">
        <f>Рапс!JM12</f>
        <v>0</v>
      </c>
      <c r="JN54" s="169">
        <f>Рапс!JN12</f>
        <v>0</v>
      </c>
      <c r="JO54" s="170">
        <f>Рапс!JO12</f>
        <v>0</v>
      </c>
      <c r="JP54" s="171">
        <f>Рапс!JP12</f>
        <v>0</v>
      </c>
      <c r="JQ54" s="169">
        <f>Рапс!JQ12</f>
        <v>0</v>
      </c>
      <c r="JR54" s="170">
        <f>Рапс!JR12</f>
        <v>0</v>
      </c>
      <c r="JS54" s="168">
        <f>Рапс!JS12</f>
        <v>0</v>
      </c>
      <c r="JT54" s="169">
        <f>Рапс!JT12</f>
        <v>0</v>
      </c>
      <c r="JU54" s="170">
        <f>Рапс!JU12</f>
        <v>0</v>
      </c>
      <c r="JV54" s="171">
        <f>Рапс!JV12</f>
        <v>0</v>
      </c>
      <c r="JW54" s="169">
        <f>Рапс!JW12</f>
        <v>0</v>
      </c>
      <c r="JX54" s="170">
        <f>Рапс!JX12</f>
        <v>0</v>
      </c>
    </row>
    <row r="55" spans="1:284" ht="15.75" customHeight="1" thickBot="1" x14ac:dyDescent="0.3">
      <c r="A55" s="1011"/>
      <c r="B55" s="1013"/>
      <c r="C55" s="1015"/>
      <c r="D55" s="50" t="s">
        <v>39</v>
      </c>
      <c r="E55" s="123">
        <f t="shared" si="21"/>
        <v>0</v>
      </c>
      <c r="F55" s="172">
        <f>Рапс!F13+SUM(Суреп!F13:BP13)</f>
        <v>0</v>
      </c>
      <c r="G55" s="173">
        <f>Рапс!G13</f>
        <v>0</v>
      </c>
      <c r="H55" s="174">
        <f>Рапс!H13</f>
        <v>0</v>
      </c>
      <c r="I55" s="175">
        <f>Рапс!I13+Суреп!BQ13</f>
        <v>0</v>
      </c>
      <c r="J55" s="176">
        <f>Рапс!J13+Суреп!BR13</f>
        <v>0</v>
      </c>
      <c r="K55" s="177">
        <f>Рапс!K13+Суреп!BS13</f>
        <v>0</v>
      </c>
      <c r="L55" s="178">
        <f>Рапс!L13+Суреп!BT13</f>
        <v>0</v>
      </c>
      <c r="M55" s="176">
        <f>Рапс!M13+Суреп!BU13</f>
        <v>0</v>
      </c>
      <c r="N55" s="177">
        <f>Рапс!N13+Суреп!BV13</f>
        <v>0</v>
      </c>
      <c r="O55" s="175">
        <f>Рапс!O13+Суреп!BW13</f>
        <v>0</v>
      </c>
      <c r="P55" s="176">
        <f>Рапс!P13+Суреп!BX13</f>
        <v>0</v>
      </c>
      <c r="Q55" s="177">
        <f>Рапс!Q13+Суреп!BY13</f>
        <v>0</v>
      </c>
      <c r="R55" s="178">
        <f>Рапс!R13+Суреп!BZ13</f>
        <v>0</v>
      </c>
      <c r="S55" s="176">
        <f>Рапс!S13+Суреп!CA13</f>
        <v>0</v>
      </c>
      <c r="T55" s="177">
        <f>Рапс!T13+Суреп!CB13</f>
        <v>0</v>
      </c>
      <c r="U55" s="175">
        <f>Рапс!U13+Суреп!CC13</f>
        <v>0</v>
      </c>
      <c r="V55" s="176">
        <f>Рапс!V13+Суреп!CD13</f>
        <v>0</v>
      </c>
      <c r="W55" s="177">
        <f>Рапс!W13+Суреп!CE13</f>
        <v>0</v>
      </c>
      <c r="X55" s="178">
        <f>Рапс!X13+Суреп!CF13</f>
        <v>0</v>
      </c>
      <c r="Y55" s="176">
        <f>Рапс!Y13+Суреп!CG13</f>
        <v>0</v>
      </c>
      <c r="Z55" s="177">
        <f>Рапс!Z13+Суреп!CH13</f>
        <v>0</v>
      </c>
      <c r="AA55" s="175">
        <f>Рапс!AA13+Суреп!CI13</f>
        <v>0</v>
      </c>
      <c r="AB55" s="176">
        <f>Рапс!AB13+Суреп!CJ13</f>
        <v>0</v>
      </c>
      <c r="AC55" s="177">
        <f>Рапс!AC13+Суреп!CK13</f>
        <v>0</v>
      </c>
      <c r="AD55" s="178">
        <f>Рапс!AD13+Суреп!CL13</f>
        <v>0</v>
      </c>
      <c r="AE55" s="176">
        <f>Рапс!AE13+Суреп!CM13</f>
        <v>0</v>
      </c>
      <c r="AF55" s="177">
        <f>Рапс!AF13+Суреп!CN13</f>
        <v>0</v>
      </c>
      <c r="AG55" s="175">
        <f>Рапс!AG13+Суреп!CO13</f>
        <v>0</v>
      </c>
      <c r="AH55" s="176">
        <f>Рапс!AH13+Суреп!CP13</f>
        <v>0</v>
      </c>
      <c r="AI55" s="177">
        <f>Рапс!AI13+Суреп!CQ13</f>
        <v>0</v>
      </c>
      <c r="AJ55" s="178">
        <f>Рапс!AJ13+Суреп!CR13</f>
        <v>0</v>
      </c>
      <c r="AK55" s="176">
        <f>Рапс!AK13+Суреп!CS13</f>
        <v>0</v>
      </c>
      <c r="AL55" s="177">
        <f>Рапс!AL13+Суреп!CT13</f>
        <v>0</v>
      </c>
      <c r="AM55" s="175">
        <f>Рапс!AM13+Суреп!CU13</f>
        <v>0</v>
      </c>
      <c r="AN55" s="176">
        <f>Рапс!AN13+Суреп!CV13</f>
        <v>0</v>
      </c>
      <c r="AO55" s="177">
        <f>Рапс!AO13+Суреп!CW13</f>
        <v>0</v>
      </c>
      <c r="AP55" s="178">
        <f>Рапс!AP13+Суреп!CX13</f>
        <v>0</v>
      </c>
      <c r="AQ55" s="176">
        <f>Рапс!AQ13+Суреп!CY13</f>
        <v>0</v>
      </c>
      <c r="AR55" s="177">
        <f>Рапс!AR13+Суреп!CZ13</f>
        <v>0</v>
      </c>
      <c r="AS55" s="175">
        <f>Рапс!AS13+Суреп!DA13</f>
        <v>0</v>
      </c>
      <c r="AT55" s="176">
        <f>Рапс!AT13+Суреп!DB13</f>
        <v>0</v>
      </c>
      <c r="AU55" s="177">
        <f>Рапс!AU13+Суреп!DC13</f>
        <v>0</v>
      </c>
      <c r="AV55" s="178">
        <f>Рапс!AV13+Суреп!DD13</f>
        <v>0</v>
      </c>
      <c r="AW55" s="176">
        <f>Рапс!AW13+Суреп!DE13</f>
        <v>0</v>
      </c>
      <c r="AX55" s="177">
        <f>Рапс!AX13+Суреп!DF13</f>
        <v>0</v>
      </c>
      <c r="AY55" s="175">
        <f>Рапс!AY13+Суреп!DG13</f>
        <v>0</v>
      </c>
      <c r="AZ55" s="176">
        <f>Рапс!AZ13+Суреп!DH13</f>
        <v>0</v>
      </c>
      <c r="BA55" s="177">
        <f>Рапс!BA13+Суреп!DI13</f>
        <v>0</v>
      </c>
      <c r="BB55" s="178">
        <f>Рапс!BB13+Суреп!DJ13</f>
        <v>0</v>
      </c>
      <c r="BC55" s="176">
        <f>Рапс!BC13+Суреп!DK13</f>
        <v>0</v>
      </c>
      <c r="BD55" s="177">
        <f>Рапс!BD13+Суреп!DL13</f>
        <v>0</v>
      </c>
      <c r="BE55" s="175">
        <f>Рапс!BE13+Суреп!DM13</f>
        <v>0</v>
      </c>
      <c r="BF55" s="176">
        <f>Рапс!BF13+Суреп!DN13</f>
        <v>0</v>
      </c>
      <c r="BG55" s="177">
        <f>Рапс!BG13+Суреп!DO13</f>
        <v>0</v>
      </c>
      <c r="BH55" s="178">
        <f>Рапс!BH13+Суреп!DP13</f>
        <v>0</v>
      </c>
      <c r="BI55" s="176">
        <f>Рапс!BI13+Суреп!DQ13</f>
        <v>0</v>
      </c>
      <c r="BJ55" s="177">
        <f>Рапс!BJ13+Суреп!DR13</f>
        <v>0</v>
      </c>
      <c r="BK55" s="175">
        <f>Рапс!BK13+Суреп!DS13</f>
        <v>0</v>
      </c>
      <c r="BL55" s="176">
        <f>Рапс!BL13+Суреп!DT13</f>
        <v>0</v>
      </c>
      <c r="BM55" s="177">
        <f>Рапс!BM13+Суреп!DU13</f>
        <v>0</v>
      </c>
      <c r="BN55" s="178">
        <f>Рапс!BN13+Суреп!DV13</f>
        <v>0</v>
      </c>
      <c r="BO55" s="176">
        <f>Рапс!BO13+Суреп!DW13</f>
        <v>0</v>
      </c>
      <c r="BP55" s="177">
        <f>Рапс!BP13+Суреп!DX13</f>
        <v>0</v>
      </c>
      <c r="BQ55" s="175">
        <f>Рапс!BQ13+Суреп!DY13</f>
        <v>0</v>
      </c>
      <c r="BR55" s="176">
        <f>Рапс!BR13+Суреп!DZ13</f>
        <v>0</v>
      </c>
      <c r="BS55" s="177">
        <f>Рапс!BS13+Суреп!EA13</f>
        <v>0</v>
      </c>
      <c r="BT55" s="178">
        <f>Рапс!BT13+Суреп!EB13</f>
        <v>0</v>
      </c>
      <c r="BU55" s="176">
        <f>Рапс!BU13+Суреп!EC13</f>
        <v>0</v>
      </c>
      <c r="BV55" s="177">
        <f>Рапс!BV13+Суреп!ED13</f>
        <v>0</v>
      </c>
      <c r="BW55" s="175">
        <f>Рапс!BW13+Суреп!EE13</f>
        <v>0</v>
      </c>
      <c r="BX55" s="176">
        <f>Рапс!BX13+Суреп!EF13</f>
        <v>0</v>
      </c>
      <c r="BY55" s="177">
        <f>Рапс!BY13+Суреп!EG13</f>
        <v>0</v>
      </c>
      <c r="BZ55" s="178">
        <f>Рапс!BZ13+Суреп!EH13</f>
        <v>0</v>
      </c>
      <c r="CA55" s="176">
        <f>Рапс!CA13+Суреп!EI13</f>
        <v>0</v>
      </c>
      <c r="CB55" s="177">
        <f>Рапс!CB13+Суреп!EJ13</f>
        <v>0</v>
      </c>
      <c r="CC55" s="175">
        <f>Рапс!CC13+Суреп!EK13</f>
        <v>0</v>
      </c>
      <c r="CD55" s="176">
        <f>Рапс!CD13+Суреп!EL13</f>
        <v>0</v>
      </c>
      <c r="CE55" s="177">
        <f>Рапс!CE13+Суреп!EM13</f>
        <v>0</v>
      </c>
      <c r="CF55" s="178">
        <f>Рапс!CF13+Суреп!EN13</f>
        <v>0</v>
      </c>
      <c r="CG55" s="176">
        <f>Рапс!CG13+Суреп!EO13</f>
        <v>0</v>
      </c>
      <c r="CH55" s="177">
        <f>Рапс!CH13+Суреп!EP13</f>
        <v>0</v>
      </c>
      <c r="CI55" s="175">
        <f>Рапс!CI13+Суреп!EQ13</f>
        <v>0</v>
      </c>
      <c r="CJ55" s="176">
        <f>Рапс!CJ13+Суреп!ER13</f>
        <v>0</v>
      </c>
      <c r="CK55" s="177">
        <f>Рапс!CK13+Суреп!ES13</f>
        <v>0</v>
      </c>
      <c r="CL55" s="178">
        <f>Рапс!CL13+Суреп!ET13</f>
        <v>0</v>
      </c>
      <c r="CM55" s="176">
        <f>Рапс!CM13+Суреп!EU13</f>
        <v>0</v>
      </c>
      <c r="CN55" s="177">
        <f>Рапс!CN13+Суреп!EV13</f>
        <v>0</v>
      </c>
      <c r="CO55" s="175">
        <f>Рапс!CO13+Суреп!EW13</f>
        <v>0</v>
      </c>
      <c r="CP55" s="176">
        <f>Рапс!CP13+Суреп!EX13</f>
        <v>0</v>
      </c>
      <c r="CQ55" s="177">
        <f>Рапс!CQ13+Суреп!EY13</f>
        <v>0</v>
      </c>
      <c r="CR55" s="178">
        <f>Рапс!CR13+Суреп!EZ13</f>
        <v>0</v>
      </c>
      <c r="CS55" s="176">
        <f>Рапс!CS13+Суреп!FA13</f>
        <v>0</v>
      </c>
      <c r="CT55" s="177">
        <f>Рапс!CT13+Суреп!FB13</f>
        <v>0</v>
      </c>
      <c r="CU55" s="175">
        <f>Рапс!CU13+Суреп!FC13</f>
        <v>0</v>
      </c>
      <c r="CV55" s="176">
        <f>Рапс!CV13+Суреп!FD13</f>
        <v>0</v>
      </c>
      <c r="CW55" s="177">
        <f>Рапс!CW13+Суреп!FE13</f>
        <v>0</v>
      </c>
      <c r="CX55" s="178">
        <f>Рапс!CX13+Суреп!FF13</f>
        <v>0</v>
      </c>
      <c r="CY55" s="176">
        <f>Рапс!CY13+Суреп!FG13</f>
        <v>0</v>
      </c>
      <c r="CZ55" s="177">
        <f>Рапс!CZ13+Суреп!FH13</f>
        <v>0</v>
      </c>
      <c r="DA55" s="175">
        <f>Рапс!DA13+Суреп!FI13</f>
        <v>0</v>
      </c>
      <c r="DB55" s="176">
        <f>Рапс!DB13+Суреп!FJ13</f>
        <v>0</v>
      </c>
      <c r="DC55" s="177">
        <f>Рапс!DC13+Суреп!FK13</f>
        <v>0</v>
      </c>
      <c r="DD55" s="178">
        <f>Рапс!DD13+Суреп!FL13</f>
        <v>0</v>
      </c>
      <c r="DE55" s="176">
        <f>Рапс!DE13+Суреп!FM13</f>
        <v>0</v>
      </c>
      <c r="DF55" s="177">
        <f>Рапс!DF13+Суреп!FN13</f>
        <v>0</v>
      </c>
      <c r="DG55" s="175">
        <f>Рапс!DG13+Суреп!FO13</f>
        <v>0</v>
      </c>
      <c r="DH55" s="176">
        <f>Рапс!DH13+Суреп!FP13</f>
        <v>0</v>
      </c>
      <c r="DI55" s="177">
        <f>Рапс!DI13+Суреп!FQ13</f>
        <v>0</v>
      </c>
      <c r="DJ55" s="178">
        <f>Рапс!DJ13+Суреп!FR13</f>
        <v>0</v>
      </c>
      <c r="DK55" s="176">
        <f>Рапс!DK13+Суреп!FS13</f>
        <v>0</v>
      </c>
      <c r="DL55" s="177">
        <f>Рапс!DL13+Суреп!FT13</f>
        <v>0</v>
      </c>
      <c r="DM55" s="175">
        <f>Рапс!DM13+Суреп!FU13</f>
        <v>0</v>
      </c>
      <c r="DN55" s="176">
        <f>Рапс!DN13+Суреп!FV13</f>
        <v>0</v>
      </c>
      <c r="DO55" s="177">
        <f>Рапс!DO13+Суреп!FW13</f>
        <v>0</v>
      </c>
      <c r="DP55" s="178">
        <f>Рапс!DP13+Суреп!FX13</f>
        <v>0</v>
      </c>
      <c r="DQ55" s="176">
        <f>Рапс!DQ13+Суреп!FY13</f>
        <v>0</v>
      </c>
      <c r="DR55" s="177">
        <f>Рапс!DR13+Суреп!FZ13</f>
        <v>0</v>
      </c>
      <c r="DS55" s="175">
        <f>Рапс!DS13+Суреп!GA13</f>
        <v>0</v>
      </c>
      <c r="DT55" s="176">
        <f>Рапс!DT13+Суреп!GB13</f>
        <v>0</v>
      </c>
      <c r="DU55" s="177">
        <f>Рапс!DU13+Суреп!GC13</f>
        <v>0</v>
      </c>
      <c r="DV55" s="178">
        <f>Рапс!DV13+Суреп!GD13</f>
        <v>0</v>
      </c>
      <c r="DW55" s="176">
        <f>Рапс!DW13+Суреп!GE13</f>
        <v>0</v>
      </c>
      <c r="DX55" s="177">
        <f>Рапс!DX13+Суреп!GF13</f>
        <v>0</v>
      </c>
      <c r="DY55" s="175">
        <f>Рапс!DY13+Суреп!GG13</f>
        <v>0</v>
      </c>
      <c r="DZ55" s="176">
        <f>Рапс!DZ13+Суреп!GH13</f>
        <v>0</v>
      </c>
      <c r="EA55" s="177">
        <f>Рапс!EA13+Суреп!GI13</f>
        <v>0</v>
      </c>
      <c r="EB55" s="178">
        <f>Рапс!EB13+Суреп!GJ13</f>
        <v>0</v>
      </c>
      <c r="EC55" s="176">
        <f>Рапс!EC13+Суреп!GK13</f>
        <v>0</v>
      </c>
      <c r="ED55" s="177">
        <f>Рапс!ED13+Суреп!GL13</f>
        <v>0</v>
      </c>
      <c r="EE55" s="175">
        <f>Рапс!EE13+Суреп!GM13</f>
        <v>0</v>
      </c>
      <c r="EF55" s="176">
        <f>Рапс!EF13+Суреп!GN13</f>
        <v>0</v>
      </c>
      <c r="EG55" s="177">
        <f>Рапс!EG13+Суреп!GO13</f>
        <v>0</v>
      </c>
      <c r="EH55" s="178">
        <f>Рапс!EH13+Суреп!GP13</f>
        <v>0</v>
      </c>
      <c r="EI55" s="176">
        <f>Рапс!EI13+Суреп!GQ13</f>
        <v>0</v>
      </c>
      <c r="EJ55" s="177">
        <f>Рапс!EJ13+Суреп!GR13</f>
        <v>0</v>
      </c>
      <c r="EK55" s="175">
        <f>Рапс!EK13+Суреп!GS13</f>
        <v>0</v>
      </c>
      <c r="EL55" s="176">
        <f>Рапс!EL13+Суреп!GT13</f>
        <v>0</v>
      </c>
      <c r="EM55" s="177">
        <f>Рапс!EM13+Суреп!GU13</f>
        <v>0</v>
      </c>
      <c r="EN55" s="178">
        <f>Рапс!EN13+Суреп!GV13</f>
        <v>0</v>
      </c>
      <c r="EO55" s="176">
        <f>Рапс!EO13+Суреп!GW13</f>
        <v>0</v>
      </c>
      <c r="EP55" s="177">
        <f>Рапс!EP13+Суреп!GX13</f>
        <v>0</v>
      </c>
      <c r="EQ55" s="175">
        <f>Рапс!EQ13+Суреп!GY13</f>
        <v>0</v>
      </c>
      <c r="ER55" s="176">
        <f>Рапс!ER13+Суреп!GZ13</f>
        <v>0</v>
      </c>
      <c r="ES55" s="177">
        <f>Рапс!ES13+Суреп!HA13</f>
        <v>0</v>
      </c>
      <c r="ET55" s="178">
        <f>Рапс!ET13+Суреп!HB13</f>
        <v>0</v>
      </c>
      <c r="EU55" s="176">
        <f>Рапс!EU13+Суреп!HC13</f>
        <v>0</v>
      </c>
      <c r="EV55" s="177">
        <f>Рапс!EV13+Суреп!HD13</f>
        <v>0</v>
      </c>
      <c r="EW55" s="175">
        <f>Рапс!EW13+Суреп!HE13</f>
        <v>0</v>
      </c>
      <c r="EX55" s="176">
        <f>Рапс!EX13+Суреп!HF13</f>
        <v>0</v>
      </c>
      <c r="EY55" s="177">
        <f>Рапс!EY13+Суреп!HG13</f>
        <v>0</v>
      </c>
      <c r="EZ55" s="178">
        <f>Рапс!EZ13+Суреп!HH13</f>
        <v>0</v>
      </c>
      <c r="FA55" s="176">
        <f>Рапс!FA13+Суреп!HI13</f>
        <v>0</v>
      </c>
      <c r="FB55" s="177">
        <f>Рапс!FB13+Суреп!HJ13</f>
        <v>0</v>
      </c>
      <c r="FC55" s="175">
        <f>Рапс!FC13+Суреп!HK13</f>
        <v>0</v>
      </c>
      <c r="FD55" s="176">
        <f>Рапс!FD13+Суреп!HL13</f>
        <v>0</v>
      </c>
      <c r="FE55" s="177">
        <f>Рапс!FE13+Суреп!HM13</f>
        <v>0</v>
      </c>
      <c r="FF55" s="178">
        <f>Рапс!FF13+Суреп!HN13</f>
        <v>0</v>
      </c>
      <c r="FG55" s="176">
        <f>Рапс!FG13+Суреп!HO13</f>
        <v>0</v>
      </c>
      <c r="FH55" s="177">
        <f>Рапс!FH13+Суреп!HP13</f>
        <v>0</v>
      </c>
      <c r="FI55" s="175">
        <f>Рапс!FI13+Суреп!HQ13</f>
        <v>0</v>
      </c>
      <c r="FJ55" s="176">
        <f>Рапс!FJ13+Суреп!HR13</f>
        <v>0</v>
      </c>
      <c r="FK55" s="177">
        <f>Рапс!FK13+Суреп!HS13</f>
        <v>0</v>
      </c>
      <c r="FL55" s="178">
        <f>Рапс!FL13+Суреп!HT13</f>
        <v>0</v>
      </c>
      <c r="FM55" s="176">
        <f>Рапс!FM13+Суреп!HU13</f>
        <v>0</v>
      </c>
      <c r="FN55" s="177">
        <f>Рапс!FN13+Суреп!HV13</f>
        <v>0</v>
      </c>
      <c r="FO55" s="175">
        <f>Рапс!FO13+Суреп!HW13</f>
        <v>0</v>
      </c>
      <c r="FP55" s="176">
        <f>Рапс!FP13+Суреп!HX13</f>
        <v>0</v>
      </c>
      <c r="FQ55" s="177">
        <f>Рапс!FQ13+Суреп!HY13</f>
        <v>0</v>
      </c>
      <c r="FR55" s="178">
        <f>Рапс!FR13+Суреп!HZ13</f>
        <v>0</v>
      </c>
      <c r="FS55" s="176">
        <f>Рапс!FS13+Суреп!IA13</f>
        <v>0</v>
      </c>
      <c r="FT55" s="177">
        <f>Рапс!FT13+Суреп!IB13</f>
        <v>0</v>
      </c>
      <c r="FU55" s="175">
        <f>Рапс!FU13+Суреп!IC13</f>
        <v>0</v>
      </c>
      <c r="FV55" s="176">
        <f>Рапс!FV13+Суреп!ID13</f>
        <v>0</v>
      </c>
      <c r="FW55" s="177">
        <f>Рапс!FW13+Суреп!IE13</f>
        <v>0</v>
      </c>
      <c r="FX55" s="178">
        <f>Рапс!FX13+Суреп!IF13</f>
        <v>0</v>
      </c>
      <c r="FY55" s="176">
        <f>Рапс!FY13+Суреп!IG13</f>
        <v>0</v>
      </c>
      <c r="FZ55" s="177">
        <f>Рапс!FZ13+Суреп!IH13</f>
        <v>0</v>
      </c>
      <c r="GA55" s="175">
        <f>Рапс!GA13+Суреп!II13</f>
        <v>0</v>
      </c>
      <c r="GB55" s="176">
        <f>Рапс!GB13+Суреп!IJ13</f>
        <v>0</v>
      </c>
      <c r="GC55" s="177">
        <f>Рапс!GC13+Суреп!IK13</f>
        <v>0</v>
      </c>
      <c r="GD55" s="178">
        <f>Рапс!GD13+Суреп!IL13</f>
        <v>0</v>
      </c>
      <c r="GE55" s="176">
        <f>Рапс!GE13+Суреп!IM13</f>
        <v>0</v>
      </c>
      <c r="GF55" s="177">
        <f>Рапс!GF13+Суреп!IN13</f>
        <v>0</v>
      </c>
      <c r="GG55" s="175">
        <f>Рапс!GG13+Суреп!IO13</f>
        <v>0</v>
      </c>
      <c r="GH55" s="176">
        <f>Рапс!GH13+Суреп!IP13</f>
        <v>0</v>
      </c>
      <c r="GI55" s="177">
        <f>Рапс!GI13+Суреп!IQ13</f>
        <v>0</v>
      </c>
      <c r="GJ55" s="178">
        <f>Рапс!GJ13+Суреп!IR13</f>
        <v>0</v>
      </c>
      <c r="GK55" s="176">
        <f>Рапс!GK13+Суреп!IS13</f>
        <v>0</v>
      </c>
      <c r="GL55" s="177">
        <f>Рапс!GL13+Суреп!IT13</f>
        <v>0</v>
      </c>
      <c r="GM55" s="175">
        <f>Рапс!GM13</f>
        <v>0</v>
      </c>
      <c r="GN55" s="176">
        <f>Рапс!GN13</f>
        <v>0</v>
      </c>
      <c r="GO55" s="177">
        <f>Рапс!GO13</f>
        <v>0</v>
      </c>
      <c r="GP55" s="178">
        <f>Рапс!GP13</f>
        <v>0</v>
      </c>
      <c r="GQ55" s="176">
        <f>Рапс!GQ13</f>
        <v>0</v>
      </c>
      <c r="GR55" s="177">
        <f>Рапс!GR13</f>
        <v>0</v>
      </c>
      <c r="GS55" s="175">
        <f>Рапс!GS13</f>
        <v>0</v>
      </c>
      <c r="GT55" s="176">
        <f>Рапс!GT13</f>
        <v>0</v>
      </c>
      <c r="GU55" s="177">
        <f>Рапс!GU13</f>
        <v>0</v>
      </c>
      <c r="GV55" s="178">
        <f>Рапс!GV13</f>
        <v>0</v>
      </c>
      <c r="GW55" s="176">
        <f>Рапс!GW13</f>
        <v>0</v>
      </c>
      <c r="GX55" s="177">
        <f>Рапс!GX13</f>
        <v>0</v>
      </c>
      <c r="GY55" s="175">
        <f>Рапс!GY13</f>
        <v>0</v>
      </c>
      <c r="GZ55" s="176">
        <f>Рапс!GZ13</f>
        <v>0</v>
      </c>
      <c r="HA55" s="177">
        <f>Рапс!HA13</f>
        <v>0</v>
      </c>
      <c r="HB55" s="178">
        <f>Рапс!HB13</f>
        <v>0</v>
      </c>
      <c r="HC55" s="176">
        <f>Рапс!HC13</f>
        <v>0</v>
      </c>
      <c r="HD55" s="177">
        <f>Рапс!HD13</f>
        <v>0</v>
      </c>
      <c r="HE55" s="175">
        <f>Рапс!HE13</f>
        <v>0</v>
      </c>
      <c r="HF55" s="176">
        <f>Рапс!HF13</f>
        <v>0</v>
      </c>
      <c r="HG55" s="177">
        <f>Рапс!HG13</f>
        <v>0</v>
      </c>
      <c r="HH55" s="178">
        <f>Рапс!HH13</f>
        <v>0</v>
      </c>
      <c r="HI55" s="176">
        <f>Рапс!HI13</f>
        <v>0</v>
      </c>
      <c r="HJ55" s="177">
        <f>Рапс!HJ13</f>
        <v>0</v>
      </c>
      <c r="HK55" s="175">
        <f>Рапс!HK13</f>
        <v>0</v>
      </c>
      <c r="HL55" s="176">
        <f>Рапс!HL13</f>
        <v>0</v>
      </c>
      <c r="HM55" s="177">
        <f>Рапс!HM13</f>
        <v>0</v>
      </c>
      <c r="HN55" s="178">
        <f>Рапс!HN13</f>
        <v>0</v>
      </c>
      <c r="HO55" s="176">
        <f>Рапс!HO13</f>
        <v>0</v>
      </c>
      <c r="HP55" s="177">
        <f>Рапс!HP13</f>
        <v>0</v>
      </c>
      <c r="HQ55" s="175">
        <f>Рапс!HQ13</f>
        <v>0</v>
      </c>
      <c r="HR55" s="176">
        <f>Рапс!HR13</f>
        <v>0</v>
      </c>
      <c r="HS55" s="177">
        <f>Рапс!HS13</f>
        <v>0</v>
      </c>
      <c r="HT55" s="178">
        <f>Рапс!HT13</f>
        <v>0</v>
      </c>
      <c r="HU55" s="176">
        <f>Рапс!HU13</f>
        <v>0</v>
      </c>
      <c r="HV55" s="177">
        <f>Рапс!HV13</f>
        <v>0</v>
      </c>
      <c r="HW55" s="175">
        <f>Рапс!HW13</f>
        <v>0</v>
      </c>
      <c r="HX55" s="176">
        <f>Рапс!HX13</f>
        <v>0</v>
      </c>
      <c r="HY55" s="177">
        <f>Рапс!HY13</f>
        <v>0</v>
      </c>
      <c r="HZ55" s="178">
        <f>Рапс!HZ13</f>
        <v>0</v>
      </c>
      <c r="IA55" s="176">
        <f>Рапс!IA13</f>
        <v>0</v>
      </c>
      <c r="IB55" s="177">
        <f>Рапс!IB13</f>
        <v>0</v>
      </c>
      <c r="IC55" s="175">
        <f>Рапс!IC13</f>
        <v>0</v>
      </c>
      <c r="ID55" s="176">
        <f>Рапс!ID13</f>
        <v>0</v>
      </c>
      <c r="IE55" s="177">
        <f>Рапс!IE13</f>
        <v>0</v>
      </c>
      <c r="IF55" s="178">
        <f>Рапс!IF13</f>
        <v>0</v>
      </c>
      <c r="IG55" s="176">
        <f>Рапс!IG13</f>
        <v>0</v>
      </c>
      <c r="IH55" s="177">
        <f>Рапс!IH13</f>
        <v>0</v>
      </c>
      <c r="II55" s="175">
        <f>Рапс!II13</f>
        <v>0</v>
      </c>
      <c r="IJ55" s="176">
        <f>Рапс!IJ13</f>
        <v>0</v>
      </c>
      <c r="IK55" s="177">
        <f>Рапс!IK13</f>
        <v>0</v>
      </c>
      <c r="IL55" s="178">
        <f>Рапс!IL13</f>
        <v>0</v>
      </c>
      <c r="IM55" s="176">
        <f>Рапс!IM13</f>
        <v>0</v>
      </c>
      <c r="IN55" s="177">
        <f>Рапс!IN13</f>
        <v>0</v>
      </c>
      <c r="IO55" s="175">
        <f>Рапс!IO13</f>
        <v>0</v>
      </c>
      <c r="IP55" s="176">
        <f>Рапс!IP13</f>
        <v>0</v>
      </c>
      <c r="IQ55" s="177">
        <f>Рапс!IQ13</f>
        <v>0</v>
      </c>
      <c r="IR55" s="178">
        <f>Рапс!IR13</f>
        <v>0</v>
      </c>
      <c r="IS55" s="176">
        <f>Рапс!IS13</f>
        <v>0</v>
      </c>
      <c r="IT55" s="177">
        <f>Рапс!IT13</f>
        <v>0</v>
      </c>
      <c r="IU55" s="175">
        <f>Рапс!IU13</f>
        <v>0</v>
      </c>
      <c r="IV55" s="176">
        <f>Рапс!IV13</f>
        <v>0</v>
      </c>
      <c r="IW55" s="177">
        <f>Рапс!IW13</f>
        <v>0</v>
      </c>
      <c r="IX55" s="178">
        <f>Рапс!IX13</f>
        <v>0</v>
      </c>
      <c r="IY55" s="176">
        <f>Рапс!IY13</f>
        <v>0</v>
      </c>
      <c r="IZ55" s="177">
        <f>Рапс!IZ13</f>
        <v>0</v>
      </c>
      <c r="JA55" s="175">
        <f>Рапс!JA13</f>
        <v>0</v>
      </c>
      <c r="JB55" s="176">
        <f>Рапс!JB13</f>
        <v>0</v>
      </c>
      <c r="JC55" s="177">
        <f>Рапс!JC13</f>
        <v>0</v>
      </c>
      <c r="JD55" s="178">
        <f>Рапс!JD13</f>
        <v>0</v>
      </c>
      <c r="JE55" s="176">
        <f>Рапс!JE13</f>
        <v>0</v>
      </c>
      <c r="JF55" s="177">
        <f>Рапс!JF13</f>
        <v>0</v>
      </c>
      <c r="JG55" s="175">
        <f>Рапс!JG13</f>
        <v>0</v>
      </c>
      <c r="JH55" s="176">
        <f>Рапс!JH13</f>
        <v>0</v>
      </c>
      <c r="JI55" s="177">
        <f>Рапс!JI13</f>
        <v>0</v>
      </c>
      <c r="JJ55" s="178">
        <f>Рапс!JJ13</f>
        <v>0</v>
      </c>
      <c r="JK55" s="176">
        <f>Рапс!JK13</f>
        <v>0</v>
      </c>
      <c r="JL55" s="177">
        <f>Рапс!JL13</f>
        <v>0</v>
      </c>
      <c r="JM55" s="175">
        <f>Рапс!JM13</f>
        <v>0</v>
      </c>
      <c r="JN55" s="176">
        <f>Рапс!JN13</f>
        <v>0</v>
      </c>
      <c r="JO55" s="177">
        <f>Рапс!JO13</f>
        <v>0</v>
      </c>
      <c r="JP55" s="178">
        <f>Рапс!JP13</f>
        <v>0</v>
      </c>
      <c r="JQ55" s="176">
        <f>Рапс!JQ13</f>
        <v>0</v>
      </c>
      <c r="JR55" s="177">
        <f>Рапс!JR13</f>
        <v>0</v>
      </c>
      <c r="JS55" s="175">
        <f>Рапс!JS13</f>
        <v>0</v>
      </c>
      <c r="JT55" s="176">
        <f>Рапс!JT13</f>
        <v>0</v>
      </c>
      <c r="JU55" s="177">
        <f>Рапс!JU13</f>
        <v>0</v>
      </c>
      <c r="JV55" s="178">
        <f>Рапс!JV13</f>
        <v>0</v>
      </c>
      <c r="JW55" s="176">
        <f>Рапс!JW13</f>
        <v>0</v>
      </c>
      <c r="JX55" s="177">
        <f>Рапс!JX13</f>
        <v>0</v>
      </c>
    </row>
    <row r="56" spans="1:284" ht="15.75" customHeight="1" x14ac:dyDescent="0.25">
      <c r="A56" s="1010">
        <v>6</v>
      </c>
      <c r="B56" s="1012" t="s">
        <v>247</v>
      </c>
      <c r="C56" s="1014"/>
      <c r="D56" s="35" t="s">
        <v>45</v>
      </c>
      <c r="E56" s="120">
        <f t="shared" si="21"/>
        <v>192.7</v>
      </c>
      <c r="F56" s="165">
        <f>Рапс!F14+SUM(Суреп!F14:BP14)</f>
        <v>0</v>
      </c>
      <c r="G56" s="166">
        <f>Рапс!G14</f>
        <v>0</v>
      </c>
      <c r="H56" s="167">
        <f>Рапс!H14</f>
        <v>0</v>
      </c>
      <c r="I56" s="168">
        <f>Рапс!I14+Суреп!BQ14</f>
        <v>0</v>
      </c>
      <c r="J56" s="169">
        <f>Рапс!J14+Суреп!BR14</f>
        <v>0</v>
      </c>
      <c r="K56" s="170">
        <f>Рапс!K14+Суреп!BS14</f>
        <v>0</v>
      </c>
      <c r="L56" s="171">
        <f>Рапс!L14+Суреп!BT14</f>
        <v>0</v>
      </c>
      <c r="M56" s="169">
        <f>Рапс!M14+Суреп!BU14</f>
        <v>0</v>
      </c>
      <c r="N56" s="170">
        <f>Рапс!N14+Суреп!BV14</f>
        <v>0</v>
      </c>
      <c r="O56" s="168">
        <f>Рапс!O14+Суреп!BW14</f>
        <v>0</v>
      </c>
      <c r="P56" s="169">
        <f>Рапс!P14+Суреп!BX14</f>
        <v>0</v>
      </c>
      <c r="Q56" s="170">
        <f>Рапс!Q14+Суреп!BY14</f>
        <v>0</v>
      </c>
      <c r="R56" s="171">
        <f>Рапс!R14+Суреп!BZ14</f>
        <v>0</v>
      </c>
      <c r="S56" s="169">
        <f>Рапс!S14+Суреп!CA14</f>
        <v>0</v>
      </c>
      <c r="T56" s="170">
        <f>Рапс!T14+Суреп!CB14</f>
        <v>0</v>
      </c>
      <c r="U56" s="168">
        <f>Рапс!U14+Суреп!CC14</f>
        <v>0</v>
      </c>
      <c r="V56" s="169">
        <f>Рапс!V14+Суреп!CD14</f>
        <v>0</v>
      </c>
      <c r="W56" s="170">
        <f>Рапс!W14+Суреп!CE14</f>
        <v>0</v>
      </c>
      <c r="X56" s="171">
        <f>Рапс!X14+Суреп!CF14</f>
        <v>16.2</v>
      </c>
      <c r="Y56" s="169">
        <f>Рапс!Y14+Суреп!CG14</f>
        <v>0</v>
      </c>
      <c r="Z56" s="170">
        <f>Рапс!Z14+Суреп!CH14</f>
        <v>0</v>
      </c>
      <c r="AA56" s="168">
        <f>Рапс!AA14+Суреп!CI14</f>
        <v>2.5</v>
      </c>
      <c r="AB56" s="169">
        <f>Рапс!AB14+Суреп!CJ14</f>
        <v>22.6</v>
      </c>
      <c r="AC56" s="170">
        <f>Рапс!AC14+Суреп!CK14</f>
        <v>0</v>
      </c>
      <c r="AD56" s="171">
        <f>Рапс!AD14+Суреп!CL14</f>
        <v>35.299999999999997</v>
      </c>
      <c r="AE56" s="169">
        <f>Рапс!AE14+Суреп!CM14</f>
        <v>0</v>
      </c>
      <c r="AF56" s="170">
        <f>Рапс!AF14+Суреп!CN14</f>
        <v>0</v>
      </c>
      <c r="AG56" s="168">
        <f>Рапс!AG14+Суреп!CO14</f>
        <v>30.000000000000004</v>
      </c>
      <c r="AH56" s="169">
        <f>Рапс!AH14+Суреп!CP14</f>
        <v>53.6</v>
      </c>
      <c r="AI56" s="170">
        <f>Рапс!AI14+Суреп!CQ14</f>
        <v>0</v>
      </c>
      <c r="AJ56" s="171">
        <f>Рапс!AJ14+Суреп!CR14</f>
        <v>26.6</v>
      </c>
      <c r="AK56" s="169">
        <f>Рапс!AK14+Суреп!CS14</f>
        <v>0</v>
      </c>
      <c r="AL56" s="170">
        <f>Рапс!AL14+Суреп!CT14</f>
        <v>5.9</v>
      </c>
      <c r="AM56" s="168">
        <f>Рапс!AM14+Суреп!CU14</f>
        <v>0</v>
      </c>
      <c r="AN56" s="169">
        <f>Рапс!AN14+Суреп!CV14</f>
        <v>0</v>
      </c>
      <c r="AO56" s="170">
        <f>Рапс!AO14+Суреп!CW14</f>
        <v>0</v>
      </c>
      <c r="AP56" s="171">
        <f>Рапс!AP14+Суреп!CX14</f>
        <v>0</v>
      </c>
      <c r="AQ56" s="169">
        <f>Рапс!AQ14+Суреп!CY14</f>
        <v>0</v>
      </c>
      <c r="AR56" s="170">
        <f>Рапс!AR14+Суреп!CZ14</f>
        <v>0</v>
      </c>
      <c r="AS56" s="168">
        <f>Рапс!AS14+Суреп!DA14</f>
        <v>0</v>
      </c>
      <c r="AT56" s="169">
        <f>Рапс!AT14+Суреп!DB14</f>
        <v>0</v>
      </c>
      <c r="AU56" s="170">
        <f>Рапс!AU14+Суреп!DC14</f>
        <v>0</v>
      </c>
      <c r="AV56" s="171">
        <f>Рапс!AV14+Суреп!DD14</f>
        <v>0</v>
      </c>
      <c r="AW56" s="169">
        <f>Рапс!AW14+Суреп!DE14</f>
        <v>0</v>
      </c>
      <c r="AX56" s="170">
        <f>Рапс!AX14+Суреп!DF14</f>
        <v>0</v>
      </c>
      <c r="AY56" s="168">
        <f>Рапс!AY14+Суреп!DG14</f>
        <v>0</v>
      </c>
      <c r="AZ56" s="169">
        <f>Рапс!AZ14+Суреп!DH14</f>
        <v>0</v>
      </c>
      <c r="BA56" s="170">
        <f>Рапс!BA14+Суреп!DI14</f>
        <v>0</v>
      </c>
      <c r="BB56" s="171">
        <f>Рапс!BB14+Суреп!DJ14</f>
        <v>0</v>
      </c>
      <c r="BC56" s="169">
        <f>Рапс!BC14+Суреп!DK14</f>
        <v>0</v>
      </c>
      <c r="BD56" s="170">
        <f>Рапс!BD14+Суреп!DL14</f>
        <v>0</v>
      </c>
      <c r="BE56" s="168">
        <f>Рапс!BE14+Суреп!DM14</f>
        <v>0</v>
      </c>
      <c r="BF56" s="169">
        <f>Рапс!BF14+Суреп!DN14</f>
        <v>0</v>
      </c>
      <c r="BG56" s="170">
        <f>Рапс!BG14+Суреп!DO14</f>
        <v>0</v>
      </c>
      <c r="BH56" s="171">
        <f>Рапс!BH14+Суреп!DP14</f>
        <v>0</v>
      </c>
      <c r="BI56" s="169">
        <f>Рапс!BI14+Суреп!DQ14</f>
        <v>0</v>
      </c>
      <c r="BJ56" s="170">
        <f>Рапс!BJ14+Суреп!DR14</f>
        <v>0</v>
      </c>
      <c r="BK56" s="168">
        <f>Рапс!BK14+Суреп!DS14</f>
        <v>0</v>
      </c>
      <c r="BL56" s="169">
        <f>Рапс!BL14+Суреп!DT14</f>
        <v>0</v>
      </c>
      <c r="BM56" s="170">
        <f>Рапс!BM14+Суреп!DU14</f>
        <v>0</v>
      </c>
      <c r="BN56" s="171">
        <f>Рапс!BN14+Суреп!DV14</f>
        <v>0</v>
      </c>
      <c r="BO56" s="169">
        <f>Рапс!BO14+Суреп!DW14</f>
        <v>0</v>
      </c>
      <c r="BP56" s="170">
        <f>Рапс!BP14+Суреп!DX14</f>
        <v>0</v>
      </c>
      <c r="BQ56" s="168">
        <f>Рапс!BQ14+Суреп!DY14</f>
        <v>0</v>
      </c>
      <c r="BR56" s="169">
        <f>Рапс!BR14+Суреп!DZ14</f>
        <v>0</v>
      </c>
      <c r="BS56" s="170">
        <f>Рапс!BS14+Суреп!EA14</f>
        <v>0</v>
      </c>
      <c r="BT56" s="171">
        <f>Рапс!BT14+Суреп!EB14</f>
        <v>0</v>
      </c>
      <c r="BU56" s="169">
        <f>Рапс!BU14+Суреп!EC14</f>
        <v>0</v>
      </c>
      <c r="BV56" s="170">
        <f>Рапс!BV14+Суреп!ED14</f>
        <v>0</v>
      </c>
      <c r="BW56" s="168">
        <f>Рапс!BW14+Суреп!EE14</f>
        <v>0</v>
      </c>
      <c r="BX56" s="169">
        <f>Рапс!BX14+Суреп!EF14</f>
        <v>0</v>
      </c>
      <c r="BY56" s="170">
        <f>Рапс!BY14+Суреп!EG14</f>
        <v>0</v>
      </c>
      <c r="BZ56" s="171">
        <f>Рапс!BZ14+Суреп!EH14</f>
        <v>0</v>
      </c>
      <c r="CA56" s="169">
        <f>Рапс!CA14+Суреп!EI14</f>
        <v>0</v>
      </c>
      <c r="CB56" s="170">
        <f>Рапс!CB14+Суреп!EJ14</f>
        <v>0</v>
      </c>
      <c r="CC56" s="168">
        <f>Рапс!CC14+Суреп!EK14</f>
        <v>0</v>
      </c>
      <c r="CD56" s="169">
        <f>Рапс!CD14+Суреп!EL14</f>
        <v>0</v>
      </c>
      <c r="CE56" s="170">
        <f>Рапс!CE14+Суреп!EM14</f>
        <v>0</v>
      </c>
      <c r="CF56" s="171">
        <f>Рапс!CF14+Суреп!EN14</f>
        <v>0</v>
      </c>
      <c r="CG56" s="169">
        <f>Рапс!CG14+Суреп!EO14</f>
        <v>0</v>
      </c>
      <c r="CH56" s="170">
        <f>Рапс!CH14+Суреп!EP14</f>
        <v>0</v>
      </c>
      <c r="CI56" s="168">
        <f>Рапс!CI14+Суреп!EQ14</f>
        <v>0</v>
      </c>
      <c r="CJ56" s="169">
        <f>Рапс!CJ14+Суреп!ER14</f>
        <v>0</v>
      </c>
      <c r="CK56" s="170">
        <f>Рапс!CK14+Суреп!ES14</f>
        <v>0</v>
      </c>
      <c r="CL56" s="171">
        <f>Рапс!CL14+Суреп!ET14</f>
        <v>0</v>
      </c>
      <c r="CM56" s="169">
        <f>Рапс!CM14+Суреп!EU14</f>
        <v>0</v>
      </c>
      <c r="CN56" s="170">
        <f>Рапс!CN14+Суреп!EV14</f>
        <v>0</v>
      </c>
      <c r="CO56" s="168">
        <f>Рапс!CO14+Суреп!EW14</f>
        <v>0</v>
      </c>
      <c r="CP56" s="169">
        <f>Рапс!CP14+Суреп!EX14</f>
        <v>0</v>
      </c>
      <c r="CQ56" s="170">
        <f>Рапс!CQ14+Суреп!EY14</f>
        <v>0</v>
      </c>
      <c r="CR56" s="171">
        <f>Рапс!CR14+Суреп!EZ14</f>
        <v>0</v>
      </c>
      <c r="CS56" s="169">
        <f>Рапс!CS14+Суреп!FA14</f>
        <v>0</v>
      </c>
      <c r="CT56" s="170">
        <f>Рапс!CT14+Суреп!FB14</f>
        <v>0</v>
      </c>
      <c r="CU56" s="168">
        <f>Рапс!CU14+Суреп!FC14</f>
        <v>0</v>
      </c>
      <c r="CV56" s="169">
        <f>Рапс!CV14+Суреп!FD14</f>
        <v>0</v>
      </c>
      <c r="CW56" s="170">
        <f>Рапс!CW14+Суреп!FE14</f>
        <v>0</v>
      </c>
      <c r="CX56" s="171">
        <f>Рапс!CX14+Суреп!FF14</f>
        <v>0</v>
      </c>
      <c r="CY56" s="169">
        <f>Рапс!CY14+Суреп!FG14</f>
        <v>0</v>
      </c>
      <c r="CZ56" s="170">
        <f>Рапс!CZ14+Суреп!FH14</f>
        <v>0</v>
      </c>
      <c r="DA56" s="168">
        <f>Рапс!DA14+Суреп!FI14</f>
        <v>0</v>
      </c>
      <c r="DB56" s="169">
        <f>Рапс!DB14+Суреп!FJ14</f>
        <v>0</v>
      </c>
      <c r="DC56" s="170">
        <f>Рапс!DC14+Суреп!FK14</f>
        <v>0</v>
      </c>
      <c r="DD56" s="171">
        <f>Рапс!DD14+Суреп!FL14</f>
        <v>0</v>
      </c>
      <c r="DE56" s="169">
        <f>Рапс!DE14+Суреп!FM14</f>
        <v>0</v>
      </c>
      <c r="DF56" s="170">
        <f>Рапс!DF14+Суреп!FN14</f>
        <v>0</v>
      </c>
      <c r="DG56" s="168">
        <f>Рапс!DG14+Суреп!FO14</f>
        <v>0</v>
      </c>
      <c r="DH56" s="169">
        <f>Рапс!DH14+Суреп!FP14</f>
        <v>0</v>
      </c>
      <c r="DI56" s="170">
        <f>Рапс!DI14+Суреп!FQ14</f>
        <v>0</v>
      </c>
      <c r="DJ56" s="171">
        <f>Рапс!DJ14+Суреп!FR14</f>
        <v>0</v>
      </c>
      <c r="DK56" s="169">
        <f>Рапс!DK14+Суреп!FS14</f>
        <v>0</v>
      </c>
      <c r="DL56" s="170">
        <f>Рапс!DL14+Суреп!FT14</f>
        <v>0</v>
      </c>
      <c r="DM56" s="168">
        <f>Рапс!DM14+Суреп!FU14</f>
        <v>0</v>
      </c>
      <c r="DN56" s="169">
        <f>Рапс!DN14+Суреп!FV14</f>
        <v>0</v>
      </c>
      <c r="DO56" s="170">
        <f>Рапс!DO14+Суреп!FW14</f>
        <v>0</v>
      </c>
      <c r="DP56" s="171">
        <f>Рапс!DP14+Суреп!FX14</f>
        <v>0</v>
      </c>
      <c r="DQ56" s="169">
        <f>Рапс!DQ14+Суреп!FY14</f>
        <v>0</v>
      </c>
      <c r="DR56" s="170">
        <f>Рапс!DR14+Суреп!FZ14</f>
        <v>0</v>
      </c>
      <c r="DS56" s="168">
        <f>Рапс!DS14+Суреп!GA14</f>
        <v>0</v>
      </c>
      <c r="DT56" s="169">
        <f>Рапс!DT14+Суреп!GB14</f>
        <v>0</v>
      </c>
      <c r="DU56" s="170">
        <f>Рапс!DU14+Суреп!GC14</f>
        <v>0</v>
      </c>
      <c r="DV56" s="171">
        <f>Рапс!DV14+Суреп!GD14</f>
        <v>0</v>
      </c>
      <c r="DW56" s="169">
        <f>Рапс!DW14+Суреп!GE14</f>
        <v>0</v>
      </c>
      <c r="DX56" s="170">
        <f>Рапс!DX14+Суреп!GF14</f>
        <v>0</v>
      </c>
      <c r="DY56" s="168">
        <f>Рапс!DY14+Суреп!GG14</f>
        <v>0</v>
      </c>
      <c r="DZ56" s="169">
        <f>Рапс!DZ14+Суреп!GH14</f>
        <v>0</v>
      </c>
      <c r="EA56" s="170">
        <f>Рапс!EA14+Суреп!GI14</f>
        <v>0</v>
      </c>
      <c r="EB56" s="171">
        <f>Рапс!EB14+Суреп!GJ14</f>
        <v>0</v>
      </c>
      <c r="EC56" s="169">
        <f>Рапс!EC14+Суреп!GK14</f>
        <v>0</v>
      </c>
      <c r="ED56" s="170">
        <f>Рапс!ED14+Суреп!GL14</f>
        <v>0</v>
      </c>
      <c r="EE56" s="168">
        <f>Рапс!EE14+Суреп!GM14</f>
        <v>0</v>
      </c>
      <c r="EF56" s="169">
        <f>Рапс!EF14+Суреп!GN14</f>
        <v>0</v>
      </c>
      <c r="EG56" s="170">
        <f>Рапс!EG14+Суреп!GO14</f>
        <v>0</v>
      </c>
      <c r="EH56" s="171">
        <f>Рапс!EH14+Суреп!GP14</f>
        <v>0</v>
      </c>
      <c r="EI56" s="169">
        <f>Рапс!EI14+Суреп!GQ14</f>
        <v>0</v>
      </c>
      <c r="EJ56" s="170">
        <f>Рапс!EJ14+Суреп!GR14</f>
        <v>0</v>
      </c>
      <c r="EK56" s="168">
        <f>Рапс!EK14+Суреп!GS14</f>
        <v>0</v>
      </c>
      <c r="EL56" s="169">
        <f>Рапс!EL14+Суреп!GT14</f>
        <v>0</v>
      </c>
      <c r="EM56" s="170">
        <f>Рапс!EM14+Суреп!GU14</f>
        <v>0</v>
      </c>
      <c r="EN56" s="171">
        <f>Рапс!EN14+Суреп!GV14</f>
        <v>0</v>
      </c>
      <c r="EO56" s="169">
        <f>Рапс!EO14+Суреп!GW14</f>
        <v>0</v>
      </c>
      <c r="EP56" s="170">
        <f>Рапс!EP14+Суреп!GX14</f>
        <v>0</v>
      </c>
      <c r="EQ56" s="168">
        <f>Рапс!EQ14+Суреп!GY14</f>
        <v>0</v>
      </c>
      <c r="ER56" s="169">
        <f>Рапс!ER14+Суреп!GZ14</f>
        <v>0</v>
      </c>
      <c r="ES56" s="170">
        <f>Рапс!ES14+Суреп!HA14</f>
        <v>0</v>
      </c>
      <c r="ET56" s="171">
        <f>Рапс!ET14+Суреп!HB14</f>
        <v>0</v>
      </c>
      <c r="EU56" s="169">
        <f>Рапс!EU14+Суреп!HC14</f>
        <v>0</v>
      </c>
      <c r="EV56" s="170">
        <f>Рапс!EV14+Суреп!HD14</f>
        <v>0</v>
      </c>
      <c r="EW56" s="168">
        <f>Рапс!EW14+Суреп!HE14</f>
        <v>0</v>
      </c>
      <c r="EX56" s="169">
        <f>Рапс!EX14+Суреп!HF14</f>
        <v>0</v>
      </c>
      <c r="EY56" s="170">
        <f>Рапс!EY14+Суреп!HG14</f>
        <v>0</v>
      </c>
      <c r="EZ56" s="171">
        <f>Рапс!EZ14+Суреп!HH14</f>
        <v>0</v>
      </c>
      <c r="FA56" s="169">
        <f>Рапс!FA14+Суреп!HI14</f>
        <v>0</v>
      </c>
      <c r="FB56" s="170">
        <f>Рапс!FB14+Суреп!HJ14</f>
        <v>0</v>
      </c>
      <c r="FC56" s="168">
        <f>Рапс!FC14+Суреп!HK14</f>
        <v>0</v>
      </c>
      <c r="FD56" s="169">
        <f>Рапс!FD14+Суреп!HL14</f>
        <v>0</v>
      </c>
      <c r="FE56" s="170">
        <f>Рапс!FE14+Суреп!HM14</f>
        <v>0</v>
      </c>
      <c r="FF56" s="171">
        <f>Рапс!FF14+Суреп!HN14</f>
        <v>0</v>
      </c>
      <c r="FG56" s="169">
        <f>Рапс!FG14+Суреп!HO14</f>
        <v>0</v>
      </c>
      <c r="FH56" s="170">
        <f>Рапс!FH14+Суреп!HP14</f>
        <v>0</v>
      </c>
      <c r="FI56" s="168">
        <f>Рапс!FI14+Суреп!HQ14</f>
        <v>0</v>
      </c>
      <c r="FJ56" s="169">
        <f>Рапс!FJ14+Суреп!HR14</f>
        <v>0</v>
      </c>
      <c r="FK56" s="170">
        <f>Рапс!FK14+Суреп!HS14</f>
        <v>0</v>
      </c>
      <c r="FL56" s="171">
        <f>Рапс!FL14+Суреп!HT14</f>
        <v>0</v>
      </c>
      <c r="FM56" s="169">
        <f>Рапс!FM14+Суреп!HU14</f>
        <v>0</v>
      </c>
      <c r="FN56" s="170">
        <f>Рапс!FN14+Суреп!HV14</f>
        <v>0</v>
      </c>
      <c r="FO56" s="168">
        <f>Рапс!FO14+Суреп!HW14</f>
        <v>0</v>
      </c>
      <c r="FP56" s="169">
        <f>Рапс!FP14+Суреп!HX14</f>
        <v>0</v>
      </c>
      <c r="FQ56" s="170">
        <f>Рапс!FQ14+Суреп!HY14</f>
        <v>0</v>
      </c>
      <c r="FR56" s="171">
        <f>Рапс!FR14+Суреп!HZ14</f>
        <v>0</v>
      </c>
      <c r="FS56" s="169">
        <f>Рапс!FS14+Суреп!IA14</f>
        <v>0</v>
      </c>
      <c r="FT56" s="170">
        <f>Рапс!FT14+Суреп!IB14</f>
        <v>0</v>
      </c>
      <c r="FU56" s="168">
        <f>Рапс!FU14+Суреп!IC14</f>
        <v>0</v>
      </c>
      <c r="FV56" s="169">
        <f>Рапс!FV14+Суреп!ID14</f>
        <v>0</v>
      </c>
      <c r="FW56" s="170">
        <f>Рапс!FW14+Суреп!IE14</f>
        <v>0</v>
      </c>
      <c r="FX56" s="171">
        <f>Рапс!FX14+Суреп!IF14</f>
        <v>0</v>
      </c>
      <c r="FY56" s="169">
        <f>Рапс!FY14+Суреп!IG14</f>
        <v>0</v>
      </c>
      <c r="FZ56" s="170">
        <f>Рапс!FZ14+Суреп!IH14</f>
        <v>0</v>
      </c>
      <c r="GA56" s="168">
        <f>Рапс!GA14+Суреп!II14</f>
        <v>0</v>
      </c>
      <c r="GB56" s="169">
        <f>Рапс!GB14+Суреп!IJ14</f>
        <v>0</v>
      </c>
      <c r="GC56" s="170">
        <f>Рапс!GC14+Суреп!IK14</f>
        <v>0</v>
      </c>
      <c r="GD56" s="171">
        <f>Рапс!GD14+Суреп!IL14</f>
        <v>0</v>
      </c>
      <c r="GE56" s="169">
        <f>Рапс!GE14+Суреп!IM14</f>
        <v>0</v>
      </c>
      <c r="GF56" s="170">
        <f>Рапс!GF14+Суреп!IN14</f>
        <v>0</v>
      </c>
      <c r="GG56" s="168">
        <f>Рапс!GG14+Суреп!IO14</f>
        <v>0</v>
      </c>
      <c r="GH56" s="169">
        <f>Рапс!GH14+Суреп!IP14</f>
        <v>0</v>
      </c>
      <c r="GI56" s="170">
        <f>Рапс!GI14+Суреп!IQ14</f>
        <v>0</v>
      </c>
      <c r="GJ56" s="171">
        <f>Рапс!GJ14+Суреп!IR14</f>
        <v>0</v>
      </c>
      <c r="GK56" s="169">
        <f>Рапс!GK14+Суреп!IS14</f>
        <v>0</v>
      </c>
      <c r="GL56" s="170">
        <f>Рапс!GL14+Суреп!IT14</f>
        <v>0</v>
      </c>
      <c r="GM56" s="168">
        <f>Рапс!GM14</f>
        <v>0</v>
      </c>
      <c r="GN56" s="169">
        <f>Рапс!GN14</f>
        <v>0</v>
      </c>
      <c r="GO56" s="170">
        <f>Рапс!GO14</f>
        <v>0</v>
      </c>
      <c r="GP56" s="171">
        <f>Рапс!GP14</f>
        <v>0</v>
      </c>
      <c r="GQ56" s="169">
        <f>Рапс!GQ14</f>
        <v>0</v>
      </c>
      <c r="GR56" s="170">
        <f>Рапс!GR14</f>
        <v>0</v>
      </c>
      <c r="GS56" s="168">
        <f>Рапс!GS14</f>
        <v>0</v>
      </c>
      <c r="GT56" s="169">
        <f>Рапс!GT14</f>
        <v>0</v>
      </c>
      <c r="GU56" s="170">
        <f>Рапс!GU14</f>
        <v>0</v>
      </c>
      <c r="GV56" s="171">
        <f>Рапс!GV14</f>
        <v>0</v>
      </c>
      <c r="GW56" s="169">
        <f>Рапс!GW14</f>
        <v>0</v>
      </c>
      <c r="GX56" s="170">
        <f>Рапс!GX14</f>
        <v>0</v>
      </c>
      <c r="GY56" s="168">
        <f>Рапс!GY14</f>
        <v>0</v>
      </c>
      <c r="GZ56" s="169">
        <f>Рапс!GZ14</f>
        <v>0</v>
      </c>
      <c r="HA56" s="170">
        <f>Рапс!HA14</f>
        <v>0</v>
      </c>
      <c r="HB56" s="171">
        <f>Рапс!HB14</f>
        <v>0</v>
      </c>
      <c r="HC56" s="169">
        <f>Рапс!HC14</f>
        <v>0</v>
      </c>
      <c r="HD56" s="170">
        <f>Рапс!HD14</f>
        <v>0</v>
      </c>
      <c r="HE56" s="168">
        <f>Рапс!HE14</f>
        <v>0</v>
      </c>
      <c r="HF56" s="169">
        <f>Рапс!HF14</f>
        <v>0</v>
      </c>
      <c r="HG56" s="170">
        <f>Рапс!HG14</f>
        <v>0</v>
      </c>
      <c r="HH56" s="171">
        <f>Рапс!HH14</f>
        <v>0</v>
      </c>
      <c r="HI56" s="169">
        <f>Рапс!HI14</f>
        <v>0</v>
      </c>
      <c r="HJ56" s="170">
        <f>Рапс!HJ14</f>
        <v>0</v>
      </c>
      <c r="HK56" s="168">
        <f>Рапс!HK14</f>
        <v>0</v>
      </c>
      <c r="HL56" s="169">
        <f>Рапс!HL14</f>
        <v>0</v>
      </c>
      <c r="HM56" s="170">
        <f>Рапс!HM14</f>
        <v>0</v>
      </c>
      <c r="HN56" s="171">
        <f>Рапс!HN14</f>
        <v>0</v>
      </c>
      <c r="HO56" s="169">
        <f>Рапс!HO14</f>
        <v>0</v>
      </c>
      <c r="HP56" s="170">
        <f>Рапс!HP14</f>
        <v>0</v>
      </c>
      <c r="HQ56" s="168">
        <f>Рапс!HQ14</f>
        <v>0</v>
      </c>
      <c r="HR56" s="169">
        <f>Рапс!HR14</f>
        <v>0</v>
      </c>
      <c r="HS56" s="170">
        <f>Рапс!HS14</f>
        <v>0</v>
      </c>
      <c r="HT56" s="171">
        <f>Рапс!HT14</f>
        <v>0</v>
      </c>
      <c r="HU56" s="169">
        <f>Рапс!HU14</f>
        <v>0</v>
      </c>
      <c r="HV56" s="170">
        <f>Рапс!HV14</f>
        <v>0</v>
      </c>
      <c r="HW56" s="168">
        <f>Рапс!HW14</f>
        <v>0</v>
      </c>
      <c r="HX56" s="169">
        <f>Рапс!HX14</f>
        <v>0</v>
      </c>
      <c r="HY56" s="170">
        <f>Рапс!HY14</f>
        <v>0</v>
      </c>
      <c r="HZ56" s="171">
        <f>Рапс!HZ14</f>
        <v>0</v>
      </c>
      <c r="IA56" s="169">
        <f>Рапс!IA14</f>
        <v>0</v>
      </c>
      <c r="IB56" s="170">
        <f>Рапс!IB14</f>
        <v>0</v>
      </c>
      <c r="IC56" s="168">
        <f>Рапс!IC14</f>
        <v>0</v>
      </c>
      <c r="ID56" s="169">
        <f>Рапс!ID14</f>
        <v>0</v>
      </c>
      <c r="IE56" s="170">
        <f>Рапс!IE14</f>
        <v>0</v>
      </c>
      <c r="IF56" s="171">
        <f>Рапс!IF14</f>
        <v>0</v>
      </c>
      <c r="IG56" s="169">
        <f>Рапс!IG14</f>
        <v>0</v>
      </c>
      <c r="IH56" s="170">
        <f>Рапс!IH14</f>
        <v>0</v>
      </c>
      <c r="II56" s="168">
        <f>Рапс!II14</f>
        <v>0</v>
      </c>
      <c r="IJ56" s="169">
        <f>Рапс!IJ14</f>
        <v>0</v>
      </c>
      <c r="IK56" s="170">
        <f>Рапс!IK14</f>
        <v>0</v>
      </c>
      <c r="IL56" s="171">
        <f>Рапс!IL14</f>
        <v>0</v>
      </c>
      <c r="IM56" s="169">
        <f>Рапс!IM14</f>
        <v>0</v>
      </c>
      <c r="IN56" s="170">
        <f>Рапс!IN14</f>
        <v>0</v>
      </c>
      <c r="IO56" s="168">
        <f>Рапс!IO14</f>
        <v>0</v>
      </c>
      <c r="IP56" s="169">
        <f>Рапс!IP14</f>
        <v>0</v>
      </c>
      <c r="IQ56" s="170">
        <f>Рапс!IQ14</f>
        <v>0</v>
      </c>
      <c r="IR56" s="171">
        <f>Рапс!IR14</f>
        <v>0</v>
      </c>
      <c r="IS56" s="169">
        <f>Рапс!IS14</f>
        <v>0</v>
      </c>
      <c r="IT56" s="170">
        <f>Рапс!IT14</f>
        <v>0</v>
      </c>
      <c r="IU56" s="168">
        <f>Рапс!IU14</f>
        <v>0</v>
      </c>
      <c r="IV56" s="169">
        <f>Рапс!IV14</f>
        <v>0</v>
      </c>
      <c r="IW56" s="170">
        <f>Рапс!IW14</f>
        <v>0</v>
      </c>
      <c r="IX56" s="171">
        <f>Рапс!IX14</f>
        <v>0</v>
      </c>
      <c r="IY56" s="169">
        <f>Рапс!IY14</f>
        <v>0</v>
      </c>
      <c r="IZ56" s="170">
        <f>Рапс!IZ14</f>
        <v>0</v>
      </c>
      <c r="JA56" s="168">
        <f>Рапс!JA14</f>
        <v>0</v>
      </c>
      <c r="JB56" s="169">
        <f>Рапс!JB14</f>
        <v>0</v>
      </c>
      <c r="JC56" s="170">
        <f>Рапс!JC14</f>
        <v>0</v>
      </c>
      <c r="JD56" s="171">
        <f>Рапс!JD14</f>
        <v>0</v>
      </c>
      <c r="JE56" s="169">
        <f>Рапс!JE14</f>
        <v>0</v>
      </c>
      <c r="JF56" s="170">
        <f>Рапс!JF14</f>
        <v>0</v>
      </c>
      <c r="JG56" s="168">
        <f>Рапс!JG14</f>
        <v>0</v>
      </c>
      <c r="JH56" s="169">
        <f>Рапс!JH14</f>
        <v>0</v>
      </c>
      <c r="JI56" s="170">
        <f>Рапс!JI14</f>
        <v>0</v>
      </c>
      <c r="JJ56" s="171">
        <f>Рапс!JJ14</f>
        <v>0</v>
      </c>
      <c r="JK56" s="169">
        <f>Рапс!JK14</f>
        <v>0</v>
      </c>
      <c r="JL56" s="170">
        <f>Рапс!JL14</f>
        <v>0</v>
      </c>
      <c r="JM56" s="168">
        <f>Рапс!JM14</f>
        <v>0</v>
      </c>
      <c r="JN56" s="169">
        <f>Рапс!JN14</f>
        <v>0</v>
      </c>
      <c r="JO56" s="170">
        <f>Рапс!JO14</f>
        <v>0</v>
      </c>
      <c r="JP56" s="171">
        <f>Рапс!JP14</f>
        <v>0</v>
      </c>
      <c r="JQ56" s="169">
        <f>Рапс!JQ14</f>
        <v>0</v>
      </c>
      <c r="JR56" s="170">
        <f>Рапс!JR14</f>
        <v>0</v>
      </c>
      <c r="JS56" s="168">
        <f>Рапс!JS14</f>
        <v>0</v>
      </c>
      <c r="JT56" s="169">
        <f>Рапс!JT14</f>
        <v>0</v>
      </c>
      <c r="JU56" s="170">
        <f>Рапс!JU14</f>
        <v>0</v>
      </c>
      <c r="JV56" s="171">
        <f>Рапс!JV14</f>
        <v>0</v>
      </c>
      <c r="JW56" s="169">
        <f>Рапс!JW14</f>
        <v>0</v>
      </c>
      <c r="JX56" s="170">
        <f>Рапс!JX14</f>
        <v>0</v>
      </c>
    </row>
    <row r="57" spans="1:284" ht="15.75" customHeight="1" thickBot="1" x14ac:dyDescent="0.3">
      <c r="A57" s="1011"/>
      <c r="B57" s="1013"/>
      <c r="C57" s="1015"/>
      <c r="D57" s="50" t="s">
        <v>39</v>
      </c>
      <c r="E57" s="123">
        <f t="shared" si="21"/>
        <v>78.2</v>
      </c>
      <c r="F57" s="172">
        <f>Рапс!F15+SUM(Суреп!F15:BP15)</f>
        <v>0</v>
      </c>
      <c r="G57" s="173">
        <f>Рапс!G15</f>
        <v>0</v>
      </c>
      <c r="H57" s="174">
        <f>Рапс!H15</f>
        <v>0</v>
      </c>
      <c r="I57" s="175">
        <f>Рапс!I15+Суреп!BQ15</f>
        <v>0</v>
      </c>
      <c r="J57" s="176">
        <f>Рапс!J15+Суреп!BR15</f>
        <v>0</v>
      </c>
      <c r="K57" s="177">
        <f>Рапс!K15+Суреп!BS15</f>
        <v>0</v>
      </c>
      <c r="L57" s="178">
        <f>Рапс!L15+Суреп!BT15</f>
        <v>0</v>
      </c>
      <c r="M57" s="176">
        <f>Рапс!M15+Суреп!BU15</f>
        <v>0</v>
      </c>
      <c r="N57" s="177">
        <f>Рапс!N15+Суреп!BV15</f>
        <v>0</v>
      </c>
      <c r="O57" s="175">
        <f>Рапс!O15+Суреп!BW15</f>
        <v>0</v>
      </c>
      <c r="P57" s="176">
        <f>Рапс!P15+Суреп!BX15</f>
        <v>0</v>
      </c>
      <c r="Q57" s="177">
        <f>Рапс!Q15+Суреп!BY15</f>
        <v>0</v>
      </c>
      <c r="R57" s="178">
        <f>Рапс!R15+Суреп!BZ15</f>
        <v>0</v>
      </c>
      <c r="S57" s="176">
        <f>Рапс!S15+Суреп!CA15</f>
        <v>0</v>
      </c>
      <c r="T57" s="177">
        <f>Рапс!T15+Суреп!CB15</f>
        <v>0</v>
      </c>
      <c r="U57" s="175">
        <f>Рапс!U15+Суреп!CC15</f>
        <v>0</v>
      </c>
      <c r="V57" s="176">
        <f>Рапс!V15+Суреп!CD15</f>
        <v>0</v>
      </c>
      <c r="W57" s="177">
        <f>Рапс!W15+Суреп!CE15</f>
        <v>0</v>
      </c>
      <c r="X57" s="178">
        <f>Рапс!X15+Суреп!CF15</f>
        <v>7.9</v>
      </c>
      <c r="Y57" s="176">
        <f>Рапс!Y15+Суреп!CG15</f>
        <v>0</v>
      </c>
      <c r="Z57" s="177">
        <f>Рапс!Z15+Суреп!CH15</f>
        <v>0</v>
      </c>
      <c r="AA57" s="175">
        <f>Рапс!AA15+Суреп!CI15</f>
        <v>1.2</v>
      </c>
      <c r="AB57" s="176">
        <f>Рапс!AB15+Суреп!CJ15</f>
        <v>7</v>
      </c>
      <c r="AC57" s="177">
        <f>Рапс!AC15+Суреп!CK15</f>
        <v>0</v>
      </c>
      <c r="AD57" s="178">
        <f>Рапс!AD15+Суреп!CL15</f>
        <v>10.6</v>
      </c>
      <c r="AE57" s="176">
        <f>Рапс!AE15+Суреп!CM15</f>
        <v>0</v>
      </c>
      <c r="AF57" s="177">
        <f>Рапс!AF15+Суреп!CN15</f>
        <v>0</v>
      </c>
      <c r="AG57" s="175">
        <f>Рапс!AG15+Суреп!CO15</f>
        <v>8.6</v>
      </c>
      <c r="AH57" s="176">
        <f>Рапс!AH15+Суреп!CP15</f>
        <v>15.3</v>
      </c>
      <c r="AI57" s="177">
        <f>Рапс!AI15+Суреп!CQ15</f>
        <v>0</v>
      </c>
      <c r="AJ57" s="178">
        <f>Рапс!AJ15+Суреп!CR15</f>
        <v>26</v>
      </c>
      <c r="AK57" s="176">
        <f>Рапс!AK15+Суреп!CS15</f>
        <v>0</v>
      </c>
      <c r="AL57" s="177">
        <f>Рапс!AL15+Суреп!CT15</f>
        <v>1.6</v>
      </c>
      <c r="AM57" s="175">
        <f>Рапс!AM15+Суреп!CU15</f>
        <v>0</v>
      </c>
      <c r="AN57" s="176">
        <f>Рапс!AN15+Суреп!CV15</f>
        <v>0</v>
      </c>
      <c r="AO57" s="177">
        <f>Рапс!AO15+Суреп!CW15</f>
        <v>0</v>
      </c>
      <c r="AP57" s="178">
        <f>Рапс!AP15+Суреп!CX15</f>
        <v>0</v>
      </c>
      <c r="AQ57" s="176">
        <f>Рапс!AQ15+Суреп!CY15</f>
        <v>0</v>
      </c>
      <c r="AR57" s="177">
        <f>Рапс!AR15+Суреп!CZ15</f>
        <v>0</v>
      </c>
      <c r="AS57" s="175">
        <f>Рапс!AS15+Суреп!DA15</f>
        <v>0</v>
      </c>
      <c r="AT57" s="176">
        <f>Рапс!AT15+Суреп!DB15</f>
        <v>0</v>
      </c>
      <c r="AU57" s="177">
        <f>Рапс!AU15+Суреп!DC15</f>
        <v>0</v>
      </c>
      <c r="AV57" s="178">
        <f>Рапс!AV15+Суреп!DD15</f>
        <v>0</v>
      </c>
      <c r="AW57" s="176">
        <f>Рапс!AW15+Суреп!DE15</f>
        <v>0</v>
      </c>
      <c r="AX57" s="177">
        <f>Рапс!AX15+Суреп!DF15</f>
        <v>0</v>
      </c>
      <c r="AY57" s="175">
        <f>Рапс!AY15+Суреп!DG15</f>
        <v>0</v>
      </c>
      <c r="AZ57" s="176">
        <f>Рапс!AZ15+Суреп!DH15</f>
        <v>0</v>
      </c>
      <c r="BA57" s="177">
        <f>Рапс!BA15+Суреп!DI15</f>
        <v>0</v>
      </c>
      <c r="BB57" s="178">
        <f>Рапс!BB15+Суреп!DJ15</f>
        <v>0</v>
      </c>
      <c r="BC57" s="176">
        <f>Рапс!BC15+Суреп!DK15</f>
        <v>0</v>
      </c>
      <c r="BD57" s="177">
        <f>Рапс!BD15+Суреп!DL15</f>
        <v>0</v>
      </c>
      <c r="BE57" s="175">
        <f>Рапс!BE15+Суреп!DM15</f>
        <v>0</v>
      </c>
      <c r="BF57" s="176">
        <f>Рапс!BF15+Суреп!DN15</f>
        <v>0</v>
      </c>
      <c r="BG57" s="177">
        <f>Рапс!BG15+Суреп!DO15</f>
        <v>0</v>
      </c>
      <c r="BH57" s="178">
        <f>Рапс!BH15+Суреп!DP15</f>
        <v>0</v>
      </c>
      <c r="BI57" s="176">
        <f>Рапс!BI15+Суреп!DQ15</f>
        <v>0</v>
      </c>
      <c r="BJ57" s="177">
        <f>Рапс!BJ15+Суреп!DR15</f>
        <v>0</v>
      </c>
      <c r="BK57" s="175">
        <f>Рапс!BK15+Суреп!DS15</f>
        <v>0</v>
      </c>
      <c r="BL57" s="176">
        <f>Рапс!BL15+Суреп!DT15</f>
        <v>0</v>
      </c>
      <c r="BM57" s="177">
        <f>Рапс!BM15+Суреп!DU15</f>
        <v>0</v>
      </c>
      <c r="BN57" s="178">
        <f>Рапс!BN15+Суреп!DV15</f>
        <v>0</v>
      </c>
      <c r="BO57" s="176">
        <f>Рапс!BO15+Суреп!DW15</f>
        <v>0</v>
      </c>
      <c r="BP57" s="177">
        <f>Рапс!BP15+Суреп!DX15</f>
        <v>0</v>
      </c>
      <c r="BQ57" s="175">
        <f>Рапс!BQ15+Суреп!DY15</f>
        <v>0</v>
      </c>
      <c r="BR57" s="176">
        <f>Рапс!BR15+Суреп!DZ15</f>
        <v>0</v>
      </c>
      <c r="BS57" s="177">
        <f>Рапс!BS15+Суреп!EA15</f>
        <v>0</v>
      </c>
      <c r="BT57" s="178">
        <f>Рапс!BT15+Суреп!EB15</f>
        <v>0</v>
      </c>
      <c r="BU57" s="176">
        <f>Рапс!BU15+Суреп!EC15</f>
        <v>0</v>
      </c>
      <c r="BV57" s="177">
        <f>Рапс!BV15+Суреп!ED15</f>
        <v>0</v>
      </c>
      <c r="BW57" s="175">
        <f>Рапс!BW15+Суреп!EE15</f>
        <v>0</v>
      </c>
      <c r="BX57" s="176">
        <f>Рапс!BX15+Суреп!EF15</f>
        <v>0</v>
      </c>
      <c r="BY57" s="177">
        <f>Рапс!BY15+Суреп!EG15</f>
        <v>0</v>
      </c>
      <c r="BZ57" s="178">
        <f>Рапс!BZ15+Суреп!EH15</f>
        <v>0</v>
      </c>
      <c r="CA57" s="176">
        <f>Рапс!CA15+Суреп!EI15</f>
        <v>0</v>
      </c>
      <c r="CB57" s="177">
        <f>Рапс!CB15+Суреп!EJ15</f>
        <v>0</v>
      </c>
      <c r="CC57" s="175">
        <f>Рапс!CC15+Суреп!EK15</f>
        <v>0</v>
      </c>
      <c r="CD57" s="176">
        <f>Рапс!CD15+Суреп!EL15</f>
        <v>0</v>
      </c>
      <c r="CE57" s="177">
        <f>Рапс!CE15+Суреп!EM15</f>
        <v>0</v>
      </c>
      <c r="CF57" s="178">
        <f>Рапс!CF15+Суреп!EN15</f>
        <v>0</v>
      </c>
      <c r="CG57" s="176">
        <f>Рапс!CG15+Суреп!EO15</f>
        <v>0</v>
      </c>
      <c r="CH57" s="177">
        <f>Рапс!CH15+Суреп!EP15</f>
        <v>0</v>
      </c>
      <c r="CI57" s="175">
        <f>Рапс!CI15+Суреп!EQ15</f>
        <v>0</v>
      </c>
      <c r="CJ57" s="176">
        <f>Рапс!CJ15+Суреп!ER15</f>
        <v>0</v>
      </c>
      <c r="CK57" s="177">
        <f>Рапс!CK15+Суреп!ES15</f>
        <v>0</v>
      </c>
      <c r="CL57" s="178">
        <f>Рапс!CL15+Суреп!ET15</f>
        <v>0</v>
      </c>
      <c r="CM57" s="176">
        <f>Рапс!CM15+Суреп!EU15</f>
        <v>0</v>
      </c>
      <c r="CN57" s="177">
        <f>Рапс!CN15+Суреп!EV15</f>
        <v>0</v>
      </c>
      <c r="CO57" s="175">
        <f>Рапс!CO15+Суреп!EW15</f>
        <v>0</v>
      </c>
      <c r="CP57" s="176">
        <f>Рапс!CP15+Суреп!EX15</f>
        <v>0</v>
      </c>
      <c r="CQ57" s="177">
        <f>Рапс!CQ15+Суреп!EY15</f>
        <v>0</v>
      </c>
      <c r="CR57" s="178">
        <f>Рапс!CR15+Суреп!EZ15</f>
        <v>0</v>
      </c>
      <c r="CS57" s="176">
        <f>Рапс!CS15+Суреп!FA15</f>
        <v>0</v>
      </c>
      <c r="CT57" s="177">
        <f>Рапс!CT15+Суреп!FB15</f>
        <v>0</v>
      </c>
      <c r="CU57" s="175">
        <f>Рапс!CU15+Суреп!FC15</f>
        <v>0</v>
      </c>
      <c r="CV57" s="176">
        <f>Рапс!CV15+Суреп!FD15</f>
        <v>0</v>
      </c>
      <c r="CW57" s="177">
        <f>Рапс!CW15+Суреп!FE15</f>
        <v>0</v>
      </c>
      <c r="CX57" s="178">
        <f>Рапс!CX15+Суреп!FF15</f>
        <v>0</v>
      </c>
      <c r="CY57" s="176">
        <f>Рапс!CY15+Суреп!FG15</f>
        <v>0</v>
      </c>
      <c r="CZ57" s="177">
        <f>Рапс!CZ15+Суреп!FH15</f>
        <v>0</v>
      </c>
      <c r="DA57" s="175">
        <f>Рапс!DA15+Суреп!FI15</f>
        <v>0</v>
      </c>
      <c r="DB57" s="176">
        <f>Рапс!DB15+Суреп!FJ15</f>
        <v>0</v>
      </c>
      <c r="DC57" s="177">
        <f>Рапс!DC15+Суреп!FK15</f>
        <v>0</v>
      </c>
      <c r="DD57" s="178">
        <f>Рапс!DD15+Суреп!FL15</f>
        <v>0</v>
      </c>
      <c r="DE57" s="176">
        <f>Рапс!DE15+Суреп!FM15</f>
        <v>0</v>
      </c>
      <c r="DF57" s="177">
        <f>Рапс!DF15+Суреп!FN15</f>
        <v>0</v>
      </c>
      <c r="DG57" s="175">
        <f>Рапс!DG15+Суреп!FO15</f>
        <v>0</v>
      </c>
      <c r="DH57" s="176">
        <f>Рапс!DH15+Суреп!FP15</f>
        <v>0</v>
      </c>
      <c r="DI57" s="177">
        <f>Рапс!DI15+Суреп!FQ15</f>
        <v>0</v>
      </c>
      <c r="DJ57" s="178">
        <f>Рапс!DJ15+Суреп!FR15</f>
        <v>0</v>
      </c>
      <c r="DK57" s="176">
        <f>Рапс!DK15+Суреп!FS15</f>
        <v>0</v>
      </c>
      <c r="DL57" s="177">
        <f>Рапс!DL15+Суреп!FT15</f>
        <v>0</v>
      </c>
      <c r="DM57" s="175">
        <f>Рапс!DM15+Суреп!FU15</f>
        <v>0</v>
      </c>
      <c r="DN57" s="176">
        <f>Рапс!DN15+Суреп!FV15</f>
        <v>0</v>
      </c>
      <c r="DO57" s="177">
        <f>Рапс!DO15+Суреп!FW15</f>
        <v>0</v>
      </c>
      <c r="DP57" s="178">
        <f>Рапс!DP15+Суреп!FX15</f>
        <v>0</v>
      </c>
      <c r="DQ57" s="176">
        <f>Рапс!DQ15+Суреп!FY15</f>
        <v>0</v>
      </c>
      <c r="DR57" s="177">
        <f>Рапс!DR15+Суреп!FZ15</f>
        <v>0</v>
      </c>
      <c r="DS57" s="175">
        <f>Рапс!DS15+Суреп!GA15</f>
        <v>0</v>
      </c>
      <c r="DT57" s="176">
        <f>Рапс!DT15+Суреп!GB15</f>
        <v>0</v>
      </c>
      <c r="DU57" s="177">
        <f>Рапс!DU15+Суреп!GC15</f>
        <v>0</v>
      </c>
      <c r="DV57" s="178">
        <f>Рапс!DV15+Суреп!GD15</f>
        <v>0</v>
      </c>
      <c r="DW57" s="176">
        <f>Рапс!DW15+Суреп!GE15</f>
        <v>0</v>
      </c>
      <c r="DX57" s="177">
        <f>Рапс!DX15+Суреп!GF15</f>
        <v>0</v>
      </c>
      <c r="DY57" s="175">
        <f>Рапс!DY15+Суреп!GG15</f>
        <v>0</v>
      </c>
      <c r="DZ57" s="176">
        <f>Рапс!DZ15+Суреп!GH15</f>
        <v>0</v>
      </c>
      <c r="EA57" s="177">
        <f>Рапс!EA15+Суреп!GI15</f>
        <v>0</v>
      </c>
      <c r="EB57" s="178">
        <f>Рапс!EB15+Суреп!GJ15</f>
        <v>0</v>
      </c>
      <c r="EC57" s="176">
        <f>Рапс!EC15+Суреп!GK15</f>
        <v>0</v>
      </c>
      <c r="ED57" s="177">
        <f>Рапс!ED15+Суреп!GL15</f>
        <v>0</v>
      </c>
      <c r="EE57" s="175">
        <f>Рапс!EE15+Суреп!GM15</f>
        <v>0</v>
      </c>
      <c r="EF57" s="176">
        <f>Рапс!EF15+Суреп!GN15</f>
        <v>0</v>
      </c>
      <c r="EG57" s="177">
        <f>Рапс!EG15+Суреп!GO15</f>
        <v>0</v>
      </c>
      <c r="EH57" s="178">
        <f>Рапс!EH15+Суреп!GP15</f>
        <v>0</v>
      </c>
      <c r="EI57" s="176">
        <f>Рапс!EI15+Суреп!GQ15</f>
        <v>0</v>
      </c>
      <c r="EJ57" s="177">
        <f>Рапс!EJ15+Суреп!GR15</f>
        <v>0</v>
      </c>
      <c r="EK57" s="175">
        <f>Рапс!EK15+Суреп!GS15</f>
        <v>0</v>
      </c>
      <c r="EL57" s="176">
        <f>Рапс!EL15+Суреп!GT15</f>
        <v>0</v>
      </c>
      <c r="EM57" s="177">
        <f>Рапс!EM15+Суреп!GU15</f>
        <v>0</v>
      </c>
      <c r="EN57" s="178">
        <f>Рапс!EN15+Суреп!GV15</f>
        <v>0</v>
      </c>
      <c r="EO57" s="176">
        <f>Рапс!EO15+Суреп!GW15</f>
        <v>0</v>
      </c>
      <c r="EP57" s="177">
        <f>Рапс!EP15+Суреп!GX15</f>
        <v>0</v>
      </c>
      <c r="EQ57" s="175">
        <f>Рапс!EQ15+Суреп!GY15</f>
        <v>0</v>
      </c>
      <c r="ER57" s="176">
        <f>Рапс!ER15+Суреп!GZ15</f>
        <v>0</v>
      </c>
      <c r="ES57" s="177">
        <f>Рапс!ES15+Суреп!HA15</f>
        <v>0</v>
      </c>
      <c r="ET57" s="178">
        <f>Рапс!ET15+Суреп!HB15</f>
        <v>0</v>
      </c>
      <c r="EU57" s="176">
        <f>Рапс!EU15+Суреп!HC15</f>
        <v>0</v>
      </c>
      <c r="EV57" s="177">
        <f>Рапс!EV15+Суреп!HD15</f>
        <v>0</v>
      </c>
      <c r="EW57" s="175">
        <f>Рапс!EW15+Суреп!HE15</f>
        <v>0</v>
      </c>
      <c r="EX57" s="176">
        <f>Рапс!EX15+Суреп!HF15</f>
        <v>0</v>
      </c>
      <c r="EY57" s="177">
        <f>Рапс!EY15+Суреп!HG15</f>
        <v>0</v>
      </c>
      <c r="EZ57" s="178">
        <f>Рапс!EZ15+Суреп!HH15</f>
        <v>0</v>
      </c>
      <c r="FA57" s="176">
        <f>Рапс!FA15+Суреп!HI15</f>
        <v>0</v>
      </c>
      <c r="FB57" s="177">
        <f>Рапс!FB15+Суреп!HJ15</f>
        <v>0</v>
      </c>
      <c r="FC57" s="175">
        <f>Рапс!FC15+Суреп!HK15</f>
        <v>0</v>
      </c>
      <c r="FD57" s="176">
        <f>Рапс!FD15+Суреп!HL15</f>
        <v>0</v>
      </c>
      <c r="FE57" s="177">
        <f>Рапс!FE15+Суреп!HM15</f>
        <v>0</v>
      </c>
      <c r="FF57" s="178">
        <f>Рапс!FF15+Суреп!HN15</f>
        <v>0</v>
      </c>
      <c r="FG57" s="176">
        <f>Рапс!FG15+Суреп!HO15</f>
        <v>0</v>
      </c>
      <c r="FH57" s="177">
        <f>Рапс!FH15+Суреп!HP15</f>
        <v>0</v>
      </c>
      <c r="FI57" s="175">
        <f>Рапс!FI15+Суреп!HQ15</f>
        <v>0</v>
      </c>
      <c r="FJ57" s="176">
        <f>Рапс!FJ15+Суреп!HR15</f>
        <v>0</v>
      </c>
      <c r="FK57" s="177">
        <f>Рапс!FK15+Суреп!HS15</f>
        <v>0</v>
      </c>
      <c r="FL57" s="178">
        <f>Рапс!FL15+Суреп!HT15</f>
        <v>0</v>
      </c>
      <c r="FM57" s="176">
        <f>Рапс!FM15+Суреп!HU15</f>
        <v>0</v>
      </c>
      <c r="FN57" s="177">
        <f>Рапс!FN15+Суреп!HV15</f>
        <v>0</v>
      </c>
      <c r="FO57" s="175">
        <f>Рапс!FO15+Суреп!HW15</f>
        <v>0</v>
      </c>
      <c r="FP57" s="176">
        <f>Рапс!FP15+Суреп!HX15</f>
        <v>0</v>
      </c>
      <c r="FQ57" s="177">
        <f>Рапс!FQ15+Суреп!HY15</f>
        <v>0</v>
      </c>
      <c r="FR57" s="178">
        <f>Рапс!FR15+Суреп!HZ15</f>
        <v>0</v>
      </c>
      <c r="FS57" s="176">
        <f>Рапс!FS15+Суреп!IA15</f>
        <v>0</v>
      </c>
      <c r="FT57" s="177">
        <f>Рапс!FT15+Суреп!IB15</f>
        <v>0</v>
      </c>
      <c r="FU57" s="175">
        <f>Рапс!FU15+Суреп!IC15</f>
        <v>0</v>
      </c>
      <c r="FV57" s="176">
        <f>Рапс!FV15+Суреп!ID15</f>
        <v>0</v>
      </c>
      <c r="FW57" s="177">
        <f>Рапс!FW15+Суреп!IE15</f>
        <v>0</v>
      </c>
      <c r="FX57" s="178">
        <f>Рапс!FX15+Суреп!IF15</f>
        <v>0</v>
      </c>
      <c r="FY57" s="176">
        <f>Рапс!FY15+Суреп!IG15</f>
        <v>0</v>
      </c>
      <c r="FZ57" s="177">
        <f>Рапс!FZ15+Суреп!IH15</f>
        <v>0</v>
      </c>
      <c r="GA57" s="175">
        <f>Рапс!GA15+Суреп!II15</f>
        <v>0</v>
      </c>
      <c r="GB57" s="176">
        <f>Рапс!GB15+Суреп!IJ15</f>
        <v>0</v>
      </c>
      <c r="GC57" s="177">
        <f>Рапс!GC15+Суреп!IK15</f>
        <v>0</v>
      </c>
      <c r="GD57" s="178">
        <f>Рапс!GD15+Суреп!IL15</f>
        <v>0</v>
      </c>
      <c r="GE57" s="176">
        <f>Рапс!GE15+Суреп!IM15</f>
        <v>0</v>
      </c>
      <c r="GF57" s="177">
        <f>Рапс!GF15+Суреп!IN15</f>
        <v>0</v>
      </c>
      <c r="GG57" s="175">
        <f>Рапс!GG15+Суреп!IO15</f>
        <v>0</v>
      </c>
      <c r="GH57" s="176">
        <f>Рапс!GH15+Суреп!IP15</f>
        <v>0</v>
      </c>
      <c r="GI57" s="177">
        <f>Рапс!GI15+Суреп!IQ15</f>
        <v>0</v>
      </c>
      <c r="GJ57" s="178">
        <f>Рапс!GJ15+Суреп!IR15</f>
        <v>0</v>
      </c>
      <c r="GK57" s="176">
        <f>Рапс!GK15+Суреп!IS15</f>
        <v>0</v>
      </c>
      <c r="GL57" s="177">
        <f>Рапс!GL15+Суреп!IT15</f>
        <v>0</v>
      </c>
      <c r="GM57" s="175">
        <f>Рапс!GM15</f>
        <v>0</v>
      </c>
      <c r="GN57" s="176">
        <f>Рапс!GN15</f>
        <v>0</v>
      </c>
      <c r="GO57" s="177">
        <f>Рапс!GO15</f>
        <v>0</v>
      </c>
      <c r="GP57" s="178">
        <f>Рапс!GP15</f>
        <v>0</v>
      </c>
      <c r="GQ57" s="176">
        <f>Рапс!GQ15</f>
        <v>0</v>
      </c>
      <c r="GR57" s="177">
        <f>Рапс!GR15</f>
        <v>0</v>
      </c>
      <c r="GS57" s="175">
        <f>Рапс!GS15</f>
        <v>0</v>
      </c>
      <c r="GT57" s="176">
        <f>Рапс!GT15</f>
        <v>0</v>
      </c>
      <c r="GU57" s="177">
        <f>Рапс!GU15</f>
        <v>0</v>
      </c>
      <c r="GV57" s="178">
        <f>Рапс!GV15</f>
        <v>0</v>
      </c>
      <c r="GW57" s="176">
        <f>Рапс!GW15</f>
        <v>0</v>
      </c>
      <c r="GX57" s="177">
        <f>Рапс!GX15</f>
        <v>0</v>
      </c>
      <c r="GY57" s="175">
        <f>Рапс!GY15</f>
        <v>0</v>
      </c>
      <c r="GZ57" s="176">
        <f>Рапс!GZ15</f>
        <v>0</v>
      </c>
      <c r="HA57" s="177">
        <f>Рапс!HA15</f>
        <v>0</v>
      </c>
      <c r="HB57" s="178">
        <f>Рапс!HB15</f>
        <v>0</v>
      </c>
      <c r="HC57" s="176">
        <f>Рапс!HC15</f>
        <v>0</v>
      </c>
      <c r="HD57" s="177">
        <f>Рапс!HD15</f>
        <v>0</v>
      </c>
      <c r="HE57" s="175">
        <f>Рапс!HE15</f>
        <v>0</v>
      </c>
      <c r="HF57" s="176">
        <f>Рапс!HF15</f>
        <v>0</v>
      </c>
      <c r="HG57" s="177">
        <f>Рапс!HG15</f>
        <v>0</v>
      </c>
      <c r="HH57" s="178">
        <f>Рапс!HH15</f>
        <v>0</v>
      </c>
      <c r="HI57" s="176">
        <f>Рапс!HI15</f>
        <v>0</v>
      </c>
      <c r="HJ57" s="177">
        <f>Рапс!HJ15</f>
        <v>0</v>
      </c>
      <c r="HK57" s="175">
        <f>Рапс!HK15</f>
        <v>0</v>
      </c>
      <c r="HL57" s="176">
        <f>Рапс!HL15</f>
        <v>0</v>
      </c>
      <c r="HM57" s="177">
        <f>Рапс!HM15</f>
        <v>0</v>
      </c>
      <c r="HN57" s="178">
        <f>Рапс!HN15</f>
        <v>0</v>
      </c>
      <c r="HO57" s="176">
        <f>Рапс!HO15</f>
        <v>0</v>
      </c>
      <c r="HP57" s="177">
        <f>Рапс!HP15</f>
        <v>0</v>
      </c>
      <c r="HQ57" s="175">
        <f>Рапс!HQ15</f>
        <v>0</v>
      </c>
      <c r="HR57" s="176">
        <f>Рапс!HR15</f>
        <v>0</v>
      </c>
      <c r="HS57" s="177">
        <f>Рапс!HS15</f>
        <v>0</v>
      </c>
      <c r="HT57" s="178">
        <f>Рапс!HT15</f>
        <v>0</v>
      </c>
      <c r="HU57" s="176">
        <f>Рапс!HU15</f>
        <v>0</v>
      </c>
      <c r="HV57" s="177">
        <f>Рапс!HV15</f>
        <v>0</v>
      </c>
      <c r="HW57" s="175">
        <f>Рапс!HW15</f>
        <v>0</v>
      </c>
      <c r="HX57" s="176">
        <f>Рапс!HX15</f>
        <v>0</v>
      </c>
      <c r="HY57" s="177">
        <f>Рапс!HY15</f>
        <v>0</v>
      </c>
      <c r="HZ57" s="178">
        <f>Рапс!HZ15</f>
        <v>0</v>
      </c>
      <c r="IA57" s="176">
        <f>Рапс!IA15</f>
        <v>0</v>
      </c>
      <c r="IB57" s="177">
        <f>Рапс!IB15</f>
        <v>0</v>
      </c>
      <c r="IC57" s="175">
        <f>Рапс!IC15</f>
        <v>0</v>
      </c>
      <c r="ID57" s="176">
        <f>Рапс!ID15</f>
        <v>0</v>
      </c>
      <c r="IE57" s="177">
        <f>Рапс!IE15</f>
        <v>0</v>
      </c>
      <c r="IF57" s="178">
        <f>Рапс!IF15</f>
        <v>0</v>
      </c>
      <c r="IG57" s="176">
        <f>Рапс!IG15</f>
        <v>0</v>
      </c>
      <c r="IH57" s="177">
        <f>Рапс!IH15</f>
        <v>0</v>
      </c>
      <c r="II57" s="175">
        <f>Рапс!II15</f>
        <v>0</v>
      </c>
      <c r="IJ57" s="176">
        <f>Рапс!IJ15</f>
        <v>0</v>
      </c>
      <c r="IK57" s="177">
        <f>Рапс!IK15</f>
        <v>0</v>
      </c>
      <c r="IL57" s="178">
        <f>Рапс!IL15</f>
        <v>0</v>
      </c>
      <c r="IM57" s="176">
        <f>Рапс!IM15</f>
        <v>0</v>
      </c>
      <c r="IN57" s="177">
        <f>Рапс!IN15</f>
        <v>0</v>
      </c>
      <c r="IO57" s="175">
        <f>Рапс!IO15</f>
        <v>0</v>
      </c>
      <c r="IP57" s="176">
        <f>Рапс!IP15</f>
        <v>0</v>
      </c>
      <c r="IQ57" s="177">
        <f>Рапс!IQ15</f>
        <v>0</v>
      </c>
      <c r="IR57" s="178">
        <f>Рапс!IR15</f>
        <v>0</v>
      </c>
      <c r="IS57" s="176">
        <f>Рапс!IS15</f>
        <v>0</v>
      </c>
      <c r="IT57" s="177">
        <f>Рапс!IT15</f>
        <v>0</v>
      </c>
      <c r="IU57" s="175">
        <f>Рапс!IU15</f>
        <v>0</v>
      </c>
      <c r="IV57" s="176">
        <f>Рапс!IV15</f>
        <v>0</v>
      </c>
      <c r="IW57" s="177">
        <f>Рапс!IW15</f>
        <v>0</v>
      </c>
      <c r="IX57" s="178">
        <f>Рапс!IX15</f>
        <v>0</v>
      </c>
      <c r="IY57" s="176">
        <f>Рапс!IY15</f>
        <v>0</v>
      </c>
      <c r="IZ57" s="177">
        <f>Рапс!IZ15</f>
        <v>0</v>
      </c>
      <c r="JA57" s="175">
        <f>Рапс!JA15</f>
        <v>0</v>
      </c>
      <c r="JB57" s="176">
        <f>Рапс!JB15</f>
        <v>0</v>
      </c>
      <c r="JC57" s="177">
        <f>Рапс!JC15</f>
        <v>0</v>
      </c>
      <c r="JD57" s="178">
        <f>Рапс!JD15</f>
        <v>0</v>
      </c>
      <c r="JE57" s="176">
        <f>Рапс!JE15</f>
        <v>0</v>
      </c>
      <c r="JF57" s="177">
        <f>Рапс!JF15</f>
        <v>0</v>
      </c>
      <c r="JG57" s="175">
        <f>Рапс!JG15</f>
        <v>0</v>
      </c>
      <c r="JH57" s="176">
        <f>Рапс!JH15</f>
        <v>0</v>
      </c>
      <c r="JI57" s="177">
        <f>Рапс!JI15</f>
        <v>0</v>
      </c>
      <c r="JJ57" s="178">
        <f>Рапс!JJ15</f>
        <v>0</v>
      </c>
      <c r="JK57" s="176">
        <f>Рапс!JK15</f>
        <v>0</v>
      </c>
      <c r="JL57" s="177">
        <f>Рапс!JL15</f>
        <v>0</v>
      </c>
      <c r="JM57" s="175">
        <f>Рапс!JM15</f>
        <v>0</v>
      </c>
      <c r="JN57" s="176">
        <f>Рапс!JN15</f>
        <v>0</v>
      </c>
      <c r="JO57" s="177">
        <f>Рапс!JO15</f>
        <v>0</v>
      </c>
      <c r="JP57" s="178">
        <f>Рапс!JP15</f>
        <v>0</v>
      </c>
      <c r="JQ57" s="176">
        <f>Рапс!JQ15</f>
        <v>0</v>
      </c>
      <c r="JR57" s="177">
        <f>Рапс!JR15</f>
        <v>0</v>
      </c>
      <c r="JS57" s="175">
        <f>Рапс!JS15</f>
        <v>0</v>
      </c>
      <c r="JT57" s="176">
        <f>Рапс!JT15</f>
        <v>0</v>
      </c>
      <c r="JU57" s="177">
        <f>Рапс!JU15</f>
        <v>0</v>
      </c>
      <c r="JV57" s="178">
        <f>Рапс!JV15</f>
        <v>0</v>
      </c>
      <c r="JW57" s="176">
        <f>Рапс!JW15</f>
        <v>0</v>
      </c>
      <c r="JX57" s="177">
        <f>Рапс!JX15</f>
        <v>0</v>
      </c>
    </row>
    <row r="58" spans="1:284" ht="15.75" customHeight="1" x14ac:dyDescent="0.25">
      <c r="A58" s="1010">
        <v>7</v>
      </c>
      <c r="B58" s="1012" t="s">
        <v>267</v>
      </c>
      <c r="C58" s="1014"/>
      <c r="D58" s="35" t="s">
        <v>45</v>
      </c>
      <c r="E58" s="120">
        <f t="shared" si="21"/>
        <v>266.09999999999997</v>
      </c>
      <c r="F58" s="165">
        <f>Рапс!F16+SUM(Суреп!F16:BP16)</f>
        <v>0</v>
      </c>
      <c r="G58" s="166">
        <f>Рапс!G16</f>
        <v>0</v>
      </c>
      <c r="H58" s="167">
        <f>Рапс!H16</f>
        <v>0</v>
      </c>
      <c r="I58" s="168">
        <f>Рапс!I16+Суреп!BQ16</f>
        <v>0</v>
      </c>
      <c r="J58" s="169">
        <f>Рапс!J16+Суреп!BR16</f>
        <v>0</v>
      </c>
      <c r="K58" s="170">
        <f>Рапс!K16+Суреп!BS16</f>
        <v>0</v>
      </c>
      <c r="L58" s="171">
        <f>Рапс!L16+Суреп!BT16</f>
        <v>16.100000000000001</v>
      </c>
      <c r="M58" s="169">
        <f>Рапс!M16+Суреп!BU16</f>
        <v>0</v>
      </c>
      <c r="N58" s="170">
        <f>Рапс!N16+Суреп!BV16</f>
        <v>0</v>
      </c>
      <c r="O58" s="168">
        <f>Рапс!O16+Суреп!BW16</f>
        <v>6.7</v>
      </c>
      <c r="P58" s="169">
        <f>Рапс!P16+Суреп!BX16</f>
        <v>0</v>
      </c>
      <c r="Q58" s="170">
        <f>Рапс!Q16+Суреп!BY16</f>
        <v>0</v>
      </c>
      <c r="R58" s="171">
        <f>Рапс!R16+Суреп!BZ16</f>
        <v>31.9</v>
      </c>
      <c r="S58" s="169">
        <f>Рапс!S16+Суреп!CA16</f>
        <v>0</v>
      </c>
      <c r="T58" s="170">
        <f>Рапс!T16+Суреп!CB16</f>
        <v>0</v>
      </c>
      <c r="U58" s="168">
        <f>Рапс!U16+Суреп!CC16</f>
        <v>18.899999999999999</v>
      </c>
      <c r="V58" s="169">
        <f>Рапс!V16+Суреп!CD16</f>
        <v>0</v>
      </c>
      <c r="W58" s="170">
        <f>Рапс!W16+Суреп!CE16</f>
        <v>0</v>
      </c>
      <c r="X58" s="171">
        <f>Рапс!X16+Суреп!CF16</f>
        <v>31.2</v>
      </c>
      <c r="Y58" s="169">
        <f>Рапс!Y16+Суреп!CG16</f>
        <v>0</v>
      </c>
      <c r="Z58" s="170">
        <f>Рапс!Z16+Суреп!CH16</f>
        <v>0</v>
      </c>
      <c r="AA58" s="168">
        <f>Рапс!AA16+Суреп!CI16</f>
        <v>11.2</v>
      </c>
      <c r="AB58" s="169">
        <f>Рапс!AB16+Суреп!CJ16</f>
        <v>20</v>
      </c>
      <c r="AC58" s="170">
        <f>Рапс!AC16+Суреп!CK16</f>
        <v>0</v>
      </c>
      <c r="AD58" s="171">
        <f>Рапс!AD16+Суреп!CL16</f>
        <v>26.7</v>
      </c>
      <c r="AE58" s="169">
        <f>Рапс!AE16+Суреп!CM16</f>
        <v>0</v>
      </c>
      <c r="AF58" s="170">
        <f>Рапс!AF16+Суреп!CN16</f>
        <v>0</v>
      </c>
      <c r="AG58" s="168">
        <f>Рапс!AG16+Суреп!CO16</f>
        <v>16.100000000000001</v>
      </c>
      <c r="AH58" s="169">
        <f>Рапс!AH16+Суреп!CP16</f>
        <v>42.400000000000006</v>
      </c>
      <c r="AI58" s="170">
        <f>Рапс!AI16+Суреп!CQ16</f>
        <v>0</v>
      </c>
      <c r="AJ58" s="171">
        <f>Рапс!AJ16+Суреп!CR16</f>
        <v>18</v>
      </c>
      <c r="AK58" s="169">
        <f>Рапс!AK16+Суреп!CS16</f>
        <v>0</v>
      </c>
      <c r="AL58" s="170">
        <f>Рапс!AL16+Суреп!CT16</f>
        <v>26.900000000000002</v>
      </c>
      <c r="AM58" s="168">
        <f>Рапс!AM16+Суреп!CU16</f>
        <v>0</v>
      </c>
      <c r="AN58" s="169">
        <f>Рапс!AN16+Суреп!CV16</f>
        <v>0</v>
      </c>
      <c r="AO58" s="170">
        <f>Рапс!AO16+Суреп!CW16</f>
        <v>0</v>
      </c>
      <c r="AP58" s="171">
        <f>Рапс!AP16+Суреп!CX16</f>
        <v>0</v>
      </c>
      <c r="AQ58" s="169">
        <f>Рапс!AQ16+Суреп!CY16</f>
        <v>0</v>
      </c>
      <c r="AR58" s="170">
        <f>Рапс!AR16+Суреп!CZ16</f>
        <v>0</v>
      </c>
      <c r="AS58" s="168">
        <f>Рапс!AS16+Суреп!DA16</f>
        <v>0</v>
      </c>
      <c r="AT58" s="169">
        <f>Рапс!AT16+Суреп!DB16</f>
        <v>0</v>
      </c>
      <c r="AU58" s="170">
        <f>Рапс!AU16+Суреп!DC16</f>
        <v>0</v>
      </c>
      <c r="AV58" s="171">
        <f>Рапс!AV16+Суреп!DD16</f>
        <v>0</v>
      </c>
      <c r="AW58" s="169">
        <f>Рапс!AW16+Суреп!DE16</f>
        <v>0</v>
      </c>
      <c r="AX58" s="170">
        <f>Рапс!AX16+Суреп!DF16</f>
        <v>0</v>
      </c>
      <c r="AY58" s="168">
        <f>Рапс!AY16+Суреп!DG16</f>
        <v>0</v>
      </c>
      <c r="AZ58" s="169">
        <f>Рапс!AZ16+Суреп!DH16</f>
        <v>0</v>
      </c>
      <c r="BA58" s="170">
        <f>Рапс!BA16+Суреп!DI16</f>
        <v>0</v>
      </c>
      <c r="BB58" s="171">
        <f>Рапс!BB16+Суреп!DJ16</f>
        <v>0</v>
      </c>
      <c r="BC58" s="169">
        <f>Рапс!BC16+Суреп!DK16</f>
        <v>0</v>
      </c>
      <c r="BD58" s="170">
        <f>Рапс!BD16+Суреп!DL16</f>
        <v>0</v>
      </c>
      <c r="BE58" s="168">
        <f>Рапс!BE16+Суреп!DM16</f>
        <v>0</v>
      </c>
      <c r="BF58" s="169">
        <f>Рапс!BF16+Суреп!DN16</f>
        <v>0</v>
      </c>
      <c r="BG58" s="170">
        <f>Рапс!BG16+Суреп!DO16</f>
        <v>0</v>
      </c>
      <c r="BH58" s="171">
        <f>Рапс!BH16+Суреп!DP16</f>
        <v>0</v>
      </c>
      <c r="BI58" s="169">
        <f>Рапс!BI16+Суреп!DQ16</f>
        <v>0</v>
      </c>
      <c r="BJ58" s="170">
        <f>Рапс!BJ16+Суреп!DR16</f>
        <v>0</v>
      </c>
      <c r="BK58" s="168">
        <f>Рапс!BK16+Суреп!DS16</f>
        <v>0</v>
      </c>
      <c r="BL58" s="169">
        <f>Рапс!BL16+Суреп!DT16</f>
        <v>0</v>
      </c>
      <c r="BM58" s="170">
        <f>Рапс!BM16+Суреп!DU16</f>
        <v>0</v>
      </c>
      <c r="BN58" s="171">
        <f>Рапс!BN16+Суреп!DV16</f>
        <v>0</v>
      </c>
      <c r="BO58" s="169">
        <f>Рапс!BO16+Суреп!DW16</f>
        <v>0</v>
      </c>
      <c r="BP58" s="170">
        <f>Рапс!BP16+Суреп!DX16</f>
        <v>0</v>
      </c>
      <c r="BQ58" s="168">
        <f>Рапс!BQ16+Суреп!DY16</f>
        <v>0</v>
      </c>
      <c r="BR58" s="169">
        <f>Рапс!BR16+Суреп!DZ16</f>
        <v>0</v>
      </c>
      <c r="BS58" s="170">
        <f>Рапс!BS16+Суреп!EA16</f>
        <v>0</v>
      </c>
      <c r="BT58" s="171">
        <f>Рапс!BT16+Суреп!EB16</f>
        <v>0</v>
      </c>
      <c r="BU58" s="169">
        <f>Рапс!BU16+Суреп!EC16</f>
        <v>0</v>
      </c>
      <c r="BV58" s="170">
        <f>Рапс!BV16+Суреп!ED16</f>
        <v>0</v>
      </c>
      <c r="BW58" s="168">
        <f>Рапс!BW16+Суреп!EE16</f>
        <v>0</v>
      </c>
      <c r="BX58" s="169">
        <f>Рапс!BX16+Суреп!EF16</f>
        <v>0</v>
      </c>
      <c r="BY58" s="170">
        <f>Рапс!BY16+Суреп!EG16</f>
        <v>0</v>
      </c>
      <c r="BZ58" s="171">
        <f>Рапс!BZ16+Суреп!EH16</f>
        <v>0</v>
      </c>
      <c r="CA58" s="169">
        <f>Рапс!CA16+Суреп!EI16</f>
        <v>0</v>
      </c>
      <c r="CB58" s="170">
        <f>Рапс!CB16+Суреп!EJ16</f>
        <v>0</v>
      </c>
      <c r="CC58" s="168">
        <f>Рапс!CC16+Суреп!EK16</f>
        <v>0</v>
      </c>
      <c r="CD58" s="169">
        <f>Рапс!CD16+Суреп!EL16</f>
        <v>0</v>
      </c>
      <c r="CE58" s="170">
        <f>Рапс!CE16+Суреп!EM16</f>
        <v>0</v>
      </c>
      <c r="CF58" s="171">
        <f>Рапс!CF16+Суреп!EN16</f>
        <v>0</v>
      </c>
      <c r="CG58" s="169">
        <f>Рапс!CG16+Суреп!EO16</f>
        <v>0</v>
      </c>
      <c r="CH58" s="170">
        <f>Рапс!CH16+Суреп!EP16</f>
        <v>0</v>
      </c>
      <c r="CI58" s="168">
        <f>Рапс!CI16+Суреп!EQ16</f>
        <v>0</v>
      </c>
      <c r="CJ58" s="169">
        <f>Рапс!CJ16+Суреп!ER16</f>
        <v>0</v>
      </c>
      <c r="CK58" s="170">
        <f>Рапс!CK16+Суреп!ES16</f>
        <v>0</v>
      </c>
      <c r="CL58" s="171">
        <f>Рапс!CL16+Суреп!ET16</f>
        <v>0</v>
      </c>
      <c r="CM58" s="169">
        <f>Рапс!CM16+Суреп!EU16</f>
        <v>0</v>
      </c>
      <c r="CN58" s="170">
        <f>Рапс!CN16+Суреп!EV16</f>
        <v>0</v>
      </c>
      <c r="CO58" s="168">
        <f>Рапс!CO16+Суреп!EW16</f>
        <v>0</v>
      </c>
      <c r="CP58" s="169">
        <f>Рапс!CP16+Суреп!EX16</f>
        <v>0</v>
      </c>
      <c r="CQ58" s="170">
        <f>Рапс!CQ16+Суреп!EY16</f>
        <v>0</v>
      </c>
      <c r="CR58" s="171">
        <f>Рапс!CR16+Суреп!EZ16</f>
        <v>0</v>
      </c>
      <c r="CS58" s="169">
        <f>Рапс!CS16+Суреп!FA16</f>
        <v>0</v>
      </c>
      <c r="CT58" s="170">
        <f>Рапс!CT16+Суреп!FB16</f>
        <v>0</v>
      </c>
      <c r="CU58" s="168">
        <f>Рапс!CU16+Суреп!FC16</f>
        <v>0</v>
      </c>
      <c r="CV58" s="169">
        <f>Рапс!CV16+Суреп!FD16</f>
        <v>0</v>
      </c>
      <c r="CW58" s="170">
        <f>Рапс!CW16+Суреп!FE16</f>
        <v>0</v>
      </c>
      <c r="CX58" s="171">
        <f>Рапс!CX16+Суреп!FF16</f>
        <v>0</v>
      </c>
      <c r="CY58" s="169">
        <f>Рапс!CY16+Суреп!FG16</f>
        <v>0</v>
      </c>
      <c r="CZ58" s="170">
        <f>Рапс!CZ16+Суреп!FH16</f>
        <v>0</v>
      </c>
      <c r="DA58" s="168">
        <f>Рапс!DA16+Суреп!FI16</f>
        <v>0</v>
      </c>
      <c r="DB58" s="169">
        <f>Рапс!DB16+Суреп!FJ16</f>
        <v>0</v>
      </c>
      <c r="DC58" s="170">
        <f>Рапс!DC16+Суреп!FK16</f>
        <v>0</v>
      </c>
      <c r="DD58" s="171">
        <f>Рапс!DD16+Суреп!FL16</f>
        <v>0</v>
      </c>
      <c r="DE58" s="169">
        <f>Рапс!DE16+Суреп!FM16</f>
        <v>0</v>
      </c>
      <c r="DF58" s="170">
        <f>Рапс!DF16+Суреп!FN16</f>
        <v>0</v>
      </c>
      <c r="DG58" s="168">
        <f>Рапс!DG16+Суреп!FO16</f>
        <v>0</v>
      </c>
      <c r="DH58" s="169">
        <f>Рапс!DH16+Суреп!FP16</f>
        <v>0</v>
      </c>
      <c r="DI58" s="170">
        <f>Рапс!DI16+Суреп!FQ16</f>
        <v>0</v>
      </c>
      <c r="DJ58" s="171">
        <f>Рапс!DJ16+Суреп!FR16</f>
        <v>0</v>
      </c>
      <c r="DK58" s="169">
        <f>Рапс!DK16+Суреп!FS16</f>
        <v>0</v>
      </c>
      <c r="DL58" s="170">
        <f>Рапс!DL16+Суреп!FT16</f>
        <v>0</v>
      </c>
      <c r="DM58" s="168">
        <f>Рапс!DM16+Суреп!FU16</f>
        <v>0</v>
      </c>
      <c r="DN58" s="169">
        <f>Рапс!DN16+Суреп!FV16</f>
        <v>0</v>
      </c>
      <c r="DO58" s="170">
        <f>Рапс!DO16+Суреп!FW16</f>
        <v>0</v>
      </c>
      <c r="DP58" s="171">
        <f>Рапс!DP16+Суреп!FX16</f>
        <v>0</v>
      </c>
      <c r="DQ58" s="169">
        <f>Рапс!DQ16+Суреп!FY16</f>
        <v>0</v>
      </c>
      <c r="DR58" s="170">
        <f>Рапс!DR16+Суреп!FZ16</f>
        <v>0</v>
      </c>
      <c r="DS58" s="168">
        <f>Рапс!DS16+Суреп!GA16</f>
        <v>0</v>
      </c>
      <c r="DT58" s="169">
        <f>Рапс!DT16+Суреп!GB16</f>
        <v>0</v>
      </c>
      <c r="DU58" s="170">
        <f>Рапс!DU16+Суреп!GC16</f>
        <v>0</v>
      </c>
      <c r="DV58" s="171">
        <f>Рапс!DV16+Суреп!GD16</f>
        <v>0</v>
      </c>
      <c r="DW58" s="169">
        <f>Рапс!DW16+Суреп!GE16</f>
        <v>0</v>
      </c>
      <c r="DX58" s="170">
        <f>Рапс!DX16+Суреп!GF16</f>
        <v>0</v>
      </c>
      <c r="DY58" s="168">
        <f>Рапс!DY16+Суреп!GG16</f>
        <v>0</v>
      </c>
      <c r="DZ58" s="169">
        <f>Рапс!DZ16+Суреп!GH16</f>
        <v>0</v>
      </c>
      <c r="EA58" s="170">
        <f>Рапс!EA16+Суреп!GI16</f>
        <v>0</v>
      </c>
      <c r="EB58" s="171">
        <f>Рапс!EB16+Суреп!GJ16</f>
        <v>0</v>
      </c>
      <c r="EC58" s="169">
        <f>Рапс!EC16+Суреп!GK16</f>
        <v>0</v>
      </c>
      <c r="ED58" s="170">
        <f>Рапс!ED16+Суреп!GL16</f>
        <v>0</v>
      </c>
      <c r="EE58" s="168">
        <f>Рапс!EE16+Суреп!GM16</f>
        <v>0</v>
      </c>
      <c r="EF58" s="169">
        <f>Рапс!EF16+Суреп!GN16</f>
        <v>0</v>
      </c>
      <c r="EG58" s="170">
        <f>Рапс!EG16+Суреп!GO16</f>
        <v>0</v>
      </c>
      <c r="EH58" s="171">
        <f>Рапс!EH16+Суреп!GP16</f>
        <v>0</v>
      </c>
      <c r="EI58" s="169">
        <f>Рапс!EI16+Суреп!GQ16</f>
        <v>0</v>
      </c>
      <c r="EJ58" s="170">
        <f>Рапс!EJ16+Суреп!GR16</f>
        <v>0</v>
      </c>
      <c r="EK58" s="168">
        <f>Рапс!EK16+Суреп!GS16</f>
        <v>0</v>
      </c>
      <c r="EL58" s="169">
        <f>Рапс!EL16+Суреп!GT16</f>
        <v>0</v>
      </c>
      <c r="EM58" s="170">
        <f>Рапс!EM16+Суреп!GU16</f>
        <v>0</v>
      </c>
      <c r="EN58" s="171">
        <f>Рапс!EN16+Суреп!GV16</f>
        <v>0</v>
      </c>
      <c r="EO58" s="169">
        <f>Рапс!EO16+Суреп!GW16</f>
        <v>0</v>
      </c>
      <c r="EP58" s="170">
        <f>Рапс!EP16+Суреп!GX16</f>
        <v>0</v>
      </c>
      <c r="EQ58" s="168">
        <f>Рапс!EQ16+Суреп!GY16</f>
        <v>0</v>
      </c>
      <c r="ER58" s="169">
        <f>Рапс!ER16+Суреп!GZ16</f>
        <v>0</v>
      </c>
      <c r="ES58" s="170">
        <f>Рапс!ES16+Суреп!HA16</f>
        <v>0</v>
      </c>
      <c r="ET58" s="171">
        <f>Рапс!ET16+Суреп!HB16</f>
        <v>0</v>
      </c>
      <c r="EU58" s="169">
        <f>Рапс!EU16+Суреп!HC16</f>
        <v>0</v>
      </c>
      <c r="EV58" s="170">
        <f>Рапс!EV16+Суреп!HD16</f>
        <v>0</v>
      </c>
      <c r="EW58" s="168">
        <f>Рапс!EW16+Суреп!HE16</f>
        <v>0</v>
      </c>
      <c r="EX58" s="169">
        <f>Рапс!EX16+Суреп!HF16</f>
        <v>0</v>
      </c>
      <c r="EY58" s="170">
        <f>Рапс!EY16+Суреп!HG16</f>
        <v>0</v>
      </c>
      <c r="EZ58" s="171">
        <f>Рапс!EZ16+Суреп!HH16</f>
        <v>0</v>
      </c>
      <c r="FA58" s="169">
        <f>Рапс!FA16+Суреп!HI16</f>
        <v>0</v>
      </c>
      <c r="FB58" s="170">
        <f>Рапс!FB16+Суреп!HJ16</f>
        <v>0</v>
      </c>
      <c r="FC58" s="168">
        <f>Рапс!FC16+Суреп!HK16</f>
        <v>0</v>
      </c>
      <c r="FD58" s="169">
        <f>Рапс!FD16+Суреп!HL16</f>
        <v>0</v>
      </c>
      <c r="FE58" s="170">
        <f>Рапс!FE16+Суреп!HM16</f>
        <v>0</v>
      </c>
      <c r="FF58" s="171">
        <f>Рапс!FF16+Суреп!HN16</f>
        <v>0</v>
      </c>
      <c r="FG58" s="169">
        <f>Рапс!FG16+Суреп!HO16</f>
        <v>0</v>
      </c>
      <c r="FH58" s="170">
        <f>Рапс!FH16+Суреп!HP16</f>
        <v>0</v>
      </c>
      <c r="FI58" s="168">
        <f>Рапс!FI16+Суреп!HQ16</f>
        <v>0</v>
      </c>
      <c r="FJ58" s="169">
        <f>Рапс!FJ16+Суреп!HR16</f>
        <v>0</v>
      </c>
      <c r="FK58" s="170">
        <f>Рапс!FK16+Суреп!HS16</f>
        <v>0</v>
      </c>
      <c r="FL58" s="171">
        <f>Рапс!FL16+Суреп!HT16</f>
        <v>0</v>
      </c>
      <c r="FM58" s="169">
        <f>Рапс!FM16+Суреп!HU16</f>
        <v>0</v>
      </c>
      <c r="FN58" s="170">
        <f>Рапс!FN16+Суреп!HV16</f>
        <v>0</v>
      </c>
      <c r="FO58" s="168">
        <f>Рапс!FO16+Суреп!HW16</f>
        <v>0</v>
      </c>
      <c r="FP58" s="169">
        <f>Рапс!FP16+Суреп!HX16</f>
        <v>0</v>
      </c>
      <c r="FQ58" s="170">
        <f>Рапс!FQ16+Суреп!HY16</f>
        <v>0</v>
      </c>
      <c r="FR58" s="171">
        <f>Рапс!FR16+Суреп!HZ16</f>
        <v>0</v>
      </c>
      <c r="FS58" s="169">
        <f>Рапс!FS16+Суреп!IA16</f>
        <v>0</v>
      </c>
      <c r="FT58" s="170">
        <f>Рапс!FT16+Суреп!IB16</f>
        <v>0</v>
      </c>
      <c r="FU58" s="168">
        <f>Рапс!FU16+Суреп!IC16</f>
        <v>0</v>
      </c>
      <c r="FV58" s="169">
        <f>Рапс!FV16+Суреп!ID16</f>
        <v>0</v>
      </c>
      <c r="FW58" s="170">
        <f>Рапс!FW16+Суреп!IE16</f>
        <v>0</v>
      </c>
      <c r="FX58" s="171">
        <f>Рапс!FX16+Суреп!IF16</f>
        <v>0</v>
      </c>
      <c r="FY58" s="169">
        <f>Рапс!FY16+Суреп!IG16</f>
        <v>0</v>
      </c>
      <c r="FZ58" s="170">
        <f>Рапс!FZ16+Суреп!IH16</f>
        <v>0</v>
      </c>
      <c r="GA58" s="168">
        <f>Рапс!GA16+Суреп!II16</f>
        <v>0</v>
      </c>
      <c r="GB58" s="169">
        <f>Рапс!GB16+Суреп!IJ16</f>
        <v>0</v>
      </c>
      <c r="GC58" s="170">
        <f>Рапс!GC16+Суреп!IK16</f>
        <v>0</v>
      </c>
      <c r="GD58" s="171">
        <f>Рапс!GD16+Суреп!IL16</f>
        <v>0</v>
      </c>
      <c r="GE58" s="169">
        <f>Рапс!GE16+Суреп!IM16</f>
        <v>0</v>
      </c>
      <c r="GF58" s="170">
        <f>Рапс!GF16+Суреп!IN16</f>
        <v>0</v>
      </c>
      <c r="GG58" s="168">
        <f>Рапс!GG16+Суреп!IO16</f>
        <v>0</v>
      </c>
      <c r="GH58" s="169">
        <f>Рапс!GH16+Суреп!IP16</f>
        <v>0</v>
      </c>
      <c r="GI58" s="170">
        <f>Рапс!GI16+Суреп!IQ16</f>
        <v>0</v>
      </c>
      <c r="GJ58" s="171">
        <f>Рапс!GJ16+Суреп!IR16</f>
        <v>0</v>
      </c>
      <c r="GK58" s="169">
        <f>Рапс!GK16+Суреп!IS16</f>
        <v>0</v>
      </c>
      <c r="GL58" s="170">
        <f>Рапс!GL16+Суреп!IT16</f>
        <v>0</v>
      </c>
      <c r="GM58" s="168">
        <f>Рапс!GM16</f>
        <v>0</v>
      </c>
      <c r="GN58" s="169">
        <f>Рапс!GN16</f>
        <v>0</v>
      </c>
      <c r="GO58" s="170">
        <f>Рапс!GO16</f>
        <v>0</v>
      </c>
      <c r="GP58" s="171">
        <f>Рапс!GP16</f>
        <v>0</v>
      </c>
      <c r="GQ58" s="169">
        <f>Рапс!GQ16</f>
        <v>0</v>
      </c>
      <c r="GR58" s="170">
        <f>Рапс!GR16</f>
        <v>0</v>
      </c>
      <c r="GS58" s="168">
        <f>Рапс!GS16</f>
        <v>0</v>
      </c>
      <c r="GT58" s="169">
        <f>Рапс!GT16</f>
        <v>0</v>
      </c>
      <c r="GU58" s="170">
        <f>Рапс!GU16</f>
        <v>0</v>
      </c>
      <c r="GV58" s="171">
        <f>Рапс!GV16</f>
        <v>0</v>
      </c>
      <c r="GW58" s="169">
        <f>Рапс!GW16</f>
        <v>0</v>
      </c>
      <c r="GX58" s="170">
        <f>Рапс!GX16</f>
        <v>0</v>
      </c>
      <c r="GY58" s="168">
        <f>Рапс!GY16</f>
        <v>0</v>
      </c>
      <c r="GZ58" s="169">
        <f>Рапс!GZ16</f>
        <v>0</v>
      </c>
      <c r="HA58" s="170">
        <f>Рапс!HA16</f>
        <v>0</v>
      </c>
      <c r="HB58" s="171">
        <f>Рапс!HB16</f>
        <v>0</v>
      </c>
      <c r="HC58" s="169">
        <f>Рапс!HC16</f>
        <v>0</v>
      </c>
      <c r="HD58" s="170">
        <f>Рапс!HD16</f>
        <v>0</v>
      </c>
      <c r="HE58" s="168">
        <f>Рапс!HE16</f>
        <v>0</v>
      </c>
      <c r="HF58" s="169">
        <f>Рапс!HF16</f>
        <v>0</v>
      </c>
      <c r="HG58" s="170">
        <f>Рапс!HG16</f>
        <v>0</v>
      </c>
      <c r="HH58" s="171">
        <f>Рапс!HH16</f>
        <v>0</v>
      </c>
      <c r="HI58" s="169">
        <f>Рапс!HI16</f>
        <v>0</v>
      </c>
      <c r="HJ58" s="170">
        <f>Рапс!HJ16</f>
        <v>0</v>
      </c>
      <c r="HK58" s="168">
        <f>Рапс!HK16</f>
        <v>0</v>
      </c>
      <c r="HL58" s="169">
        <f>Рапс!HL16</f>
        <v>0</v>
      </c>
      <c r="HM58" s="170">
        <f>Рапс!HM16</f>
        <v>0</v>
      </c>
      <c r="HN58" s="171">
        <f>Рапс!HN16</f>
        <v>0</v>
      </c>
      <c r="HO58" s="169">
        <f>Рапс!HO16</f>
        <v>0</v>
      </c>
      <c r="HP58" s="170">
        <f>Рапс!HP16</f>
        <v>0</v>
      </c>
      <c r="HQ58" s="168">
        <f>Рапс!HQ16</f>
        <v>0</v>
      </c>
      <c r="HR58" s="169">
        <f>Рапс!HR16</f>
        <v>0</v>
      </c>
      <c r="HS58" s="170">
        <f>Рапс!HS16</f>
        <v>0</v>
      </c>
      <c r="HT58" s="171">
        <f>Рапс!HT16</f>
        <v>0</v>
      </c>
      <c r="HU58" s="169">
        <f>Рапс!HU16</f>
        <v>0</v>
      </c>
      <c r="HV58" s="170">
        <f>Рапс!HV16</f>
        <v>0</v>
      </c>
      <c r="HW58" s="168">
        <f>Рапс!HW16</f>
        <v>0</v>
      </c>
      <c r="HX58" s="169">
        <f>Рапс!HX16</f>
        <v>0</v>
      </c>
      <c r="HY58" s="170">
        <f>Рапс!HY16</f>
        <v>0</v>
      </c>
      <c r="HZ58" s="171">
        <f>Рапс!HZ16</f>
        <v>0</v>
      </c>
      <c r="IA58" s="169">
        <f>Рапс!IA16</f>
        <v>0</v>
      </c>
      <c r="IB58" s="170">
        <f>Рапс!IB16</f>
        <v>0</v>
      </c>
      <c r="IC58" s="168">
        <f>Рапс!IC16</f>
        <v>0</v>
      </c>
      <c r="ID58" s="169">
        <f>Рапс!ID16</f>
        <v>0</v>
      </c>
      <c r="IE58" s="170">
        <f>Рапс!IE16</f>
        <v>0</v>
      </c>
      <c r="IF58" s="171">
        <f>Рапс!IF16</f>
        <v>0</v>
      </c>
      <c r="IG58" s="169">
        <f>Рапс!IG16</f>
        <v>0</v>
      </c>
      <c r="IH58" s="170">
        <f>Рапс!IH16</f>
        <v>0</v>
      </c>
      <c r="II58" s="168">
        <f>Рапс!II16</f>
        <v>0</v>
      </c>
      <c r="IJ58" s="169">
        <f>Рапс!IJ16</f>
        <v>0</v>
      </c>
      <c r="IK58" s="170">
        <f>Рапс!IK16</f>
        <v>0</v>
      </c>
      <c r="IL58" s="171">
        <f>Рапс!IL16</f>
        <v>0</v>
      </c>
      <c r="IM58" s="169">
        <f>Рапс!IM16</f>
        <v>0</v>
      </c>
      <c r="IN58" s="170">
        <f>Рапс!IN16</f>
        <v>0</v>
      </c>
      <c r="IO58" s="168">
        <f>Рапс!IO16</f>
        <v>0</v>
      </c>
      <c r="IP58" s="169">
        <f>Рапс!IP16</f>
        <v>0</v>
      </c>
      <c r="IQ58" s="170">
        <f>Рапс!IQ16</f>
        <v>0</v>
      </c>
      <c r="IR58" s="171">
        <f>Рапс!IR16</f>
        <v>0</v>
      </c>
      <c r="IS58" s="169">
        <f>Рапс!IS16</f>
        <v>0</v>
      </c>
      <c r="IT58" s="170">
        <f>Рапс!IT16</f>
        <v>0</v>
      </c>
      <c r="IU58" s="168">
        <f>Рапс!IU16</f>
        <v>0</v>
      </c>
      <c r="IV58" s="169">
        <f>Рапс!IV16</f>
        <v>0</v>
      </c>
      <c r="IW58" s="170">
        <f>Рапс!IW16</f>
        <v>0</v>
      </c>
      <c r="IX58" s="171">
        <f>Рапс!IX16</f>
        <v>0</v>
      </c>
      <c r="IY58" s="169">
        <f>Рапс!IY16</f>
        <v>0</v>
      </c>
      <c r="IZ58" s="170">
        <f>Рапс!IZ16</f>
        <v>0</v>
      </c>
      <c r="JA58" s="168">
        <f>Рапс!JA16</f>
        <v>0</v>
      </c>
      <c r="JB58" s="169">
        <f>Рапс!JB16</f>
        <v>0</v>
      </c>
      <c r="JC58" s="170">
        <f>Рапс!JC16</f>
        <v>0</v>
      </c>
      <c r="JD58" s="171">
        <f>Рапс!JD16</f>
        <v>0</v>
      </c>
      <c r="JE58" s="169">
        <f>Рапс!JE16</f>
        <v>0</v>
      </c>
      <c r="JF58" s="170">
        <f>Рапс!JF16</f>
        <v>0</v>
      </c>
      <c r="JG58" s="168">
        <f>Рапс!JG16</f>
        <v>0</v>
      </c>
      <c r="JH58" s="169">
        <f>Рапс!JH16</f>
        <v>0</v>
      </c>
      <c r="JI58" s="170">
        <f>Рапс!JI16</f>
        <v>0</v>
      </c>
      <c r="JJ58" s="171">
        <f>Рапс!JJ16</f>
        <v>0</v>
      </c>
      <c r="JK58" s="169">
        <f>Рапс!JK16</f>
        <v>0</v>
      </c>
      <c r="JL58" s="170">
        <f>Рапс!JL16</f>
        <v>0</v>
      </c>
      <c r="JM58" s="168">
        <f>Рапс!JM16</f>
        <v>0</v>
      </c>
      <c r="JN58" s="169">
        <f>Рапс!JN16</f>
        <v>0</v>
      </c>
      <c r="JO58" s="170">
        <f>Рапс!JO16</f>
        <v>0</v>
      </c>
      <c r="JP58" s="171">
        <f>Рапс!JP16</f>
        <v>0</v>
      </c>
      <c r="JQ58" s="169">
        <f>Рапс!JQ16</f>
        <v>0</v>
      </c>
      <c r="JR58" s="170">
        <f>Рапс!JR16</f>
        <v>0</v>
      </c>
      <c r="JS58" s="168">
        <f>Рапс!JS16</f>
        <v>0</v>
      </c>
      <c r="JT58" s="169">
        <f>Рапс!JT16</f>
        <v>0</v>
      </c>
      <c r="JU58" s="170">
        <f>Рапс!JU16</f>
        <v>0</v>
      </c>
      <c r="JV58" s="171">
        <f>Рапс!JV16</f>
        <v>0</v>
      </c>
      <c r="JW58" s="169">
        <f>Рапс!JW16</f>
        <v>0</v>
      </c>
      <c r="JX58" s="170">
        <f>Рапс!JX16</f>
        <v>0</v>
      </c>
    </row>
    <row r="59" spans="1:284" ht="15.75" customHeight="1" thickBot="1" x14ac:dyDescent="0.3">
      <c r="A59" s="1011"/>
      <c r="B59" s="1013"/>
      <c r="C59" s="1015"/>
      <c r="D59" s="50" t="s">
        <v>39</v>
      </c>
      <c r="E59" s="123">
        <f t="shared" si="21"/>
        <v>116.00000000000001</v>
      </c>
      <c r="F59" s="172">
        <f>Рапс!F17+SUM(Суреп!F17:BP17)</f>
        <v>0</v>
      </c>
      <c r="G59" s="173">
        <f>Рапс!G17</f>
        <v>0</v>
      </c>
      <c r="H59" s="174">
        <f>Рапс!H17</f>
        <v>0</v>
      </c>
      <c r="I59" s="175">
        <f>Рапс!I17+Суреп!BQ17</f>
        <v>0</v>
      </c>
      <c r="J59" s="176">
        <f>Рапс!J17+Суреп!BR17</f>
        <v>0</v>
      </c>
      <c r="K59" s="177">
        <f>Рапс!K17+Суреп!BS17</f>
        <v>0</v>
      </c>
      <c r="L59" s="178">
        <f>Рапс!L17+Суреп!BT17</f>
        <v>20.98</v>
      </c>
      <c r="M59" s="176">
        <f>Рапс!M17+Суреп!BU17</f>
        <v>0</v>
      </c>
      <c r="N59" s="177">
        <f>Рапс!N17+Суреп!BV17</f>
        <v>0</v>
      </c>
      <c r="O59" s="175">
        <f>Рапс!O17+Суреп!BW17</f>
        <v>2.2000000000000002</v>
      </c>
      <c r="P59" s="176">
        <f>Рапс!P17+Суреп!BX17</f>
        <v>0</v>
      </c>
      <c r="Q59" s="177">
        <f>Рапс!Q17+Суреп!BY17</f>
        <v>0</v>
      </c>
      <c r="R59" s="178">
        <f>Рапс!R17+Суреп!BZ17</f>
        <v>10.8</v>
      </c>
      <c r="S59" s="176">
        <f>Рапс!S17+Суреп!CA17</f>
        <v>0</v>
      </c>
      <c r="T59" s="177">
        <f>Рапс!T17+Суреп!CB17</f>
        <v>0</v>
      </c>
      <c r="U59" s="175">
        <f>Рапс!U17+Суреп!CC17</f>
        <v>8.6</v>
      </c>
      <c r="V59" s="176">
        <f>Рапс!V17+Суреп!CD17</f>
        <v>0</v>
      </c>
      <c r="W59" s="177">
        <f>Рапс!W17+Суреп!CE17</f>
        <v>0</v>
      </c>
      <c r="X59" s="178">
        <f>Рапс!X17+Суреп!CF17</f>
        <v>14</v>
      </c>
      <c r="Y59" s="176">
        <f>Рапс!Y17+Суреп!CG17</f>
        <v>0</v>
      </c>
      <c r="Z59" s="177">
        <f>Рапс!Z17+Суреп!CH17</f>
        <v>0</v>
      </c>
      <c r="AA59" s="175">
        <f>Рапс!AA17+Суреп!CI17</f>
        <v>5</v>
      </c>
      <c r="AB59" s="176">
        <f>Рапс!AB17+Суреп!CJ17</f>
        <v>5.9</v>
      </c>
      <c r="AC59" s="177">
        <f>Рапс!AC17+Суреп!CK17</f>
        <v>0</v>
      </c>
      <c r="AD59" s="178">
        <f>Рапс!AD17+Суреп!CL17</f>
        <v>8.4</v>
      </c>
      <c r="AE59" s="176">
        <f>Рапс!AE17+Суреп!CM17</f>
        <v>0</v>
      </c>
      <c r="AF59" s="177">
        <f>Рапс!AF17+Суреп!CN17</f>
        <v>0</v>
      </c>
      <c r="AG59" s="175">
        <f>Рапс!AG17+Суреп!CO17</f>
        <v>4.5999999999999996</v>
      </c>
      <c r="AH59" s="176">
        <f>Рапс!AH17+Суреп!CP17</f>
        <v>12.2</v>
      </c>
      <c r="AI59" s="177">
        <f>Рапс!AI17+Суреп!CQ17</f>
        <v>0</v>
      </c>
      <c r="AJ59" s="178">
        <f>Рапс!AJ17+Суреп!CR17</f>
        <v>15.62</v>
      </c>
      <c r="AK59" s="176">
        <f>Рапс!AK17+Суреп!CS17</f>
        <v>0</v>
      </c>
      <c r="AL59" s="177">
        <f>Рапс!AL17+Суреп!CT17</f>
        <v>7.7</v>
      </c>
      <c r="AM59" s="175">
        <f>Рапс!AM17+Суреп!CU17</f>
        <v>0</v>
      </c>
      <c r="AN59" s="176">
        <f>Рапс!AN17+Суреп!CV17</f>
        <v>0</v>
      </c>
      <c r="AO59" s="177">
        <f>Рапс!AO17+Суреп!CW17</f>
        <v>0</v>
      </c>
      <c r="AP59" s="178">
        <f>Рапс!AP17+Суреп!CX17</f>
        <v>0</v>
      </c>
      <c r="AQ59" s="176">
        <f>Рапс!AQ17+Суреп!CY17</f>
        <v>0</v>
      </c>
      <c r="AR59" s="177">
        <f>Рапс!AR17+Суреп!CZ17</f>
        <v>0</v>
      </c>
      <c r="AS59" s="175">
        <f>Рапс!AS17+Суреп!DA17</f>
        <v>0</v>
      </c>
      <c r="AT59" s="176">
        <f>Рапс!AT17+Суреп!DB17</f>
        <v>0</v>
      </c>
      <c r="AU59" s="177">
        <f>Рапс!AU17+Суреп!DC17</f>
        <v>0</v>
      </c>
      <c r="AV59" s="178">
        <f>Рапс!AV17+Суреп!DD17</f>
        <v>0</v>
      </c>
      <c r="AW59" s="176">
        <f>Рапс!AW17+Суреп!DE17</f>
        <v>0</v>
      </c>
      <c r="AX59" s="177">
        <f>Рапс!AX17+Суреп!DF17</f>
        <v>0</v>
      </c>
      <c r="AY59" s="175">
        <f>Рапс!AY17+Суреп!DG17</f>
        <v>0</v>
      </c>
      <c r="AZ59" s="176">
        <f>Рапс!AZ17+Суреп!DH17</f>
        <v>0</v>
      </c>
      <c r="BA59" s="177">
        <f>Рапс!BA17+Суреп!DI17</f>
        <v>0</v>
      </c>
      <c r="BB59" s="178">
        <f>Рапс!BB17+Суреп!DJ17</f>
        <v>0</v>
      </c>
      <c r="BC59" s="176">
        <f>Рапс!BC17+Суреп!DK17</f>
        <v>0</v>
      </c>
      <c r="BD59" s="177">
        <f>Рапс!BD17+Суреп!DL17</f>
        <v>0</v>
      </c>
      <c r="BE59" s="175">
        <f>Рапс!BE17+Суреп!DM17</f>
        <v>0</v>
      </c>
      <c r="BF59" s="176">
        <f>Рапс!BF17+Суреп!DN17</f>
        <v>0</v>
      </c>
      <c r="BG59" s="177">
        <f>Рапс!BG17+Суреп!DO17</f>
        <v>0</v>
      </c>
      <c r="BH59" s="178">
        <f>Рапс!BH17+Суреп!DP17</f>
        <v>0</v>
      </c>
      <c r="BI59" s="176">
        <f>Рапс!BI17+Суреп!DQ17</f>
        <v>0</v>
      </c>
      <c r="BJ59" s="177">
        <f>Рапс!BJ17+Суреп!DR17</f>
        <v>0</v>
      </c>
      <c r="BK59" s="175">
        <f>Рапс!BK17+Суреп!DS17</f>
        <v>0</v>
      </c>
      <c r="BL59" s="176">
        <f>Рапс!BL17+Суреп!DT17</f>
        <v>0</v>
      </c>
      <c r="BM59" s="177">
        <f>Рапс!BM17+Суреп!DU17</f>
        <v>0</v>
      </c>
      <c r="BN59" s="178">
        <f>Рапс!BN17+Суреп!DV17</f>
        <v>0</v>
      </c>
      <c r="BO59" s="176">
        <f>Рапс!BO17+Суреп!DW17</f>
        <v>0</v>
      </c>
      <c r="BP59" s="177">
        <f>Рапс!BP17+Суреп!DX17</f>
        <v>0</v>
      </c>
      <c r="BQ59" s="175">
        <f>Рапс!BQ17+Суреп!DY17</f>
        <v>0</v>
      </c>
      <c r="BR59" s="176">
        <f>Рапс!BR17+Суреп!DZ17</f>
        <v>0</v>
      </c>
      <c r="BS59" s="177">
        <f>Рапс!BS17+Суреп!EA17</f>
        <v>0</v>
      </c>
      <c r="BT59" s="178">
        <f>Рапс!BT17+Суреп!EB17</f>
        <v>0</v>
      </c>
      <c r="BU59" s="176">
        <f>Рапс!BU17+Суреп!EC17</f>
        <v>0</v>
      </c>
      <c r="BV59" s="177">
        <f>Рапс!BV17+Суреп!ED17</f>
        <v>0</v>
      </c>
      <c r="BW59" s="175">
        <f>Рапс!BW17+Суреп!EE17</f>
        <v>0</v>
      </c>
      <c r="BX59" s="176">
        <f>Рапс!BX17+Суреп!EF17</f>
        <v>0</v>
      </c>
      <c r="BY59" s="177">
        <f>Рапс!BY17+Суреп!EG17</f>
        <v>0</v>
      </c>
      <c r="BZ59" s="178">
        <f>Рапс!BZ17+Суреп!EH17</f>
        <v>0</v>
      </c>
      <c r="CA59" s="176">
        <f>Рапс!CA17+Суреп!EI17</f>
        <v>0</v>
      </c>
      <c r="CB59" s="177">
        <f>Рапс!CB17+Суреп!EJ17</f>
        <v>0</v>
      </c>
      <c r="CC59" s="175">
        <f>Рапс!CC17+Суреп!EK17</f>
        <v>0</v>
      </c>
      <c r="CD59" s="176">
        <f>Рапс!CD17+Суреп!EL17</f>
        <v>0</v>
      </c>
      <c r="CE59" s="177">
        <f>Рапс!CE17+Суреп!EM17</f>
        <v>0</v>
      </c>
      <c r="CF59" s="178">
        <f>Рапс!CF17+Суреп!EN17</f>
        <v>0</v>
      </c>
      <c r="CG59" s="176">
        <f>Рапс!CG17+Суреп!EO17</f>
        <v>0</v>
      </c>
      <c r="CH59" s="177">
        <f>Рапс!CH17+Суреп!EP17</f>
        <v>0</v>
      </c>
      <c r="CI59" s="175">
        <f>Рапс!CI17+Суреп!EQ17</f>
        <v>0</v>
      </c>
      <c r="CJ59" s="176">
        <f>Рапс!CJ17+Суреп!ER17</f>
        <v>0</v>
      </c>
      <c r="CK59" s="177">
        <f>Рапс!CK17+Суреп!ES17</f>
        <v>0</v>
      </c>
      <c r="CL59" s="178">
        <f>Рапс!CL17+Суреп!ET17</f>
        <v>0</v>
      </c>
      <c r="CM59" s="176">
        <f>Рапс!CM17+Суреп!EU17</f>
        <v>0</v>
      </c>
      <c r="CN59" s="177">
        <f>Рапс!CN17+Суреп!EV17</f>
        <v>0</v>
      </c>
      <c r="CO59" s="175">
        <f>Рапс!CO17+Суреп!EW17</f>
        <v>0</v>
      </c>
      <c r="CP59" s="176">
        <f>Рапс!CP17+Суреп!EX17</f>
        <v>0</v>
      </c>
      <c r="CQ59" s="177">
        <f>Рапс!CQ17+Суреп!EY17</f>
        <v>0</v>
      </c>
      <c r="CR59" s="178">
        <f>Рапс!CR17+Суреп!EZ17</f>
        <v>0</v>
      </c>
      <c r="CS59" s="176">
        <f>Рапс!CS17+Суреп!FA17</f>
        <v>0</v>
      </c>
      <c r="CT59" s="177">
        <f>Рапс!CT17+Суреп!FB17</f>
        <v>0</v>
      </c>
      <c r="CU59" s="175">
        <f>Рапс!CU17+Суреп!FC17</f>
        <v>0</v>
      </c>
      <c r="CV59" s="176">
        <f>Рапс!CV17+Суреп!FD17</f>
        <v>0</v>
      </c>
      <c r="CW59" s="177">
        <f>Рапс!CW17+Суреп!FE17</f>
        <v>0</v>
      </c>
      <c r="CX59" s="178">
        <f>Рапс!CX17+Суреп!FF17</f>
        <v>0</v>
      </c>
      <c r="CY59" s="176">
        <f>Рапс!CY17+Суреп!FG17</f>
        <v>0</v>
      </c>
      <c r="CZ59" s="177">
        <f>Рапс!CZ17+Суреп!FH17</f>
        <v>0</v>
      </c>
      <c r="DA59" s="175">
        <f>Рапс!DA17+Суреп!FI17</f>
        <v>0</v>
      </c>
      <c r="DB59" s="176">
        <f>Рапс!DB17+Суреп!FJ17</f>
        <v>0</v>
      </c>
      <c r="DC59" s="177">
        <f>Рапс!DC17+Суреп!FK17</f>
        <v>0</v>
      </c>
      <c r="DD59" s="178">
        <f>Рапс!DD17+Суреп!FL17</f>
        <v>0</v>
      </c>
      <c r="DE59" s="176">
        <f>Рапс!DE17+Суреп!FM17</f>
        <v>0</v>
      </c>
      <c r="DF59" s="177">
        <f>Рапс!DF17+Суреп!FN17</f>
        <v>0</v>
      </c>
      <c r="DG59" s="175">
        <f>Рапс!DG17+Суреп!FO17</f>
        <v>0</v>
      </c>
      <c r="DH59" s="176">
        <f>Рапс!DH17+Суреп!FP17</f>
        <v>0</v>
      </c>
      <c r="DI59" s="177">
        <f>Рапс!DI17+Суреп!FQ17</f>
        <v>0</v>
      </c>
      <c r="DJ59" s="178">
        <f>Рапс!DJ17+Суреп!FR17</f>
        <v>0</v>
      </c>
      <c r="DK59" s="176">
        <f>Рапс!DK17+Суреп!FS17</f>
        <v>0</v>
      </c>
      <c r="DL59" s="177">
        <f>Рапс!DL17+Суреп!FT17</f>
        <v>0</v>
      </c>
      <c r="DM59" s="175">
        <f>Рапс!DM17+Суреп!FU17</f>
        <v>0</v>
      </c>
      <c r="DN59" s="176">
        <f>Рапс!DN17+Суреп!FV17</f>
        <v>0</v>
      </c>
      <c r="DO59" s="177">
        <f>Рапс!DO17+Суреп!FW17</f>
        <v>0</v>
      </c>
      <c r="DP59" s="178">
        <f>Рапс!DP17+Суреп!FX17</f>
        <v>0</v>
      </c>
      <c r="DQ59" s="176">
        <f>Рапс!DQ17+Суреп!FY17</f>
        <v>0</v>
      </c>
      <c r="DR59" s="177">
        <f>Рапс!DR17+Суреп!FZ17</f>
        <v>0</v>
      </c>
      <c r="DS59" s="175">
        <f>Рапс!DS17+Суреп!GA17</f>
        <v>0</v>
      </c>
      <c r="DT59" s="176">
        <f>Рапс!DT17+Суреп!GB17</f>
        <v>0</v>
      </c>
      <c r="DU59" s="177">
        <f>Рапс!DU17+Суреп!GC17</f>
        <v>0</v>
      </c>
      <c r="DV59" s="178">
        <f>Рапс!DV17+Суреп!GD17</f>
        <v>0</v>
      </c>
      <c r="DW59" s="176">
        <f>Рапс!DW17+Суреп!GE17</f>
        <v>0</v>
      </c>
      <c r="DX59" s="177">
        <f>Рапс!DX17+Суреп!GF17</f>
        <v>0</v>
      </c>
      <c r="DY59" s="175">
        <f>Рапс!DY17+Суреп!GG17</f>
        <v>0</v>
      </c>
      <c r="DZ59" s="176">
        <f>Рапс!DZ17+Суреп!GH17</f>
        <v>0</v>
      </c>
      <c r="EA59" s="177">
        <f>Рапс!EA17+Суреп!GI17</f>
        <v>0</v>
      </c>
      <c r="EB59" s="178">
        <f>Рапс!EB17+Суреп!GJ17</f>
        <v>0</v>
      </c>
      <c r="EC59" s="176">
        <f>Рапс!EC17+Суреп!GK17</f>
        <v>0</v>
      </c>
      <c r="ED59" s="177">
        <f>Рапс!ED17+Суреп!GL17</f>
        <v>0</v>
      </c>
      <c r="EE59" s="175">
        <f>Рапс!EE17+Суреп!GM17</f>
        <v>0</v>
      </c>
      <c r="EF59" s="176">
        <f>Рапс!EF17+Суреп!GN17</f>
        <v>0</v>
      </c>
      <c r="EG59" s="177">
        <f>Рапс!EG17+Суреп!GO17</f>
        <v>0</v>
      </c>
      <c r="EH59" s="178">
        <f>Рапс!EH17+Суреп!GP17</f>
        <v>0</v>
      </c>
      <c r="EI59" s="176">
        <f>Рапс!EI17+Суреп!GQ17</f>
        <v>0</v>
      </c>
      <c r="EJ59" s="177">
        <f>Рапс!EJ17+Суреп!GR17</f>
        <v>0</v>
      </c>
      <c r="EK59" s="175">
        <f>Рапс!EK17+Суреп!GS17</f>
        <v>0</v>
      </c>
      <c r="EL59" s="176">
        <f>Рапс!EL17+Суреп!GT17</f>
        <v>0</v>
      </c>
      <c r="EM59" s="177">
        <f>Рапс!EM17+Суреп!GU17</f>
        <v>0</v>
      </c>
      <c r="EN59" s="178">
        <f>Рапс!EN17+Суреп!GV17</f>
        <v>0</v>
      </c>
      <c r="EO59" s="176">
        <f>Рапс!EO17+Суреп!GW17</f>
        <v>0</v>
      </c>
      <c r="EP59" s="177">
        <f>Рапс!EP17+Суреп!GX17</f>
        <v>0</v>
      </c>
      <c r="EQ59" s="175">
        <f>Рапс!EQ17+Суреп!GY17</f>
        <v>0</v>
      </c>
      <c r="ER59" s="176">
        <f>Рапс!ER17+Суреп!GZ17</f>
        <v>0</v>
      </c>
      <c r="ES59" s="177">
        <f>Рапс!ES17+Суреп!HA17</f>
        <v>0</v>
      </c>
      <c r="ET59" s="178">
        <f>Рапс!ET17+Суреп!HB17</f>
        <v>0</v>
      </c>
      <c r="EU59" s="176">
        <f>Рапс!EU17+Суреп!HC17</f>
        <v>0</v>
      </c>
      <c r="EV59" s="177">
        <f>Рапс!EV17+Суреп!HD17</f>
        <v>0</v>
      </c>
      <c r="EW59" s="175">
        <f>Рапс!EW17+Суреп!HE17</f>
        <v>0</v>
      </c>
      <c r="EX59" s="176">
        <f>Рапс!EX17+Суреп!HF17</f>
        <v>0</v>
      </c>
      <c r="EY59" s="177">
        <f>Рапс!EY17+Суреп!HG17</f>
        <v>0</v>
      </c>
      <c r="EZ59" s="178">
        <f>Рапс!EZ17+Суреп!HH17</f>
        <v>0</v>
      </c>
      <c r="FA59" s="176">
        <f>Рапс!FA17+Суреп!HI17</f>
        <v>0</v>
      </c>
      <c r="FB59" s="177">
        <f>Рапс!FB17+Суреп!HJ17</f>
        <v>0</v>
      </c>
      <c r="FC59" s="175">
        <f>Рапс!FC17+Суреп!HK17</f>
        <v>0</v>
      </c>
      <c r="FD59" s="176">
        <f>Рапс!FD17+Суреп!HL17</f>
        <v>0</v>
      </c>
      <c r="FE59" s="177">
        <f>Рапс!FE17+Суреп!HM17</f>
        <v>0</v>
      </c>
      <c r="FF59" s="178">
        <f>Рапс!FF17+Суреп!HN17</f>
        <v>0</v>
      </c>
      <c r="FG59" s="176">
        <f>Рапс!FG17+Суреп!HO17</f>
        <v>0</v>
      </c>
      <c r="FH59" s="177">
        <f>Рапс!FH17+Суреп!HP17</f>
        <v>0</v>
      </c>
      <c r="FI59" s="175">
        <f>Рапс!FI17+Суреп!HQ17</f>
        <v>0</v>
      </c>
      <c r="FJ59" s="176">
        <f>Рапс!FJ17+Суреп!HR17</f>
        <v>0</v>
      </c>
      <c r="FK59" s="177">
        <f>Рапс!FK17+Суреп!HS17</f>
        <v>0</v>
      </c>
      <c r="FL59" s="178">
        <f>Рапс!FL17+Суреп!HT17</f>
        <v>0</v>
      </c>
      <c r="FM59" s="176">
        <f>Рапс!FM17+Суреп!HU17</f>
        <v>0</v>
      </c>
      <c r="FN59" s="177">
        <f>Рапс!FN17+Суреп!HV17</f>
        <v>0</v>
      </c>
      <c r="FO59" s="175">
        <f>Рапс!FO17+Суреп!HW17</f>
        <v>0</v>
      </c>
      <c r="FP59" s="176">
        <f>Рапс!FP17+Суреп!HX17</f>
        <v>0</v>
      </c>
      <c r="FQ59" s="177">
        <f>Рапс!FQ17+Суреп!HY17</f>
        <v>0</v>
      </c>
      <c r="FR59" s="178">
        <f>Рапс!FR17+Суреп!HZ17</f>
        <v>0</v>
      </c>
      <c r="FS59" s="176">
        <f>Рапс!FS17+Суреп!IA17</f>
        <v>0</v>
      </c>
      <c r="FT59" s="177">
        <f>Рапс!FT17+Суреп!IB17</f>
        <v>0</v>
      </c>
      <c r="FU59" s="175">
        <f>Рапс!FU17+Суреп!IC17</f>
        <v>0</v>
      </c>
      <c r="FV59" s="176">
        <f>Рапс!FV17+Суреп!ID17</f>
        <v>0</v>
      </c>
      <c r="FW59" s="177">
        <f>Рапс!FW17+Суреп!IE17</f>
        <v>0</v>
      </c>
      <c r="FX59" s="178">
        <f>Рапс!FX17+Суреп!IF17</f>
        <v>0</v>
      </c>
      <c r="FY59" s="176">
        <f>Рапс!FY17+Суреп!IG17</f>
        <v>0</v>
      </c>
      <c r="FZ59" s="177">
        <f>Рапс!FZ17+Суреп!IH17</f>
        <v>0</v>
      </c>
      <c r="GA59" s="175">
        <f>Рапс!GA17+Суреп!II17</f>
        <v>0</v>
      </c>
      <c r="GB59" s="176">
        <f>Рапс!GB17+Суреп!IJ17</f>
        <v>0</v>
      </c>
      <c r="GC59" s="177">
        <f>Рапс!GC17+Суреп!IK17</f>
        <v>0</v>
      </c>
      <c r="GD59" s="178">
        <f>Рапс!GD17+Суреп!IL17</f>
        <v>0</v>
      </c>
      <c r="GE59" s="176">
        <f>Рапс!GE17+Суреп!IM17</f>
        <v>0</v>
      </c>
      <c r="GF59" s="177">
        <f>Рапс!GF17+Суреп!IN17</f>
        <v>0</v>
      </c>
      <c r="GG59" s="175">
        <f>Рапс!GG17+Суреп!IO17</f>
        <v>0</v>
      </c>
      <c r="GH59" s="176">
        <f>Рапс!GH17+Суреп!IP17</f>
        <v>0</v>
      </c>
      <c r="GI59" s="177">
        <f>Рапс!GI17+Суреп!IQ17</f>
        <v>0</v>
      </c>
      <c r="GJ59" s="178">
        <f>Рапс!GJ17+Суреп!IR17</f>
        <v>0</v>
      </c>
      <c r="GK59" s="176">
        <f>Рапс!GK17+Суреп!IS17</f>
        <v>0</v>
      </c>
      <c r="GL59" s="177">
        <f>Рапс!GL17+Суреп!IT17</f>
        <v>0</v>
      </c>
      <c r="GM59" s="175">
        <f>Рапс!GM17</f>
        <v>0</v>
      </c>
      <c r="GN59" s="176">
        <f>Рапс!GN17</f>
        <v>0</v>
      </c>
      <c r="GO59" s="177">
        <f>Рапс!GO17</f>
        <v>0</v>
      </c>
      <c r="GP59" s="178">
        <f>Рапс!GP17</f>
        <v>0</v>
      </c>
      <c r="GQ59" s="176">
        <f>Рапс!GQ17</f>
        <v>0</v>
      </c>
      <c r="GR59" s="177">
        <f>Рапс!GR17</f>
        <v>0</v>
      </c>
      <c r="GS59" s="175">
        <f>Рапс!GS17</f>
        <v>0</v>
      </c>
      <c r="GT59" s="176">
        <f>Рапс!GT17</f>
        <v>0</v>
      </c>
      <c r="GU59" s="177">
        <f>Рапс!GU17</f>
        <v>0</v>
      </c>
      <c r="GV59" s="178">
        <f>Рапс!GV17</f>
        <v>0</v>
      </c>
      <c r="GW59" s="176">
        <f>Рапс!GW17</f>
        <v>0</v>
      </c>
      <c r="GX59" s="177">
        <f>Рапс!GX17</f>
        <v>0</v>
      </c>
      <c r="GY59" s="175">
        <f>Рапс!GY17</f>
        <v>0</v>
      </c>
      <c r="GZ59" s="176">
        <f>Рапс!GZ17</f>
        <v>0</v>
      </c>
      <c r="HA59" s="177">
        <f>Рапс!HA17</f>
        <v>0</v>
      </c>
      <c r="HB59" s="178">
        <f>Рапс!HB17</f>
        <v>0</v>
      </c>
      <c r="HC59" s="176">
        <f>Рапс!HC17</f>
        <v>0</v>
      </c>
      <c r="HD59" s="177">
        <f>Рапс!HD17</f>
        <v>0</v>
      </c>
      <c r="HE59" s="175">
        <f>Рапс!HE17</f>
        <v>0</v>
      </c>
      <c r="HF59" s="176">
        <f>Рапс!HF17</f>
        <v>0</v>
      </c>
      <c r="HG59" s="177">
        <f>Рапс!HG17</f>
        <v>0</v>
      </c>
      <c r="HH59" s="178">
        <f>Рапс!HH17</f>
        <v>0</v>
      </c>
      <c r="HI59" s="176">
        <f>Рапс!HI17</f>
        <v>0</v>
      </c>
      <c r="HJ59" s="177">
        <f>Рапс!HJ17</f>
        <v>0</v>
      </c>
      <c r="HK59" s="175">
        <f>Рапс!HK17</f>
        <v>0</v>
      </c>
      <c r="HL59" s="176">
        <f>Рапс!HL17</f>
        <v>0</v>
      </c>
      <c r="HM59" s="177">
        <f>Рапс!HM17</f>
        <v>0</v>
      </c>
      <c r="HN59" s="178">
        <f>Рапс!HN17</f>
        <v>0</v>
      </c>
      <c r="HO59" s="176">
        <f>Рапс!HO17</f>
        <v>0</v>
      </c>
      <c r="HP59" s="177">
        <f>Рапс!HP17</f>
        <v>0</v>
      </c>
      <c r="HQ59" s="175">
        <f>Рапс!HQ17</f>
        <v>0</v>
      </c>
      <c r="HR59" s="176">
        <f>Рапс!HR17</f>
        <v>0</v>
      </c>
      <c r="HS59" s="177">
        <f>Рапс!HS17</f>
        <v>0</v>
      </c>
      <c r="HT59" s="178">
        <f>Рапс!HT17</f>
        <v>0</v>
      </c>
      <c r="HU59" s="176">
        <f>Рапс!HU17</f>
        <v>0</v>
      </c>
      <c r="HV59" s="177">
        <f>Рапс!HV17</f>
        <v>0</v>
      </c>
      <c r="HW59" s="175">
        <f>Рапс!HW17</f>
        <v>0</v>
      </c>
      <c r="HX59" s="176">
        <f>Рапс!HX17</f>
        <v>0</v>
      </c>
      <c r="HY59" s="177">
        <f>Рапс!HY17</f>
        <v>0</v>
      </c>
      <c r="HZ59" s="178">
        <f>Рапс!HZ17</f>
        <v>0</v>
      </c>
      <c r="IA59" s="176">
        <f>Рапс!IA17</f>
        <v>0</v>
      </c>
      <c r="IB59" s="177">
        <f>Рапс!IB17</f>
        <v>0</v>
      </c>
      <c r="IC59" s="175">
        <f>Рапс!IC17</f>
        <v>0</v>
      </c>
      <c r="ID59" s="176">
        <f>Рапс!ID17</f>
        <v>0</v>
      </c>
      <c r="IE59" s="177">
        <f>Рапс!IE17</f>
        <v>0</v>
      </c>
      <c r="IF59" s="178">
        <f>Рапс!IF17</f>
        <v>0</v>
      </c>
      <c r="IG59" s="176">
        <f>Рапс!IG17</f>
        <v>0</v>
      </c>
      <c r="IH59" s="177">
        <f>Рапс!IH17</f>
        <v>0</v>
      </c>
      <c r="II59" s="175">
        <f>Рапс!II17</f>
        <v>0</v>
      </c>
      <c r="IJ59" s="176">
        <f>Рапс!IJ17</f>
        <v>0</v>
      </c>
      <c r="IK59" s="177">
        <f>Рапс!IK17</f>
        <v>0</v>
      </c>
      <c r="IL59" s="178">
        <f>Рапс!IL17</f>
        <v>0</v>
      </c>
      <c r="IM59" s="176">
        <f>Рапс!IM17</f>
        <v>0</v>
      </c>
      <c r="IN59" s="177">
        <f>Рапс!IN17</f>
        <v>0</v>
      </c>
      <c r="IO59" s="175">
        <f>Рапс!IO17</f>
        <v>0</v>
      </c>
      <c r="IP59" s="176">
        <f>Рапс!IP17</f>
        <v>0</v>
      </c>
      <c r="IQ59" s="177">
        <f>Рапс!IQ17</f>
        <v>0</v>
      </c>
      <c r="IR59" s="178">
        <f>Рапс!IR17</f>
        <v>0</v>
      </c>
      <c r="IS59" s="176">
        <f>Рапс!IS17</f>
        <v>0</v>
      </c>
      <c r="IT59" s="177">
        <f>Рапс!IT17</f>
        <v>0</v>
      </c>
      <c r="IU59" s="175">
        <f>Рапс!IU17</f>
        <v>0</v>
      </c>
      <c r="IV59" s="176">
        <f>Рапс!IV17</f>
        <v>0</v>
      </c>
      <c r="IW59" s="177">
        <f>Рапс!IW17</f>
        <v>0</v>
      </c>
      <c r="IX59" s="178">
        <f>Рапс!IX17</f>
        <v>0</v>
      </c>
      <c r="IY59" s="176">
        <f>Рапс!IY17</f>
        <v>0</v>
      </c>
      <c r="IZ59" s="177">
        <f>Рапс!IZ17</f>
        <v>0</v>
      </c>
      <c r="JA59" s="175">
        <f>Рапс!JA17</f>
        <v>0</v>
      </c>
      <c r="JB59" s="176">
        <f>Рапс!JB17</f>
        <v>0</v>
      </c>
      <c r="JC59" s="177">
        <f>Рапс!JC17</f>
        <v>0</v>
      </c>
      <c r="JD59" s="178">
        <f>Рапс!JD17</f>
        <v>0</v>
      </c>
      <c r="JE59" s="176">
        <f>Рапс!JE17</f>
        <v>0</v>
      </c>
      <c r="JF59" s="177">
        <f>Рапс!JF17</f>
        <v>0</v>
      </c>
      <c r="JG59" s="175">
        <f>Рапс!JG17</f>
        <v>0</v>
      </c>
      <c r="JH59" s="176">
        <f>Рапс!JH17</f>
        <v>0</v>
      </c>
      <c r="JI59" s="177">
        <f>Рапс!JI17</f>
        <v>0</v>
      </c>
      <c r="JJ59" s="178">
        <f>Рапс!JJ17</f>
        <v>0</v>
      </c>
      <c r="JK59" s="176">
        <f>Рапс!JK17</f>
        <v>0</v>
      </c>
      <c r="JL59" s="177">
        <f>Рапс!JL17</f>
        <v>0</v>
      </c>
      <c r="JM59" s="175">
        <f>Рапс!JM17</f>
        <v>0</v>
      </c>
      <c r="JN59" s="176">
        <f>Рапс!JN17</f>
        <v>0</v>
      </c>
      <c r="JO59" s="177">
        <f>Рапс!JO17</f>
        <v>0</v>
      </c>
      <c r="JP59" s="178">
        <f>Рапс!JP17</f>
        <v>0</v>
      </c>
      <c r="JQ59" s="176">
        <f>Рапс!JQ17</f>
        <v>0</v>
      </c>
      <c r="JR59" s="177">
        <f>Рапс!JR17</f>
        <v>0</v>
      </c>
      <c r="JS59" s="175">
        <f>Рапс!JS17</f>
        <v>0</v>
      </c>
      <c r="JT59" s="176">
        <f>Рапс!JT17</f>
        <v>0</v>
      </c>
      <c r="JU59" s="177">
        <f>Рапс!JU17</f>
        <v>0</v>
      </c>
      <c r="JV59" s="178">
        <f>Рапс!JV17</f>
        <v>0</v>
      </c>
      <c r="JW59" s="176">
        <f>Рапс!JW17</f>
        <v>0</v>
      </c>
      <c r="JX59" s="177">
        <f>Рапс!JX17</f>
        <v>0</v>
      </c>
    </row>
    <row r="60" spans="1:284" ht="15.75" customHeight="1" x14ac:dyDescent="0.25">
      <c r="A60" s="1010">
        <v>8</v>
      </c>
      <c r="B60" s="1012"/>
      <c r="C60" s="1014"/>
      <c r="D60" s="35" t="s">
        <v>45</v>
      </c>
      <c r="E60" s="120">
        <f t="shared" si="21"/>
        <v>0</v>
      </c>
      <c r="F60" s="165">
        <f>Рапс!F18+SUM(Суреп!F18:BP18)</f>
        <v>0</v>
      </c>
      <c r="G60" s="166">
        <f>Рапс!G18</f>
        <v>0</v>
      </c>
      <c r="H60" s="167">
        <f>Рапс!H18</f>
        <v>0</v>
      </c>
      <c r="I60" s="168">
        <f>Рапс!I18+Суреп!BQ18</f>
        <v>0</v>
      </c>
      <c r="J60" s="169">
        <f>Рапс!J18+Суреп!BR18</f>
        <v>0</v>
      </c>
      <c r="K60" s="170">
        <f>Рапс!K18+Суреп!BS18</f>
        <v>0</v>
      </c>
      <c r="L60" s="171">
        <f>Рапс!L18+Суреп!BT18</f>
        <v>0</v>
      </c>
      <c r="M60" s="169">
        <f>Рапс!M18+Суреп!BU18</f>
        <v>0</v>
      </c>
      <c r="N60" s="170">
        <f>Рапс!N18+Суреп!BV18</f>
        <v>0</v>
      </c>
      <c r="O60" s="168">
        <f>Рапс!O18+Суреп!BW18</f>
        <v>0</v>
      </c>
      <c r="P60" s="169">
        <f>Рапс!P18+Суреп!BX18</f>
        <v>0</v>
      </c>
      <c r="Q60" s="170">
        <f>Рапс!Q18+Суреп!BY18</f>
        <v>0</v>
      </c>
      <c r="R60" s="171">
        <f>Рапс!R18+Суреп!BZ18</f>
        <v>0</v>
      </c>
      <c r="S60" s="169">
        <f>Рапс!S18+Суреп!CA18</f>
        <v>0</v>
      </c>
      <c r="T60" s="170">
        <f>Рапс!T18+Суреп!CB18</f>
        <v>0</v>
      </c>
      <c r="U60" s="168">
        <f>Рапс!U18+Суреп!CC18</f>
        <v>0</v>
      </c>
      <c r="V60" s="169">
        <f>Рапс!V18+Суреп!CD18</f>
        <v>0</v>
      </c>
      <c r="W60" s="170">
        <f>Рапс!W18+Суреп!CE18</f>
        <v>0</v>
      </c>
      <c r="X60" s="171">
        <f>Рапс!X18+Суреп!CF18</f>
        <v>0</v>
      </c>
      <c r="Y60" s="169">
        <f>Рапс!Y18+Суреп!CG18</f>
        <v>0</v>
      </c>
      <c r="Z60" s="170">
        <f>Рапс!Z18+Суреп!CH18</f>
        <v>0</v>
      </c>
      <c r="AA60" s="168">
        <f>Рапс!AA18+Суреп!CI18</f>
        <v>0</v>
      </c>
      <c r="AB60" s="169">
        <f>Рапс!AB18+Суреп!CJ18</f>
        <v>0</v>
      </c>
      <c r="AC60" s="170">
        <f>Рапс!AC18+Суреп!CK18</f>
        <v>0</v>
      </c>
      <c r="AD60" s="171">
        <f>Рапс!AD18+Суреп!CL18</f>
        <v>0</v>
      </c>
      <c r="AE60" s="169">
        <f>Рапс!AE18+Суреп!CM18</f>
        <v>0</v>
      </c>
      <c r="AF60" s="170">
        <f>Рапс!AF18+Суреп!CN18</f>
        <v>0</v>
      </c>
      <c r="AG60" s="168">
        <f>Рапс!AG18+Суреп!CO18</f>
        <v>0</v>
      </c>
      <c r="AH60" s="169">
        <f>Рапс!AH18+Суреп!CP18</f>
        <v>0</v>
      </c>
      <c r="AI60" s="170">
        <f>Рапс!AI18+Суреп!CQ18</f>
        <v>0</v>
      </c>
      <c r="AJ60" s="171">
        <f>Рапс!AJ18+Суреп!CR18</f>
        <v>0</v>
      </c>
      <c r="AK60" s="169">
        <f>Рапс!AK18+Суреп!CS18</f>
        <v>0</v>
      </c>
      <c r="AL60" s="170">
        <f>Рапс!AL18+Суреп!CT18</f>
        <v>0</v>
      </c>
      <c r="AM60" s="168">
        <f>Рапс!AM18+Суреп!CU18</f>
        <v>0</v>
      </c>
      <c r="AN60" s="169">
        <f>Рапс!AN18+Суреп!CV18</f>
        <v>0</v>
      </c>
      <c r="AO60" s="170">
        <f>Рапс!AO18+Суреп!CW18</f>
        <v>0</v>
      </c>
      <c r="AP60" s="171">
        <f>Рапс!AP18+Суреп!CX18</f>
        <v>0</v>
      </c>
      <c r="AQ60" s="169">
        <f>Рапс!AQ18+Суреп!CY18</f>
        <v>0</v>
      </c>
      <c r="AR60" s="170">
        <f>Рапс!AR18+Суреп!CZ18</f>
        <v>0</v>
      </c>
      <c r="AS60" s="168">
        <f>Рапс!AS18+Суреп!DA18</f>
        <v>0</v>
      </c>
      <c r="AT60" s="169">
        <f>Рапс!AT18+Суреп!DB18</f>
        <v>0</v>
      </c>
      <c r="AU60" s="170">
        <f>Рапс!AU18+Суреп!DC18</f>
        <v>0</v>
      </c>
      <c r="AV60" s="171">
        <f>Рапс!AV18+Суреп!DD18</f>
        <v>0</v>
      </c>
      <c r="AW60" s="169">
        <f>Рапс!AW18+Суреп!DE18</f>
        <v>0</v>
      </c>
      <c r="AX60" s="170">
        <f>Рапс!AX18+Суреп!DF18</f>
        <v>0</v>
      </c>
      <c r="AY60" s="168">
        <f>Рапс!AY18+Суреп!DG18</f>
        <v>0</v>
      </c>
      <c r="AZ60" s="169">
        <f>Рапс!AZ18+Суреп!DH18</f>
        <v>0</v>
      </c>
      <c r="BA60" s="170">
        <f>Рапс!BA18+Суреп!DI18</f>
        <v>0</v>
      </c>
      <c r="BB60" s="171">
        <f>Рапс!BB18+Суреп!DJ18</f>
        <v>0</v>
      </c>
      <c r="BC60" s="169">
        <f>Рапс!BC18+Суреп!DK18</f>
        <v>0</v>
      </c>
      <c r="BD60" s="170">
        <f>Рапс!BD18+Суреп!DL18</f>
        <v>0</v>
      </c>
      <c r="BE60" s="168">
        <f>Рапс!BE18+Суреп!DM18</f>
        <v>0</v>
      </c>
      <c r="BF60" s="169">
        <f>Рапс!BF18+Суреп!DN18</f>
        <v>0</v>
      </c>
      <c r="BG60" s="170">
        <f>Рапс!BG18+Суреп!DO18</f>
        <v>0</v>
      </c>
      <c r="BH60" s="171">
        <f>Рапс!BH18+Суреп!DP18</f>
        <v>0</v>
      </c>
      <c r="BI60" s="169">
        <f>Рапс!BI18+Суреп!DQ18</f>
        <v>0</v>
      </c>
      <c r="BJ60" s="170">
        <f>Рапс!BJ18+Суреп!DR18</f>
        <v>0</v>
      </c>
      <c r="BK60" s="168">
        <f>Рапс!BK18+Суреп!DS18</f>
        <v>0</v>
      </c>
      <c r="BL60" s="169">
        <f>Рапс!BL18+Суреп!DT18</f>
        <v>0</v>
      </c>
      <c r="BM60" s="170">
        <f>Рапс!BM18+Суреп!DU18</f>
        <v>0</v>
      </c>
      <c r="BN60" s="171">
        <f>Рапс!BN18+Суреп!DV18</f>
        <v>0</v>
      </c>
      <c r="BO60" s="169">
        <f>Рапс!BO18+Суреп!DW18</f>
        <v>0</v>
      </c>
      <c r="BP60" s="170">
        <f>Рапс!BP18+Суреп!DX18</f>
        <v>0</v>
      </c>
      <c r="BQ60" s="168">
        <f>Рапс!BQ18+Суреп!DY18</f>
        <v>0</v>
      </c>
      <c r="BR60" s="169">
        <f>Рапс!BR18+Суреп!DZ18</f>
        <v>0</v>
      </c>
      <c r="BS60" s="170">
        <f>Рапс!BS18+Суреп!EA18</f>
        <v>0</v>
      </c>
      <c r="BT60" s="171">
        <f>Рапс!BT18+Суреп!EB18</f>
        <v>0</v>
      </c>
      <c r="BU60" s="169">
        <f>Рапс!BU18+Суреп!EC18</f>
        <v>0</v>
      </c>
      <c r="BV60" s="170">
        <f>Рапс!BV18+Суреп!ED18</f>
        <v>0</v>
      </c>
      <c r="BW60" s="168">
        <f>Рапс!BW18+Суреп!EE18</f>
        <v>0</v>
      </c>
      <c r="BX60" s="169">
        <f>Рапс!BX18+Суреп!EF18</f>
        <v>0</v>
      </c>
      <c r="BY60" s="170">
        <f>Рапс!BY18+Суреп!EG18</f>
        <v>0</v>
      </c>
      <c r="BZ60" s="171">
        <f>Рапс!BZ18+Суреп!EH18</f>
        <v>0</v>
      </c>
      <c r="CA60" s="169">
        <f>Рапс!CA18+Суреп!EI18</f>
        <v>0</v>
      </c>
      <c r="CB60" s="170">
        <f>Рапс!CB18+Суреп!EJ18</f>
        <v>0</v>
      </c>
      <c r="CC60" s="168">
        <f>Рапс!CC18+Суреп!EK18</f>
        <v>0</v>
      </c>
      <c r="CD60" s="169">
        <f>Рапс!CD18+Суреп!EL18</f>
        <v>0</v>
      </c>
      <c r="CE60" s="170">
        <f>Рапс!CE18+Суреп!EM18</f>
        <v>0</v>
      </c>
      <c r="CF60" s="171">
        <f>Рапс!CF18+Суреп!EN18</f>
        <v>0</v>
      </c>
      <c r="CG60" s="169">
        <f>Рапс!CG18+Суреп!EO18</f>
        <v>0</v>
      </c>
      <c r="CH60" s="170">
        <f>Рапс!CH18+Суреп!EP18</f>
        <v>0</v>
      </c>
      <c r="CI60" s="168">
        <f>Рапс!CI18+Суреп!EQ18</f>
        <v>0</v>
      </c>
      <c r="CJ60" s="169">
        <f>Рапс!CJ18+Суреп!ER18</f>
        <v>0</v>
      </c>
      <c r="CK60" s="170">
        <f>Рапс!CK18+Суреп!ES18</f>
        <v>0</v>
      </c>
      <c r="CL60" s="171">
        <f>Рапс!CL18+Суреп!ET18</f>
        <v>0</v>
      </c>
      <c r="CM60" s="169">
        <f>Рапс!CM18+Суреп!EU18</f>
        <v>0</v>
      </c>
      <c r="CN60" s="170">
        <f>Рапс!CN18+Суреп!EV18</f>
        <v>0</v>
      </c>
      <c r="CO60" s="168">
        <f>Рапс!CO18+Суреп!EW18</f>
        <v>0</v>
      </c>
      <c r="CP60" s="169">
        <f>Рапс!CP18+Суреп!EX18</f>
        <v>0</v>
      </c>
      <c r="CQ60" s="170">
        <f>Рапс!CQ18+Суреп!EY18</f>
        <v>0</v>
      </c>
      <c r="CR60" s="171">
        <f>Рапс!CR18+Суреп!EZ18</f>
        <v>0</v>
      </c>
      <c r="CS60" s="169">
        <f>Рапс!CS18+Суреп!FA18</f>
        <v>0</v>
      </c>
      <c r="CT60" s="170">
        <f>Рапс!CT18+Суреп!FB18</f>
        <v>0</v>
      </c>
      <c r="CU60" s="168">
        <f>Рапс!CU18+Суреп!FC18</f>
        <v>0</v>
      </c>
      <c r="CV60" s="169">
        <f>Рапс!CV18+Суреп!FD18</f>
        <v>0</v>
      </c>
      <c r="CW60" s="170">
        <f>Рапс!CW18+Суреп!FE18</f>
        <v>0</v>
      </c>
      <c r="CX60" s="171">
        <f>Рапс!CX18+Суреп!FF18</f>
        <v>0</v>
      </c>
      <c r="CY60" s="169">
        <f>Рапс!CY18+Суреп!FG18</f>
        <v>0</v>
      </c>
      <c r="CZ60" s="170">
        <f>Рапс!CZ18+Суреп!FH18</f>
        <v>0</v>
      </c>
      <c r="DA60" s="168">
        <f>Рапс!DA18+Суреп!FI18</f>
        <v>0</v>
      </c>
      <c r="DB60" s="169">
        <f>Рапс!DB18+Суреп!FJ18</f>
        <v>0</v>
      </c>
      <c r="DC60" s="170">
        <f>Рапс!DC18+Суреп!FK18</f>
        <v>0</v>
      </c>
      <c r="DD60" s="171">
        <f>Рапс!DD18+Суреп!FL18</f>
        <v>0</v>
      </c>
      <c r="DE60" s="169">
        <f>Рапс!DE18+Суреп!FM18</f>
        <v>0</v>
      </c>
      <c r="DF60" s="170">
        <f>Рапс!DF18+Суреп!FN18</f>
        <v>0</v>
      </c>
      <c r="DG60" s="168">
        <f>Рапс!DG18+Суреп!FO18</f>
        <v>0</v>
      </c>
      <c r="DH60" s="169">
        <f>Рапс!DH18+Суреп!FP18</f>
        <v>0</v>
      </c>
      <c r="DI60" s="170">
        <f>Рапс!DI18+Суреп!FQ18</f>
        <v>0</v>
      </c>
      <c r="DJ60" s="171">
        <f>Рапс!DJ18+Суреп!FR18</f>
        <v>0</v>
      </c>
      <c r="DK60" s="169">
        <f>Рапс!DK18+Суреп!FS18</f>
        <v>0</v>
      </c>
      <c r="DL60" s="170">
        <f>Рапс!DL18+Суреп!FT18</f>
        <v>0</v>
      </c>
      <c r="DM60" s="168">
        <f>Рапс!DM18+Суреп!FU18</f>
        <v>0</v>
      </c>
      <c r="DN60" s="169">
        <f>Рапс!DN18+Суреп!FV18</f>
        <v>0</v>
      </c>
      <c r="DO60" s="170">
        <f>Рапс!DO18+Суреп!FW18</f>
        <v>0</v>
      </c>
      <c r="DP60" s="171">
        <f>Рапс!DP18+Суреп!FX18</f>
        <v>0</v>
      </c>
      <c r="DQ60" s="169">
        <f>Рапс!DQ18+Суреп!FY18</f>
        <v>0</v>
      </c>
      <c r="DR60" s="170">
        <f>Рапс!DR18+Суреп!FZ18</f>
        <v>0</v>
      </c>
      <c r="DS60" s="168">
        <f>Рапс!DS18+Суреп!GA18</f>
        <v>0</v>
      </c>
      <c r="DT60" s="169">
        <f>Рапс!DT18+Суреп!GB18</f>
        <v>0</v>
      </c>
      <c r="DU60" s="170">
        <f>Рапс!DU18+Суреп!GC18</f>
        <v>0</v>
      </c>
      <c r="DV60" s="171">
        <f>Рапс!DV18+Суреп!GD18</f>
        <v>0</v>
      </c>
      <c r="DW60" s="169">
        <f>Рапс!DW18+Суреп!GE18</f>
        <v>0</v>
      </c>
      <c r="DX60" s="170">
        <f>Рапс!DX18+Суреп!GF18</f>
        <v>0</v>
      </c>
      <c r="DY60" s="168">
        <f>Рапс!DY18+Суреп!GG18</f>
        <v>0</v>
      </c>
      <c r="DZ60" s="169">
        <f>Рапс!DZ18+Суреп!GH18</f>
        <v>0</v>
      </c>
      <c r="EA60" s="170">
        <f>Рапс!EA18+Суреп!GI18</f>
        <v>0</v>
      </c>
      <c r="EB60" s="171">
        <f>Рапс!EB18+Суреп!GJ18</f>
        <v>0</v>
      </c>
      <c r="EC60" s="169">
        <f>Рапс!EC18+Суреп!GK18</f>
        <v>0</v>
      </c>
      <c r="ED60" s="170">
        <f>Рапс!ED18+Суреп!GL18</f>
        <v>0</v>
      </c>
      <c r="EE60" s="168">
        <f>Рапс!EE18+Суреп!GM18</f>
        <v>0</v>
      </c>
      <c r="EF60" s="169">
        <f>Рапс!EF18+Суреп!GN18</f>
        <v>0</v>
      </c>
      <c r="EG60" s="170">
        <f>Рапс!EG18+Суреп!GO18</f>
        <v>0</v>
      </c>
      <c r="EH60" s="171">
        <f>Рапс!EH18+Суреп!GP18</f>
        <v>0</v>
      </c>
      <c r="EI60" s="169">
        <f>Рапс!EI18+Суреп!GQ18</f>
        <v>0</v>
      </c>
      <c r="EJ60" s="170">
        <f>Рапс!EJ18+Суреп!GR18</f>
        <v>0</v>
      </c>
      <c r="EK60" s="168">
        <f>Рапс!EK18+Суреп!GS18</f>
        <v>0</v>
      </c>
      <c r="EL60" s="169">
        <f>Рапс!EL18+Суреп!GT18</f>
        <v>0</v>
      </c>
      <c r="EM60" s="170">
        <f>Рапс!EM18+Суреп!GU18</f>
        <v>0</v>
      </c>
      <c r="EN60" s="171">
        <f>Рапс!EN18+Суреп!GV18</f>
        <v>0</v>
      </c>
      <c r="EO60" s="169">
        <f>Рапс!EO18+Суреп!GW18</f>
        <v>0</v>
      </c>
      <c r="EP60" s="170">
        <f>Рапс!EP18+Суреп!GX18</f>
        <v>0</v>
      </c>
      <c r="EQ60" s="168">
        <f>Рапс!EQ18+Суреп!GY18</f>
        <v>0</v>
      </c>
      <c r="ER60" s="169">
        <f>Рапс!ER18+Суреп!GZ18</f>
        <v>0</v>
      </c>
      <c r="ES60" s="170">
        <f>Рапс!ES18+Суреп!HA18</f>
        <v>0</v>
      </c>
      <c r="ET60" s="171">
        <f>Рапс!ET18+Суреп!HB18</f>
        <v>0</v>
      </c>
      <c r="EU60" s="169">
        <f>Рапс!EU18+Суреп!HC18</f>
        <v>0</v>
      </c>
      <c r="EV60" s="170">
        <f>Рапс!EV18+Суреп!HD18</f>
        <v>0</v>
      </c>
      <c r="EW60" s="168">
        <f>Рапс!EW18+Суреп!HE18</f>
        <v>0</v>
      </c>
      <c r="EX60" s="169">
        <f>Рапс!EX18+Суреп!HF18</f>
        <v>0</v>
      </c>
      <c r="EY60" s="170">
        <f>Рапс!EY18+Суреп!HG18</f>
        <v>0</v>
      </c>
      <c r="EZ60" s="171">
        <f>Рапс!EZ18+Суреп!HH18</f>
        <v>0</v>
      </c>
      <c r="FA60" s="169">
        <f>Рапс!FA18+Суреп!HI18</f>
        <v>0</v>
      </c>
      <c r="FB60" s="170">
        <f>Рапс!FB18+Суреп!HJ18</f>
        <v>0</v>
      </c>
      <c r="FC60" s="168">
        <f>Рапс!FC18+Суреп!HK18</f>
        <v>0</v>
      </c>
      <c r="FD60" s="169">
        <f>Рапс!FD18+Суреп!HL18</f>
        <v>0</v>
      </c>
      <c r="FE60" s="170">
        <f>Рапс!FE18+Суреп!HM18</f>
        <v>0</v>
      </c>
      <c r="FF60" s="171">
        <f>Рапс!FF18+Суреп!HN18</f>
        <v>0</v>
      </c>
      <c r="FG60" s="169">
        <f>Рапс!FG18+Суреп!HO18</f>
        <v>0</v>
      </c>
      <c r="FH60" s="170">
        <f>Рапс!FH18+Суреп!HP18</f>
        <v>0</v>
      </c>
      <c r="FI60" s="168">
        <f>Рапс!FI18+Суреп!HQ18</f>
        <v>0</v>
      </c>
      <c r="FJ60" s="169">
        <f>Рапс!FJ18+Суреп!HR18</f>
        <v>0</v>
      </c>
      <c r="FK60" s="170">
        <f>Рапс!FK18+Суреп!HS18</f>
        <v>0</v>
      </c>
      <c r="FL60" s="171">
        <f>Рапс!FL18+Суреп!HT18</f>
        <v>0</v>
      </c>
      <c r="FM60" s="169">
        <f>Рапс!FM18+Суреп!HU18</f>
        <v>0</v>
      </c>
      <c r="FN60" s="170">
        <f>Рапс!FN18+Суреп!HV18</f>
        <v>0</v>
      </c>
      <c r="FO60" s="168">
        <f>Рапс!FO18+Суреп!HW18</f>
        <v>0</v>
      </c>
      <c r="FP60" s="169">
        <f>Рапс!FP18+Суреп!HX18</f>
        <v>0</v>
      </c>
      <c r="FQ60" s="170">
        <f>Рапс!FQ18+Суреп!HY18</f>
        <v>0</v>
      </c>
      <c r="FR60" s="171">
        <f>Рапс!FR18+Суреп!HZ18</f>
        <v>0</v>
      </c>
      <c r="FS60" s="169">
        <f>Рапс!FS18+Суреп!IA18</f>
        <v>0</v>
      </c>
      <c r="FT60" s="170">
        <f>Рапс!FT18+Суреп!IB18</f>
        <v>0</v>
      </c>
      <c r="FU60" s="168">
        <f>Рапс!FU18+Суреп!IC18</f>
        <v>0</v>
      </c>
      <c r="FV60" s="169">
        <f>Рапс!FV18+Суреп!ID18</f>
        <v>0</v>
      </c>
      <c r="FW60" s="170">
        <f>Рапс!FW18+Суреп!IE18</f>
        <v>0</v>
      </c>
      <c r="FX60" s="171">
        <f>Рапс!FX18+Суреп!IF18</f>
        <v>0</v>
      </c>
      <c r="FY60" s="169">
        <f>Рапс!FY18+Суреп!IG18</f>
        <v>0</v>
      </c>
      <c r="FZ60" s="170">
        <f>Рапс!FZ18+Суреп!IH18</f>
        <v>0</v>
      </c>
      <c r="GA60" s="168">
        <f>Рапс!GA18+Суреп!II18</f>
        <v>0</v>
      </c>
      <c r="GB60" s="169">
        <f>Рапс!GB18+Суреп!IJ18</f>
        <v>0</v>
      </c>
      <c r="GC60" s="170">
        <f>Рапс!GC18+Суреп!IK18</f>
        <v>0</v>
      </c>
      <c r="GD60" s="171">
        <f>Рапс!GD18+Суреп!IL18</f>
        <v>0</v>
      </c>
      <c r="GE60" s="169">
        <f>Рапс!GE18+Суреп!IM18</f>
        <v>0</v>
      </c>
      <c r="GF60" s="170">
        <f>Рапс!GF18+Суреп!IN18</f>
        <v>0</v>
      </c>
      <c r="GG60" s="168">
        <f>Рапс!GG18+Суреп!IO18</f>
        <v>0</v>
      </c>
      <c r="GH60" s="169">
        <f>Рапс!GH18+Суреп!IP18</f>
        <v>0</v>
      </c>
      <c r="GI60" s="170">
        <f>Рапс!GI18+Суреп!IQ18</f>
        <v>0</v>
      </c>
      <c r="GJ60" s="171">
        <f>Рапс!GJ18+Суреп!IR18</f>
        <v>0</v>
      </c>
      <c r="GK60" s="169">
        <f>Рапс!GK18+Суреп!IS18</f>
        <v>0</v>
      </c>
      <c r="GL60" s="170">
        <f>Рапс!GL18+Суреп!IT18</f>
        <v>0</v>
      </c>
      <c r="GM60" s="168">
        <f>Рапс!GM18</f>
        <v>0</v>
      </c>
      <c r="GN60" s="169">
        <f>Рапс!GN18</f>
        <v>0</v>
      </c>
      <c r="GO60" s="170">
        <f>Рапс!GO18</f>
        <v>0</v>
      </c>
      <c r="GP60" s="171">
        <f>Рапс!GP18</f>
        <v>0</v>
      </c>
      <c r="GQ60" s="169">
        <f>Рапс!GQ18</f>
        <v>0</v>
      </c>
      <c r="GR60" s="170">
        <f>Рапс!GR18</f>
        <v>0</v>
      </c>
      <c r="GS60" s="168">
        <f>Рапс!GS18</f>
        <v>0</v>
      </c>
      <c r="GT60" s="169">
        <f>Рапс!GT18</f>
        <v>0</v>
      </c>
      <c r="GU60" s="170">
        <f>Рапс!GU18</f>
        <v>0</v>
      </c>
      <c r="GV60" s="171">
        <f>Рапс!GV18</f>
        <v>0</v>
      </c>
      <c r="GW60" s="169">
        <f>Рапс!GW18</f>
        <v>0</v>
      </c>
      <c r="GX60" s="170">
        <f>Рапс!GX18</f>
        <v>0</v>
      </c>
      <c r="GY60" s="168">
        <f>Рапс!GY18</f>
        <v>0</v>
      </c>
      <c r="GZ60" s="169">
        <f>Рапс!GZ18</f>
        <v>0</v>
      </c>
      <c r="HA60" s="170">
        <f>Рапс!HA18</f>
        <v>0</v>
      </c>
      <c r="HB60" s="171">
        <f>Рапс!HB18</f>
        <v>0</v>
      </c>
      <c r="HC60" s="169">
        <f>Рапс!HC18</f>
        <v>0</v>
      </c>
      <c r="HD60" s="170">
        <f>Рапс!HD18</f>
        <v>0</v>
      </c>
      <c r="HE60" s="168">
        <f>Рапс!HE18</f>
        <v>0</v>
      </c>
      <c r="HF60" s="169">
        <f>Рапс!HF18</f>
        <v>0</v>
      </c>
      <c r="HG60" s="170">
        <f>Рапс!HG18</f>
        <v>0</v>
      </c>
      <c r="HH60" s="171">
        <f>Рапс!HH18</f>
        <v>0</v>
      </c>
      <c r="HI60" s="169">
        <f>Рапс!HI18</f>
        <v>0</v>
      </c>
      <c r="HJ60" s="170">
        <f>Рапс!HJ18</f>
        <v>0</v>
      </c>
      <c r="HK60" s="168">
        <f>Рапс!HK18</f>
        <v>0</v>
      </c>
      <c r="HL60" s="169">
        <f>Рапс!HL18</f>
        <v>0</v>
      </c>
      <c r="HM60" s="170">
        <f>Рапс!HM18</f>
        <v>0</v>
      </c>
      <c r="HN60" s="171">
        <f>Рапс!HN18</f>
        <v>0</v>
      </c>
      <c r="HO60" s="169">
        <f>Рапс!HO18</f>
        <v>0</v>
      </c>
      <c r="HP60" s="170">
        <f>Рапс!HP18</f>
        <v>0</v>
      </c>
      <c r="HQ60" s="168">
        <f>Рапс!HQ18</f>
        <v>0</v>
      </c>
      <c r="HR60" s="169">
        <f>Рапс!HR18</f>
        <v>0</v>
      </c>
      <c r="HS60" s="170">
        <f>Рапс!HS18</f>
        <v>0</v>
      </c>
      <c r="HT60" s="171">
        <f>Рапс!HT18</f>
        <v>0</v>
      </c>
      <c r="HU60" s="169">
        <f>Рапс!HU18</f>
        <v>0</v>
      </c>
      <c r="HV60" s="170">
        <f>Рапс!HV18</f>
        <v>0</v>
      </c>
      <c r="HW60" s="168">
        <f>Рапс!HW18</f>
        <v>0</v>
      </c>
      <c r="HX60" s="169">
        <f>Рапс!HX18</f>
        <v>0</v>
      </c>
      <c r="HY60" s="170">
        <f>Рапс!HY18</f>
        <v>0</v>
      </c>
      <c r="HZ60" s="171">
        <f>Рапс!HZ18</f>
        <v>0</v>
      </c>
      <c r="IA60" s="169">
        <f>Рапс!IA18</f>
        <v>0</v>
      </c>
      <c r="IB60" s="170">
        <f>Рапс!IB18</f>
        <v>0</v>
      </c>
      <c r="IC60" s="168">
        <f>Рапс!IC18</f>
        <v>0</v>
      </c>
      <c r="ID60" s="169">
        <f>Рапс!ID18</f>
        <v>0</v>
      </c>
      <c r="IE60" s="170">
        <f>Рапс!IE18</f>
        <v>0</v>
      </c>
      <c r="IF60" s="171">
        <f>Рапс!IF18</f>
        <v>0</v>
      </c>
      <c r="IG60" s="169">
        <f>Рапс!IG18</f>
        <v>0</v>
      </c>
      <c r="IH60" s="170">
        <f>Рапс!IH18</f>
        <v>0</v>
      </c>
      <c r="II60" s="168">
        <f>Рапс!II18</f>
        <v>0</v>
      </c>
      <c r="IJ60" s="169">
        <f>Рапс!IJ18</f>
        <v>0</v>
      </c>
      <c r="IK60" s="170">
        <f>Рапс!IK18</f>
        <v>0</v>
      </c>
      <c r="IL60" s="171">
        <f>Рапс!IL18</f>
        <v>0</v>
      </c>
      <c r="IM60" s="169">
        <f>Рапс!IM18</f>
        <v>0</v>
      </c>
      <c r="IN60" s="170">
        <f>Рапс!IN18</f>
        <v>0</v>
      </c>
      <c r="IO60" s="168">
        <f>Рапс!IO18</f>
        <v>0</v>
      </c>
      <c r="IP60" s="169">
        <f>Рапс!IP18</f>
        <v>0</v>
      </c>
      <c r="IQ60" s="170">
        <f>Рапс!IQ18</f>
        <v>0</v>
      </c>
      <c r="IR60" s="171">
        <f>Рапс!IR18</f>
        <v>0</v>
      </c>
      <c r="IS60" s="169">
        <f>Рапс!IS18</f>
        <v>0</v>
      </c>
      <c r="IT60" s="170">
        <f>Рапс!IT18</f>
        <v>0</v>
      </c>
      <c r="IU60" s="168">
        <f>Рапс!IU18</f>
        <v>0</v>
      </c>
      <c r="IV60" s="169">
        <f>Рапс!IV18</f>
        <v>0</v>
      </c>
      <c r="IW60" s="170">
        <f>Рапс!IW18</f>
        <v>0</v>
      </c>
      <c r="IX60" s="171">
        <f>Рапс!IX18</f>
        <v>0</v>
      </c>
      <c r="IY60" s="169">
        <f>Рапс!IY18</f>
        <v>0</v>
      </c>
      <c r="IZ60" s="170">
        <f>Рапс!IZ18</f>
        <v>0</v>
      </c>
      <c r="JA60" s="168">
        <f>Рапс!JA18</f>
        <v>0</v>
      </c>
      <c r="JB60" s="169">
        <f>Рапс!JB18</f>
        <v>0</v>
      </c>
      <c r="JC60" s="170">
        <f>Рапс!JC18</f>
        <v>0</v>
      </c>
      <c r="JD60" s="171">
        <f>Рапс!JD18</f>
        <v>0</v>
      </c>
      <c r="JE60" s="169">
        <f>Рапс!JE18</f>
        <v>0</v>
      </c>
      <c r="JF60" s="170">
        <f>Рапс!JF18</f>
        <v>0</v>
      </c>
      <c r="JG60" s="168">
        <f>Рапс!JG18</f>
        <v>0</v>
      </c>
      <c r="JH60" s="169">
        <f>Рапс!JH18</f>
        <v>0</v>
      </c>
      <c r="JI60" s="170">
        <f>Рапс!JI18</f>
        <v>0</v>
      </c>
      <c r="JJ60" s="171">
        <f>Рапс!JJ18</f>
        <v>0</v>
      </c>
      <c r="JK60" s="169">
        <f>Рапс!JK18</f>
        <v>0</v>
      </c>
      <c r="JL60" s="170">
        <f>Рапс!JL18</f>
        <v>0</v>
      </c>
      <c r="JM60" s="168">
        <f>Рапс!JM18</f>
        <v>0</v>
      </c>
      <c r="JN60" s="169">
        <f>Рапс!JN18</f>
        <v>0</v>
      </c>
      <c r="JO60" s="170">
        <f>Рапс!JO18</f>
        <v>0</v>
      </c>
      <c r="JP60" s="171">
        <f>Рапс!JP18</f>
        <v>0</v>
      </c>
      <c r="JQ60" s="169">
        <f>Рапс!JQ18</f>
        <v>0</v>
      </c>
      <c r="JR60" s="170">
        <f>Рапс!JR18</f>
        <v>0</v>
      </c>
      <c r="JS60" s="168">
        <f>Рапс!JS18</f>
        <v>0</v>
      </c>
      <c r="JT60" s="169">
        <f>Рапс!JT18</f>
        <v>0</v>
      </c>
      <c r="JU60" s="170">
        <f>Рапс!JU18</f>
        <v>0</v>
      </c>
      <c r="JV60" s="171">
        <f>Рапс!JV18</f>
        <v>0</v>
      </c>
      <c r="JW60" s="169">
        <f>Рапс!JW18</f>
        <v>0</v>
      </c>
      <c r="JX60" s="170">
        <f>Рапс!JX18</f>
        <v>0</v>
      </c>
    </row>
    <row r="61" spans="1:284" ht="15.75" customHeight="1" thickBot="1" x14ac:dyDescent="0.3">
      <c r="A61" s="1011"/>
      <c r="B61" s="1013"/>
      <c r="C61" s="1015"/>
      <c r="D61" s="50" t="s">
        <v>39</v>
      </c>
      <c r="E61" s="123">
        <f t="shared" si="21"/>
        <v>0</v>
      </c>
      <c r="F61" s="172">
        <f>Рапс!F19+SUM(Суреп!F19:BP19)</f>
        <v>0</v>
      </c>
      <c r="G61" s="173">
        <f>Рапс!G19</f>
        <v>0</v>
      </c>
      <c r="H61" s="174">
        <f>Рапс!H19</f>
        <v>0</v>
      </c>
      <c r="I61" s="175">
        <f>Рапс!I19+Суреп!BQ19</f>
        <v>0</v>
      </c>
      <c r="J61" s="176">
        <f>Рапс!J19+Суреп!BR19</f>
        <v>0</v>
      </c>
      <c r="K61" s="177">
        <f>Рапс!K19+Суреп!BS19</f>
        <v>0</v>
      </c>
      <c r="L61" s="178">
        <f>Рапс!L19+Суреп!BT19</f>
        <v>0</v>
      </c>
      <c r="M61" s="176">
        <f>Рапс!M19+Суреп!BU19</f>
        <v>0</v>
      </c>
      <c r="N61" s="177">
        <f>Рапс!N19+Суреп!BV19</f>
        <v>0</v>
      </c>
      <c r="O61" s="175">
        <f>Рапс!O19+Суреп!BW19</f>
        <v>0</v>
      </c>
      <c r="P61" s="176">
        <f>Рапс!P19+Суреп!BX19</f>
        <v>0</v>
      </c>
      <c r="Q61" s="177">
        <f>Рапс!Q19+Суреп!BY19</f>
        <v>0</v>
      </c>
      <c r="R61" s="178">
        <f>Рапс!R19+Суреп!BZ19</f>
        <v>0</v>
      </c>
      <c r="S61" s="176">
        <f>Рапс!S19+Суреп!CA19</f>
        <v>0</v>
      </c>
      <c r="T61" s="177">
        <f>Рапс!T19+Суреп!CB19</f>
        <v>0</v>
      </c>
      <c r="U61" s="175">
        <f>Рапс!U19+Суреп!CC19</f>
        <v>0</v>
      </c>
      <c r="V61" s="176">
        <f>Рапс!V19+Суреп!CD19</f>
        <v>0</v>
      </c>
      <c r="W61" s="177">
        <f>Рапс!W19+Суреп!CE19</f>
        <v>0</v>
      </c>
      <c r="X61" s="178">
        <f>Рапс!X19+Суреп!CF19</f>
        <v>0</v>
      </c>
      <c r="Y61" s="176">
        <f>Рапс!Y19+Суреп!CG19</f>
        <v>0</v>
      </c>
      <c r="Z61" s="177">
        <f>Рапс!Z19+Суреп!CH19</f>
        <v>0</v>
      </c>
      <c r="AA61" s="175">
        <f>Рапс!AA19+Суреп!CI19</f>
        <v>0</v>
      </c>
      <c r="AB61" s="176">
        <f>Рапс!AB19+Суреп!CJ19</f>
        <v>0</v>
      </c>
      <c r="AC61" s="177">
        <f>Рапс!AC19+Суреп!CK19</f>
        <v>0</v>
      </c>
      <c r="AD61" s="178">
        <f>Рапс!AD19+Суреп!CL19</f>
        <v>0</v>
      </c>
      <c r="AE61" s="176">
        <f>Рапс!AE19+Суреп!CM19</f>
        <v>0</v>
      </c>
      <c r="AF61" s="177">
        <f>Рапс!AF19+Суреп!CN19</f>
        <v>0</v>
      </c>
      <c r="AG61" s="175">
        <f>Рапс!AG19+Суреп!CO19</f>
        <v>0</v>
      </c>
      <c r="AH61" s="176">
        <f>Рапс!AH19+Суреп!CP19</f>
        <v>0</v>
      </c>
      <c r="AI61" s="177">
        <f>Рапс!AI19+Суреп!CQ19</f>
        <v>0</v>
      </c>
      <c r="AJ61" s="178">
        <f>Рапс!AJ19+Суреп!CR19</f>
        <v>0</v>
      </c>
      <c r="AK61" s="176">
        <f>Рапс!AK19+Суреп!CS19</f>
        <v>0</v>
      </c>
      <c r="AL61" s="177">
        <f>Рапс!AL19+Суреп!CT19</f>
        <v>0</v>
      </c>
      <c r="AM61" s="175">
        <f>Рапс!AM19+Суреп!CU19</f>
        <v>0</v>
      </c>
      <c r="AN61" s="176">
        <f>Рапс!AN19+Суреп!CV19</f>
        <v>0</v>
      </c>
      <c r="AO61" s="177">
        <f>Рапс!AO19+Суреп!CW19</f>
        <v>0</v>
      </c>
      <c r="AP61" s="178">
        <f>Рапс!AP19+Суреп!CX19</f>
        <v>0</v>
      </c>
      <c r="AQ61" s="176">
        <f>Рапс!AQ19+Суреп!CY19</f>
        <v>0</v>
      </c>
      <c r="AR61" s="177">
        <f>Рапс!AR19+Суреп!CZ19</f>
        <v>0</v>
      </c>
      <c r="AS61" s="175">
        <f>Рапс!AS19+Суреп!DA19</f>
        <v>0</v>
      </c>
      <c r="AT61" s="176">
        <f>Рапс!AT19+Суреп!DB19</f>
        <v>0</v>
      </c>
      <c r="AU61" s="177">
        <f>Рапс!AU19+Суреп!DC19</f>
        <v>0</v>
      </c>
      <c r="AV61" s="178">
        <f>Рапс!AV19+Суреп!DD19</f>
        <v>0</v>
      </c>
      <c r="AW61" s="176">
        <f>Рапс!AW19+Суреп!DE19</f>
        <v>0</v>
      </c>
      <c r="AX61" s="177">
        <f>Рапс!AX19+Суреп!DF19</f>
        <v>0</v>
      </c>
      <c r="AY61" s="175">
        <f>Рапс!AY19+Суреп!DG19</f>
        <v>0</v>
      </c>
      <c r="AZ61" s="176">
        <f>Рапс!AZ19+Суреп!DH19</f>
        <v>0</v>
      </c>
      <c r="BA61" s="177">
        <f>Рапс!BA19+Суреп!DI19</f>
        <v>0</v>
      </c>
      <c r="BB61" s="178">
        <f>Рапс!BB19+Суреп!DJ19</f>
        <v>0</v>
      </c>
      <c r="BC61" s="176">
        <f>Рапс!BC19+Суреп!DK19</f>
        <v>0</v>
      </c>
      <c r="BD61" s="177">
        <f>Рапс!BD19+Суреп!DL19</f>
        <v>0</v>
      </c>
      <c r="BE61" s="175">
        <f>Рапс!BE19+Суреп!DM19</f>
        <v>0</v>
      </c>
      <c r="BF61" s="176">
        <f>Рапс!BF19+Суреп!DN19</f>
        <v>0</v>
      </c>
      <c r="BG61" s="177">
        <f>Рапс!BG19+Суреп!DO19</f>
        <v>0</v>
      </c>
      <c r="BH61" s="178">
        <f>Рапс!BH19+Суреп!DP19</f>
        <v>0</v>
      </c>
      <c r="BI61" s="176">
        <f>Рапс!BI19+Суреп!DQ19</f>
        <v>0</v>
      </c>
      <c r="BJ61" s="177">
        <f>Рапс!BJ19+Суреп!DR19</f>
        <v>0</v>
      </c>
      <c r="BK61" s="175">
        <f>Рапс!BK19+Суреп!DS19</f>
        <v>0</v>
      </c>
      <c r="BL61" s="176">
        <f>Рапс!BL19+Суреп!DT19</f>
        <v>0</v>
      </c>
      <c r="BM61" s="177">
        <f>Рапс!BM19+Суреп!DU19</f>
        <v>0</v>
      </c>
      <c r="BN61" s="178">
        <f>Рапс!BN19+Суреп!DV19</f>
        <v>0</v>
      </c>
      <c r="BO61" s="176">
        <f>Рапс!BO19+Суреп!DW19</f>
        <v>0</v>
      </c>
      <c r="BP61" s="177">
        <f>Рапс!BP19+Суреп!DX19</f>
        <v>0</v>
      </c>
      <c r="BQ61" s="175">
        <f>Рапс!BQ19+Суреп!DY19</f>
        <v>0</v>
      </c>
      <c r="BR61" s="176">
        <f>Рапс!BR19+Суреп!DZ19</f>
        <v>0</v>
      </c>
      <c r="BS61" s="177">
        <f>Рапс!BS19+Суреп!EA19</f>
        <v>0</v>
      </c>
      <c r="BT61" s="178">
        <f>Рапс!BT19+Суреп!EB19</f>
        <v>0</v>
      </c>
      <c r="BU61" s="176">
        <f>Рапс!BU19+Суреп!EC19</f>
        <v>0</v>
      </c>
      <c r="BV61" s="177">
        <f>Рапс!BV19+Суреп!ED19</f>
        <v>0</v>
      </c>
      <c r="BW61" s="175">
        <f>Рапс!BW19+Суреп!EE19</f>
        <v>0</v>
      </c>
      <c r="BX61" s="176">
        <f>Рапс!BX19+Суреп!EF19</f>
        <v>0</v>
      </c>
      <c r="BY61" s="177">
        <f>Рапс!BY19+Суреп!EG19</f>
        <v>0</v>
      </c>
      <c r="BZ61" s="178">
        <f>Рапс!BZ19+Суреп!EH19</f>
        <v>0</v>
      </c>
      <c r="CA61" s="176">
        <f>Рапс!CA19+Суреп!EI19</f>
        <v>0</v>
      </c>
      <c r="CB61" s="177">
        <f>Рапс!CB19+Суреп!EJ19</f>
        <v>0</v>
      </c>
      <c r="CC61" s="175">
        <f>Рапс!CC19+Суреп!EK19</f>
        <v>0</v>
      </c>
      <c r="CD61" s="176">
        <f>Рапс!CD19+Суреп!EL19</f>
        <v>0</v>
      </c>
      <c r="CE61" s="177">
        <f>Рапс!CE19+Суреп!EM19</f>
        <v>0</v>
      </c>
      <c r="CF61" s="178">
        <f>Рапс!CF19+Суреп!EN19</f>
        <v>0</v>
      </c>
      <c r="CG61" s="176">
        <f>Рапс!CG19+Суреп!EO19</f>
        <v>0</v>
      </c>
      <c r="CH61" s="177">
        <f>Рапс!CH19+Суреп!EP19</f>
        <v>0</v>
      </c>
      <c r="CI61" s="175">
        <f>Рапс!CI19+Суреп!EQ19</f>
        <v>0</v>
      </c>
      <c r="CJ61" s="176">
        <f>Рапс!CJ19+Суреп!ER19</f>
        <v>0</v>
      </c>
      <c r="CK61" s="177">
        <f>Рапс!CK19+Суреп!ES19</f>
        <v>0</v>
      </c>
      <c r="CL61" s="178">
        <f>Рапс!CL19+Суреп!ET19</f>
        <v>0</v>
      </c>
      <c r="CM61" s="176">
        <f>Рапс!CM19+Суреп!EU19</f>
        <v>0</v>
      </c>
      <c r="CN61" s="177">
        <f>Рапс!CN19+Суреп!EV19</f>
        <v>0</v>
      </c>
      <c r="CO61" s="175">
        <f>Рапс!CO19+Суреп!EW19</f>
        <v>0</v>
      </c>
      <c r="CP61" s="176">
        <f>Рапс!CP19+Суреп!EX19</f>
        <v>0</v>
      </c>
      <c r="CQ61" s="177">
        <f>Рапс!CQ19+Суреп!EY19</f>
        <v>0</v>
      </c>
      <c r="CR61" s="178">
        <f>Рапс!CR19+Суреп!EZ19</f>
        <v>0</v>
      </c>
      <c r="CS61" s="176">
        <f>Рапс!CS19+Суреп!FA19</f>
        <v>0</v>
      </c>
      <c r="CT61" s="177">
        <f>Рапс!CT19+Суреп!FB19</f>
        <v>0</v>
      </c>
      <c r="CU61" s="175">
        <f>Рапс!CU19+Суреп!FC19</f>
        <v>0</v>
      </c>
      <c r="CV61" s="176">
        <f>Рапс!CV19+Суреп!FD19</f>
        <v>0</v>
      </c>
      <c r="CW61" s="177">
        <f>Рапс!CW19+Суреп!FE19</f>
        <v>0</v>
      </c>
      <c r="CX61" s="178">
        <f>Рапс!CX19+Суреп!FF19</f>
        <v>0</v>
      </c>
      <c r="CY61" s="176">
        <f>Рапс!CY19+Суреп!FG19</f>
        <v>0</v>
      </c>
      <c r="CZ61" s="177">
        <f>Рапс!CZ19+Суреп!FH19</f>
        <v>0</v>
      </c>
      <c r="DA61" s="175">
        <f>Рапс!DA19+Суреп!FI19</f>
        <v>0</v>
      </c>
      <c r="DB61" s="176">
        <f>Рапс!DB19+Суреп!FJ19</f>
        <v>0</v>
      </c>
      <c r="DC61" s="177">
        <f>Рапс!DC19+Суреп!FK19</f>
        <v>0</v>
      </c>
      <c r="DD61" s="178">
        <f>Рапс!DD19+Суреп!FL19</f>
        <v>0</v>
      </c>
      <c r="DE61" s="176">
        <f>Рапс!DE19+Суреп!FM19</f>
        <v>0</v>
      </c>
      <c r="DF61" s="177">
        <f>Рапс!DF19+Суреп!FN19</f>
        <v>0</v>
      </c>
      <c r="DG61" s="175">
        <f>Рапс!DG19+Суреп!FO19</f>
        <v>0</v>
      </c>
      <c r="DH61" s="176">
        <f>Рапс!DH19+Суреп!FP19</f>
        <v>0</v>
      </c>
      <c r="DI61" s="177">
        <f>Рапс!DI19+Суреп!FQ19</f>
        <v>0</v>
      </c>
      <c r="DJ61" s="178">
        <f>Рапс!DJ19+Суреп!FR19</f>
        <v>0</v>
      </c>
      <c r="DK61" s="176">
        <f>Рапс!DK19+Суреп!FS19</f>
        <v>0</v>
      </c>
      <c r="DL61" s="177">
        <f>Рапс!DL19+Суреп!FT19</f>
        <v>0</v>
      </c>
      <c r="DM61" s="175">
        <f>Рапс!DM19+Суреп!FU19</f>
        <v>0</v>
      </c>
      <c r="DN61" s="176">
        <f>Рапс!DN19+Суреп!FV19</f>
        <v>0</v>
      </c>
      <c r="DO61" s="177">
        <f>Рапс!DO19+Суреп!FW19</f>
        <v>0</v>
      </c>
      <c r="DP61" s="178">
        <f>Рапс!DP19+Суреп!FX19</f>
        <v>0</v>
      </c>
      <c r="DQ61" s="176">
        <f>Рапс!DQ19+Суреп!FY19</f>
        <v>0</v>
      </c>
      <c r="DR61" s="177">
        <f>Рапс!DR19+Суреп!FZ19</f>
        <v>0</v>
      </c>
      <c r="DS61" s="175">
        <f>Рапс!DS19+Суреп!GA19</f>
        <v>0</v>
      </c>
      <c r="DT61" s="176">
        <f>Рапс!DT19+Суреп!GB19</f>
        <v>0</v>
      </c>
      <c r="DU61" s="177">
        <f>Рапс!DU19+Суреп!GC19</f>
        <v>0</v>
      </c>
      <c r="DV61" s="178">
        <f>Рапс!DV19+Суреп!GD19</f>
        <v>0</v>
      </c>
      <c r="DW61" s="176">
        <f>Рапс!DW19+Суреп!GE19</f>
        <v>0</v>
      </c>
      <c r="DX61" s="177">
        <f>Рапс!DX19+Суреп!GF19</f>
        <v>0</v>
      </c>
      <c r="DY61" s="175">
        <f>Рапс!DY19+Суреп!GG19</f>
        <v>0</v>
      </c>
      <c r="DZ61" s="176">
        <f>Рапс!DZ19+Суреп!GH19</f>
        <v>0</v>
      </c>
      <c r="EA61" s="177">
        <f>Рапс!EA19+Суреп!GI19</f>
        <v>0</v>
      </c>
      <c r="EB61" s="178">
        <f>Рапс!EB19+Суреп!GJ19</f>
        <v>0</v>
      </c>
      <c r="EC61" s="176">
        <f>Рапс!EC19+Суреп!GK19</f>
        <v>0</v>
      </c>
      <c r="ED61" s="177">
        <f>Рапс!ED19+Суреп!GL19</f>
        <v>0</v>
      </c>
      <c r="EE61" s="175">
        <f>Рапс!EE19+Суреп!GM19</f>
        <v>0</v>
      </c>
      <c r="EF61" s="176">
        <f>Рапс!EF19+Суреп!GN19</f>
        <v>0</v>
      </c>
      <c r="EG61" s="177">
        <f>Рапс!EG19+Суреп!GO19</f>
        <v>0</v>
      </c>
      <c r="EH61" s="178">
        <f>Рапс!EH19+Суреп!GP19</f>
        <v>0</v>
      </c>
      <c r="EI61" s="176">
        <f>Рапс!EI19+Суреп!GQ19</f>
        <v>0</v>
      </c>
      <c r="EJ61" s="177">
        <f>Рапс!EJ19+Суреп!GR19</f>
        <v>0</v>
      </c>
      <c r="EK61" s="175">
        <f>Рапс!EK19+Суреп!GS19</f>
        <v>0</v>
      </c>
      <c r="EL61" s="176">
        <f>Рапс!EL19+Суреп!GT19</f>
        <v>0</v>
      </c>
      <c r="EM61" s="177">
        <f>Рапс!EM19+Суреп!GU19</f>
        <v>0</v>
      </c>
      <c r="EN61" s="178">
        <f>Рапс!EN19+Суреп!GV19</f>
        <v>0</v>
      </c>
      <c r="EO61" s="176">
        <f>Рапс!EO19+Суреп!GW19</f>
        <v>0</v>
      </c>
      <c r="EP61" s="177">
        <f>Рапс!EP19+Суреп!GX19</f>
        <v>0</v>
      </c>
      <c r="EQ61" s="175">
        <f>Рапс!EQ19+Суреп!GY19</f>
        <v>0</v>
      </c>
      <c r="ER61" s="176">
        <f>Рапс!ER19+Суреп!GZ19</f>
        <v>0</v>
      </c>
      <c r="ES61" s="177">
        <f>Рапс!ES19+Суреп!HA19</f>
        <v>0</v>
      </c>
      <c r="ET61" s="178">
        <f>Рапс!ET19+Суреп!HB19</f>
        <v>0</v>
      </c>
      <c r="EU61" s="176">
        <f>Рапс!EU19+Суреп!HC19</f>
        <v>0</v>
      </c>
      <c r="EV61" s="177">
        <f>Рапс!EV19+Суреп!HD19</f>
        <v>0</v>
      </c>
      <c r="EW61" s="175">
        <f>Рапс!EW19+Суреп!HE19</f>
        <v>0</v>
      </c>
      <c r="EX61" s="176">
        <f>Рапс!EX19+Суреп!HF19</f>
        <v>0</v>
      </c>
      <c r="EY61" s="177">
        <f>Рапс!EY19+Суреп!HG19</f>
        <v>0</v>
      </c>
      <c r="EZ61" s="178">
        <f>Рапс!EZ19+Суреп!HH19</f>
        <v>0</v>
      </c>
      <c r="FA61" s="176">
        <f>Рапс!FA19+Суреп!HI19</f>
        <v>0</v>
      </c>
      <c r="FB61" s="177">
        <f>Рапс!FB19+Суреп!HJ19</f>
        <v>0</v>
      </c>
      <c r="FC61" s="175">
        <f>Рапс!FC19+Суреп!HK19</f>
        <v>0</v>
      </c>
      <c r="FD61" s="176">
        <f>Рапс!FD19+Суреп!HL19</f>
        <v>0</v>
      </c>
      <c r="FE61" s="177">
        <f>Рапс!FE19+Суреп!HM19</f>
        <v>0</v>
      </c>
      <c r="FF61" s="178">
        <f>Рапс!FF19+Суреп!HN19</f>
        <v>0</v>
      </c>
      <c r="FG61" s="176">
        <f>Рапс!FG19+Суреп!HO19</f>
        <v>0</v>
      </c>
      <c r="FH61" s="177">
        <f>Рапс!FH19+Суреп!HP19</f>
        <v>0</v>
      </c>
      <c r="FI61" s="175">
        <f>Рапс!FI19+Суреп!HQ19</f>
        <v>0</v>
      </c>
      <c r="FJ61" s="176">
        <f>Рапс!FJ19+Суреп!HR19</f>
        <v>0</v>
      </c>
      <c r="FK61" s="177">
        <f>Рапс!FK19+Суреп!HS19</f>
        <v>0</v>
      </c>
      <c r="FL61" s="178">
        <f>Рапс!FL19+Суреп!HT19</f>
        <v>0</v>
      </c>
      <c r="FM61" s="176">
        <f>Рапс!FM19+Суреп!HU19</f>
        <v>0</v>
      </c>
      <c r="FN61" s="177">
        <f>Рапс!FN19+Суреп!HV19</f>
        <v>0</v>
      </c>
      <c r="FO61" s="175">
        <f>Рапс!FO19+Суреп!HW19</f>
        <v>0</v>
      </c>
      <c r="FP61" s="176">
        <f>Рапс!FP19+Суреп!HX19</f>
        <v>0</v>
      </c>
      <c r="FQ61" s="177">
        <f>Рапс!FQ19+Суреп!HY19</f>
        <v>0</v>
      </c>
      <c r="FR61" s="178">
        <f>Рапс!FR19+Суреп!HZ19</f>
        <v>0</v>
      </c>
      <c r="FS61" s="176">
        <f>Рапс!FS19+Суреп!IA19</f>
        <v>0</v>
      </c>
      <c r="FT61" s="177">
        <f>Рапс!FT19+Суреп!IB19</f>
        <v>0</v>
      </c>
      <c r="FU61" s="175">
        <f>Рапс!FU19+Суреп!IC19</f>
        <v>0</v>
      </c>
      <c r="FV61" s="176">
        <f>Рапс!FV19+Суреп!ID19</f>
        <v>0</v>
      </c>
      <c r="FW61" s="177">
        <f>Рапс!FW19+Суреп!IE19</f>
        <v>0</v>
      </c>
      <c r="FX61" s="178">
        <f>Рапс!FX19+Суреп!IF19</f>
        <v>0</v>
      </c>
      <c r="FY61" s="176">
        <f>Рапс!FY19+Суреп!IG19</f>
        <v>0</v>
      </c>
      <c r="FZ61" s="177">
        <f>Рапс!FZ19+Суреп!IH19</f>
        <v>0</v>
      </c>
      <c r="GA61" s="175">
        <f>Рапс!GA19+Суреп!II19</f>
        <v>0</v>
      </c>
      <c r="GB61" s="176">
        <f>Рапс!GB19+Суреп!IJ19</f>
        <v>0</v>
      </c>
      <c r="GC61" s="177">
        <f>Рапс!GC19+Суреп!IK19</f>
        <v>0</v>
      </c>
      <c r="GD61" s="178">
        <f>Рапс!GD19+Суреп!IL19</f>
        <v>0</v>
      </c>
      <c r="GE61" s="176">
        <f>Рапс!GE19+Суреп!IM19</f>
        <v>0</v>
      </c>
      <c r="GF61" s="177">
        <f>Рапс!GF19+Суреп!IN19</f>
        <v>0</v>
      </c>
      <c r="GG61" s="175">
        <f>Рапс!GG19+Суреп!IO19</f>
        <v>0</v>
      </c>
      <c r="GH61" s="176">
        <f>Рапс!GH19+Суреп!IP19</f>
        <v>0</v>
      </c>
      <c r="GI61" s="177">
        <f>Рапс!GI19+Суреп!IQ19</f>
        <v>0</v>
      </c>
      <c r="GJ61" s="178">
        <f>Рапс!GJ19+Суреп!IR19</f>
        <v>0</v>
      </c>
      <c r="GK61" s="176">
        <f>Рапс!GK19+Суреп!IS19</f>
        <v>0</v>
      </c>
      <c r="GL61" s="177">
        <f>Рапс!GL19+Суреп!IT19</f>
        <v>0</v>
      </c>
      <c r="GM61" s="175">
        <f>Рапс!GM19</f>
        <v>0</v>
      </c>
      <c r="GN61" s="176">
        <f>Рапс!GN19</f>
        <v>0</v>
      </c>
      <c r="GO61" s="177">
        <f>Рапс!GO19</f>
        <v>0</v>
      </c>
      <c r="GP61" s="178">
        <f>Рапс!GP19</f>
        <v>0</v>
      </c>
      <c r="GQ61" s="176">
        <f>Рапс!GQ19</f>
        <v>0</v>
      </c>
      <c r="GR61" s="177">
        <f>Рапс!GR19</f>
        <v>0</v>
      </c>
      <c r="GS61" s="175">
        <f>Рапс!GS19</f>
        <v>0</v>
      </c>
      <c r="GT61" s="176">
        <f>Рапс!GT19</f>
        <v>0</v>
      </c>
      <c r="GU61" s="177">
        <f>Рапс!GU19</f>
        <v>0</v>
      </c>
      <c r="GV61" s="178">
        <f>Рапс!GV19</f>
        <v>0</v>
      </c>
      <c r="GW61" s="176">
        <f>Рапс!GW19</f>
        <v>0</v>
      </c>
      <c r="GX61" s="177">
        <f>Рапс!GX19</f>
        <v>0</v>
      </c>
      <c r="GY61" s="175">
        <f>Рапс!GY19</f>
        <v>0</v>
      </c>
      <c r="GZ61" s="176">
        <f>Рапс!GZ19</f>
        <v>0</v>
      </c>
      <c r="HA61" s="177">
        <f>Рапс!HA19</f>
        <v>0</v>
      </c>
      <c r="HB61" s="178">
        <f>Рапс!HB19</f>
        <v>0</v>
      </c>
      <c r="HC61" s="176">
        <f>Рапс!HC19</f>
        <v>0</v>
      </c>
      <c r="HD61" s="177">
        <f>Рапс!HD19</f>
        <v>0</v>
      </c>
      <c r="HE61" s="175">
        <f>Рапс!HE19</f>
        <v>0</v>
      </c>
      <c r="HF61" s="176">
        <f>Рапс!HF19</f>
        <v>0</v>
      </c>
      <c r="HG61" s="177">
        <f>Рапс!HG19</f>
        <v>0</v>
      </c>
      <c r="HH61" s="178">
        <f>Рапс!HH19</f>
        <v>0</v>
      </c>
      <c r="HI61" s="176">
        <f>Рапс!HI19</f>
        <v>0</v>
      </c>
      <c r="HJ61" s="177">
        <f>Рапс!HJ19</f>
        <v>0</v>
      </c>
      <c r="HK61" s="175">
        <f>Рапс!HK19</f>
        <v>0</v>
      </c>
      <c r="HL61" s="176">
        <f>Рапс!HL19</f>
        <v>0</v>
      </c>
      <c r="HM61" s="177">
        <f>Рапс!HM19</f>
        <v>0</v>
      </c>
      <c r="HN61" s="178">
        <f>Рапс!HN19</f>
        <v>0</v>
      </c>
      <c r="HO61" s="176">
        <f>Рапс!HO19</f>
        <v>0</v>
      </c>
      <c r="HP61" s="177">
        <f>Рапс!HP19</f>
        <v>0</v>
      </c>
      <c r="HQ61" s="175">
        <f>Рапс!HQ19</f>
        <v>0</v>
      </c>
      <c r="HR61" s="176">
        <f>Рапс!HR19</f>
        <v>0</v>
      </c>
      <c r="HS61" s="177">
        <f>Рапс!HS19</f>
        <v>0</v>
      </c>
      <c r="HT61" s="178">
        <f>Рапс!HT19</f>
        <v>0</v>
      </c>
      <c r="HU61" s="176">
        <f>Рапс!HU19</f>
        <v>0</v>
      </c>
      <c r="HV61" s="177">
        <f>Рапс!HV19</f>
        <v>0</v>
      </c>
      <c r="HW61" s="175">
        <f>Рапс!HW19</f>
        <v>0</v>
      </c>
      <c r="HX61" s="176">
        <f>Рапс!HX19</f>
        <v>0</v>
      </c>
      <c r="HY61" s="177">
        <f>Рапс!HY19</f>
        <v>0</v>
      </c>
      <c r="HZ61" s="178">
        <f>Рапс!HZ19</f>
        <v>0</v>
      </c>
      <c r="IA61" s="176">
        <f>Рапс!IA19</f>
        <v>0</v>
      </c>
      <c r="IB61" s="177">
        <f>Рапс!IB19</f>
        <v>0</v>
      </c>
      <c r="IC61" s="175">
        <f>Рапс!IC19</f>
        <v>0</v>
      </c>
      <c r="ID61" s="176">
        <f>Рапс!ID19</f>
        <v>0</v>
      </c>
      <c r="IE61" s="177">
        <f>Рапс!IE19</f>
        <v>0</v>
      </c>
      <c r="IF61" s="178">
        <f>Рапс!IF19</f>
        <v>0</v>
      </c>
      <c r="IG61" s="176">
        <f>Рапс!IG19</f>
        <v>0</v>
      </c>
      <c r="IH61" s="177">
        <f>Рапс!IH19</f>
        <v>0</v>
      </c>
      <c r="II61" s="175">
        <f>Рапс!II19</f>
        <v>0</v>
      </c>
      <c r="IJ61" s="176">
        <f>Рапс!IJ19</f>
        <v>0</v>
      </c>
      <c r="IK61" s="177">
        <f>Рапс!IK19</f>
        <v>0</v>
      </c>
      <c r="IL61" s="178">
        <f>Рапс!IL19</f>
        <v>0</v>
      </c>
      <c r="IM61" s="176">
        <f>Рапс!IM19</f>
        <v>0</v>
      </c>
      <c r="IN61" s="177">
        <f>Рапс!IN19</f>
        <v>0</v>
      </c>
      <c r="IO61" s="175">
        <f>Рапс!IO19</f>
        <v>0</v>
      </c>
      <c r="IP61" s="176">
        <f>Рапс!IP19</f>
        <v>0</v>
      </c>
      <c r="IQ61" s="177">
        <f>Рапс!IQ19</f>
        <v>0</v>
      </c>
      <c r="IR61" s="178">
        <f>Рапс!IR19</f>
        <v>0</v>
      </c>
      <c r="IS61" s="176">
        <f>Рапс!IS19</f>
        <v>0</v>
      </c>
      <c r="IT61" s="177">
        <f>Рапс!IT19</f>
        <v>0</v>
      </c>
      <c r="IU61" s="175">
        <f>Рапс!IU19</f>
        <v>0</v>
      </c>
      <c r="IV61" s="176">
        <f>Рапс!IV19</f>
        <v>0</v>
      </c>
      <c r="IW61" s="177">
        <f>Рапс!IW19</f>
        <v>0</v>
      </c>
      <c r="IX61" s="178">
        <f>Рапс!IX19</f>
        <v>0</v>
      </c>
      <c r="IY61" s="176">
        <f>Рапс!IY19</f>
        <v>0</v>
      </c>
      <c r="IZ61" s="177">
        <f>Рапс!IZ19</f>
        <v>0</v>
      </c>
      <c r="JA61" s="175">
        <f>Рапс!JA19</f>
        <v>0</v>
      </c>
      <c r="JB61" s="176">
        <f>Рапс!JB19</f>
        <v>0</v>
      </c>
      <c r="JC61" s="177">
        <f>Рапс!JC19</f>
        <v>0</v>
      </c>
      <c r="JD61" s="178">
        <f>Рапс!JD19</f>
        <v>0</v>
      </c>
      <c r="JE61" s="176">
        <f>Рапс!JE19</f>
        <v>0</v>
      </c>
      <c r="JF61" s="177">
        <f>Рапс!JF19</f>
        <v>0</v>
      </c>
      <c r="JG61" s="175">
        <f>Рапс!JG19</f>
        <v>0</v>
      </c>
      <c r="JH61" s="176">
        <f>Рапс!JH19</f>
        <v>0</v>
      </c>
      <c r="JI61" s="177">
        <f>Рапс!JI19</f>
        <v>0</v>
      </c>
      <c r="JJ61" s="178">
        <f>Рапс!JJ19</f>
        <v>0</v>
      </c>
      <c r="JK61" s="176">
        <f>Рапс!JK19</f>
        <v>0</v>
      </c>
      <c r="JL61" s="177">
        <f>Рапс!JL19</f>
        <v>0</v>
      </c>
      <c r="JM61" s="175">
        <f>Рапс!JM19</f>
        <v>0</v>
      </c>
      <c r="JN61" s="176">
        <f>Рапс!JN19</f>
        <v>0</v>
      </c>
      <c r="JO61" s="177">
        <f>Рапс!JO19</f>
        <v>0</v>
      </c>
      <c r="JP61" s="178">
        <f>Рапс!JP19</f>
        <v>0</v>
      </c>
      <c r="JQ61" s="176">
        <f>Рапс!JQ19</f>
        <v>0</v>
      </c>
      <c r="JR61" s="177">
        <f>Рапс!JR19</f>
        <v>0</v>
      </c>
      <c r="JS61" s="175">
        <f>Рапс!JS19</f>
        <v>0</v>
      </c>
      <c r="JT61" s="176">
        <f>Рапс!JT19</f>
        <v>0</v>
      </c>
      <c r="JU61" s="177">
        <f>Рапс!JU19</f>
        <v>0</v>
      </c>
      <c r="JV61" s="178">
        <f>Рапс!JV19</f>
        <v>0</v>
      </c>
      <c r="JW61" s="176">
        <f>Рапс!JW19</f>
        <v>0</v>
      </c>
      <c r="JX61" s="177">
        <f>Рапс!JX19</f>
        <v>0</v>
      </c>
    </row>
    <row r="62" spans="1:284" ht="15.75" customHeight="1" x14ac:dyDescent="0.25">
      <c r="A62" s="1016">
        <v>9</v>
      </c>
      <c r="B62" s="1012"/>
      <c r="C62" s="1014"/>
      <c r="D62" s="35" t="s">
        <v>45</v>
      </c>
      <c r="E62" s="120">
        <f t="shared" si="21"/>
        <v>0</v>
      </c>
      <c r="F62" s="165">
        <f>Рапс!F20+SUM(Суреп!F20:BP20)</f>
        <v>0</v>
      </c>
      <c r="G62" s="166">
        <f>Рапс!G20</f>
        <v>0</v>
      </c>
      <c r="H62" s="167">
        <f>Рапс!H20</f>
        <v>0</v>
      </c>
      <c r="I62" s="168">
        <f>Рапс!I20+Суреп!BQ20</f>
        <v>0</v>
      </c>
      <c r="J62" s="169">
        <f>Рапс!J20+Суреп!BR20</f>
        <v>0</v>
      </c>
      <c r="K62" s="170">
        <f>Рапс!K20+Суреп!BS20</f>
        <v>0</v>
      </c>
      <c r="L62" s="171">
        <f>Рапс!L20+Суреп!BT20</f>
        <v>0</v>
      </c>
      <c r="M62" s="169">
        <f>Рапс!M20+Суреп!BU20</f>
        <v>0</v>
      </c>
      <c r="N62" s="170">
        <f>Рапс!N20+Суреп!BV20</f>
        <v>0</v>
      </c>
      <c r="O62" s="168">
        <f>Рапс!O20+Суреп!BW20</f>
        <v>0</v>
      </c>
      <c r="P62" s="169">
        <f>Рапс!P20+Суреп!BX20</f>
        <v>0</v>
      </c>
      <c r="Q62" s="170">
        <f>Рапс!Q20+Суреп!BY20</f>
        <v>0</v>
      </c>
      <c r="R62" s="171">
        <f>Рапс!R20+Суреп!BZ20</f>
        <v>0</v>
      </c>
      <c r="S62" s="169">
        <f>Рапс!S20+Суреп!CA20</f>
        <v>0</v>
      </c>
      <c r="T62" s="170">
        <f>Рапс!T20+Суреп!CB20</f>
        <v>0</v>
      </c>
      <c r="U62" s="168">
        <f>Рапс!U20+Суреп!CC20</f>
        <v>0</v>
      </c>
      <c r="V62" s="169">
        <f>Рапс!V20+Суреп!CD20</f>
        <v>0</v>
      </c>
      <c r="W62" s="170">
        <f>Рапс!W20+Суреп!CE20</f>
        <v>0</v>
      </c>
      <c r="X62" s="171">
        <f>Рапс!X20+Суреп!CF20</f>
        <v>0</v>
      </c>
      <c r="Y62" s="169">
        <f>Рапс!Y20+Суреп!CG20</f>
        <v>0</v>
      </c>
      <c r="Z62" s="170">
        <f>Рапс!Z20+Суреп!CH20</f>
        <v>0</v>
      </c>
      <c r="AA62" s="168">
        <f>Рапс!AA20+Суреп!CI20</f>
        <v>0</v>
      </c>
      <c r="AB62" s="169">
        <f>Рапс!AB20+Суреп!CJ20</f>
        <v>0</v>
      </c>
      <c r="AC62" s="170">
        <f>Рапс!AC20+Суреп!CK20</f>
        <v>0</v>
      </c>
      <c r="AD62" s="171">
        <f>Рапс!AD20+Суреп!CL20</f>
        <v>0</v>
      </c>
      <c r="AE62" s="169">
        <f>Рапс!AE20+Суреп!CM20</f>
        <v>0</v>
      </c>
      <c r="AF62" s="170">
        <f>Рапс!AF20+Суреп!CN20</f>
        <v>0</v>
      </c>
      <c r="AG62" s="168">
        <f>Рапс!AG20+Суреп!CO20</f>
        <v>0</v>
      </c>
      <c r="AH62" s="169">
        <f>Рапс!AH20+Суреп!CP20</f>
        <v>0</v>
      </c>
      <c r="AI62" s="170">
        <f>Рапс!AI20+Суреп!CQ20</f>
        <v>0</v>
      </c>
      <c r="AJ62" s="171">
        <f>Рапс!AJ20+Суреп!CR20</f>
        <v>0</v>
      </c>
      <c r="AK62" s="169">
        <f>Рапс!AK20+Суреп!CS20</f>
        <v>0</v>
      </c>
      <c r="AL62" s="170">
        <f>Рапс!AL20+Суреп!CT20</f>
        <v>0</v>
      </c>
      <c r="AM62" s="168">
        <f>Рапс!AM20+Суреп!CU20</f>
        <v>0</v>
      </c>
      <c r="AN62" s="169">
        <f>Рапс!AN20+Суреп!CV20</f>
        <v>0</v>
      </c>
      <c r="AO62" s="170">
        <f>Рапс!AO20+Суреп!CW20</f>
        <v>0</v>
      </c>
      <c r="AP62" s="171">
        <f>Рапс!AP20+Суреп!CX20</f>
        <v>0</v>
      </c>
      <c r="AQ62" s="169">
        <f>Рапс!AQ20+Суреп!CY20</f>
        <v>0</v>
      </c>
      <c r="AR62" s="170">
        <f>Рапс!AR20+Суреп!CZ20</f>
        <v>0</v>
      </c>
      <c r="AS62" s="168">
        <f>Рапс!AS20+Суреп!DA20</f>
        <v>0</v>
      </c>
      <c r="AT62" s="169">
        <f>Рапс!AT20+Суреп!DB20</f>
        <v>0</v>
      </c>
      <c r="AU62" s="170">
        <f>Рапс!AU20+Суреп!DC20</f>
        <v>0</v>
      </c>
      <c r="AV62" s="171">
        <f>Рапс!AV20+Суреп!DD20</f>
        <v>0</v>
      </c>
      <c r="AW62" s="169">
        <f>Рапс!AW20+Суреп!DE20</f>
        <v>0</v>
      </c>
      <c r="AX62" s="170">
        <f>Рапс!AX20+Суреп!DF20</f>
        <v>0</v>
      </c>
      <c r="AY62" s="168">
        <f>Рапс!AY20+Суреп!DG20</f>
        <v>0</v>
      </c>
      <c r="AZ62" s="169">
        <f>Рапс!AZ20+Суреп!DH20</f>
        <v>0</v>
      </c>
      <c r="BA62" s="170">
        <f>Рапс!BA20+Суреп!DI20</f>
        <v>0</v>
      </c>
      <c r="BB62" s="171">
        <f>Рапс!BB20+Суреп!DJ20</f>
        <v>0</v>
      </c>
      <c r="BC62" s="169">
        <f>Рапс!BC20+Суреп!DK20</f>
        <v>0</v>
      </c>
      <c r="BD62" s="170">
        <f>Рапс!BD20+Суреп!DL20</f>
        <v>0</v>
      </c>
      <c r="BE62" s="168">
        <f>Рапс!BE20+Суреп!DM20</f>
        <v>0</v>
      </c>
      <c r="BF62" s="169">
        <f>Рапс!BF20+Суреп!DN20</f>
        <v>0</v>
      </c>
      <c r="BG62" s="170">
        <f>Рапс!BG20+Суреп!DO20</f>
        <v>0</v>
      </c>
      <c r="BH62" s="171">
        <f>Рапс!BH20+Суреп!DP20</f>
        <v>0</v>
      </c>
      <c r="BI62" s="169">
        <f>Рапс!BI20+Суреп!DQ20</f>
        <v>0</v>
      </c>
      <c r="BJ62" s="170">
        <f>Рапс!BJ20+Суреп!DR20</f>
        <v>0</v>
      </c>
      <c r="BK62" s="168">
        <f>Рапс!BK20+Суреп!DS20</f>
        <v>0</v>
      </c>
      <c r="BL62" s="169">
        <f>Рапс!BL20+Суреп!DT20</f>
        <v>0</v>
      </c>
      <c r="BM62" s="170">
        <f>Рапс!BM20+Суреп!DU20</f>
        <v>0</v>
      </c>
      <c r="BN62" s="171">
        <f>Рапс!BN20+Суреп!DV20</f>
        <v>0</v>
      </c>
      <c r="BO62" s="169">
        <f>Рапс!BO20+Суреп!DW20</f>
        <v>0</v>
      </c>
      <c r="BP62" s="170">
        <f>Рапс!BP20+Суреп!DX20</f>
        <v>0</v>
      </c>
      <c r="BQ62" s="168">
        <f>Рапс!BQ20+Суреп!DY20</f>
        <v>0</v>
      </c>
      <c r="BR62" s="169">
        <f>Рапс!BR20+Суреп!DZ20</f>
        <v>0</v>
      </c>
      <c r="BS62" s="170">
        <f>Рапс!BS20+Суреп!EA20</f>
        <v>0</v>
      </c>
      <c r="BT62" s="171">
        <f>Рапс!BT20+Суреп!EB20</f>
        <v>0</v>
      </c>
      <c r="BU62" s="169">
        <f>Рапс!BU20+Суреп!EC20</f>
        <v>0</v>
      </c>
      <c r="BV62" s="170">
        <f>Рапс!BV20+Суреп!ED20</f>
        <v>0</v>
      </c>
      <c r="BW62" s="168">
        <f>Рапс!BW20+Суреп!EE20</f>
        <v>0</v>
      </c>
      <c r="BX62" s="169">
        <f>Рапс!BX20+Суреп!EF20</f>
        <v>0</v>
      </c>
      <c r="BY62" s="170">
        <f>Рапс!BY20+Суреп!EG20</f>
        <v>0</v>
      </c>
      <c r="BZ62" s="171">
        <f>Рапс!BZ20+Суреп!EH20</f>
        <v>0</v>
      </c>
      <c r="CA62" s="169">
        <f>Рапс!CA20+Суреп!EI20</f>
        <v>0</v>
      </c>
      <c r="CB62" s="170">
        <f>Рапс!CB20+Суреп!EJ20</f>
        <v>0</v>
      </c>
      <c r="CC62" s="168">
        <f>Рапс!CC20+Суреп!EK20</f>
        <v>0</v>
      </c>
      <c r="CD62" s="169">
        <f>Рапс!CD20+Суреп!EL20</f>
        <v>0</v>
      </c>
      <c r="CE62" s="170">
        <f>Рапс!CE20+Суреп!EM20</f>
        <v>0</v>
      </c>
      <c r="CF62" s="171">
        <f>Рапс!CF20+Суреп!EN20</f>
        <v>0</v>
      </c>
      <c r="CG62" s="169">
        <f>Рапс!CG20+Суреп!EO20</f>
        <v>0</v>
      </c>
      <c r="CH62" s="170">
        <f>Рапс!CH20+Суреп!EP20</f>
        <v>0</v>
      </c>
      <c r="CI62" s="168">
        <f>Рапс!CI20+Суреп!EQ20</f>
        <v>0</v>
      </c>
      <c r="CJ62" s="169">
        <f>Рапс!CJ20+Суреп!ER20</f>
        <v>0</v>
      </c>
      <c r="CK62" s="170">
        <f>Рапс!CK20+Суреп!ES20</f>
        <v>0</v>
      </c>
      <c r="CL62" s="171">
        <f>Рапс!CL20+Суреп!ET20</f>
        <v>0</v>
      </c>
      <c r="CM62" s="169">
        <f>Рапс!CM20+Суреп!EU20</f>
        <v>0</v>
      </c>
      <c r="CN62" s="170">
        <f>Рапс!CN20+Суреп!EV20</f>
        <v>0</v>
      </c>
      <c r="CO62" s="168">
        <f>Рапс!CO20+Суреп!EW20</f>
        <v>0</v>
      </c>
      <c r="CP62" s="169">
        <f>Рапс!CP20+Суреп!EX20</f>
        <v>0</v>
      </c>
      <c r="CQ62" s="170">
        <f>Рапс!CQ20+Суреп!EY20</f>
        <v>0</v>
      </c>
      <c r="CR62" s="171">
        <f>Рапс!CR20+Суреп!EZ20</f>
        <v>0</v>
      </c>
      <c r="CS62" s="169">
        <f>Рапс!CS20+Суреп!FA20</f>
        <v>0</v>
      </c>
      <c r="CT62" s="170">
        <f>Рапс!CT20+Суреп!FB20</f>
        <v>0</v>
      </c>
      <c r="CU62" s="168">
        <f>Рапс!CU20+Суреп!FC20</f>
        <v>0</v>
      </c>
      <c r="CV62" s="169">
        <f>Рапс!CV20+Суреп!FD20</f>
        <v>0</v>
      </c>
      <c r="CW62" s="170">
        <f>Рапс!CW20+Суреп!FE20</f>
        <v>0</v>
      </c>
      <c r="CX62" s="171">
        <f>Рапс!CX20+Суреп!FF20</f>
        <v>0</v>
      </c>
      <c r="CY62" s="169">
        <f>Рапс!CY20+Суреп!FG20</f>
        <v>0</v>
      </c>
      <c r="CZ62" s="170">
        <f>Рапс!CZ20+Суреп!FH20</f>
        <v>0</v>
      </c>
      <c r="DA62" s="168">
        <f>Рапс!DA20+Суреп!FI20</f>
        <v>0</v>
      </c>
      <c r="DB62" s="169">
        <f>Рапс!DB20+Суреп!FJ20</f>
        <v>0</v>
      </c>
      <c r="DC62" s="170">
        <f>Рапс!DC20+Суреп!FK20</f>
        <v>0</v>
      </c>
      <c r="DD62" s="171">
        <f>Рапс!DD20+Суреп!FL20</f>
        <v>0</v>
      </c>
      <c r="DE62" s="169">
        <f>Рапс!DE20+Суреп!FM20</f>
        <v>0</v>
      </c>
      <c r="DF62" s="170">
        <f>Рапс!DF20+Суреп!FN20</f>
        <v>0</v>
      </c>
      <c r="DG62" s="168">
        <f>Рапс!DG20+Суреп!FO20</f>
        <v>0</v>
      </c>
      <c r="DH62" s="169">
        <f>Рапс!DH20+Суреп!FP20</f>
        <v>0</v>
      </c>
      <c r="DI62" s="170">
        <f>Рапс!DI20+Суреп!FQ20</f>
        <v>0</v>
      </c>
      <c r="DJ62" s="171">
        <f>Рапс!DJ20+Суреп!FR20</f>
        <v>0</v>
      </c>
      <c r="DK62" s="169">
        <f>Рапс!DK20+Суреп!FS20</f>
        <v>0</v>
      </c>
      <c r="DL62" s="170">
        <f>Рапс!DL20+Суреп!FT20</f>
        <v>0</v>
      </c>
      <c r="DM62" s="168">
        <f>Рапс!DM20+Суреп!FU20</f>
        <v>0</v>
      </c>
      <c r="DN62" s="169">
        <f>Рапс!DN20+Суреп!FV20</f>
        <v>0</v>
      </c>
      <c r="DO62" s="170">
        <f>Рапс!DO20+Суреп!FW20</f>
        <v>0</v>
      </c>
      <c r="DP62" s="171">
        <f>Рапс!DP20+Суреп!FX20</f>
        <v>0</v>
      </c>
      <c r="DQ62" s="169">
        <f>Рапс!DQ20+Суреп!FY20</f>
        <v>0</v>
      </c>
      <c r="DR62" s="170">
        <f>Рапс!DR20+Суреп!FZ20</f>
        <v>0</v>
      </c>
      <c r="DS62" s="168">
        <f>Рапс!DS20+Суреп!GA20</f>
        <v>0</v>
      </c>
      <c r="DT62" s="169">
        <f>Рапс!DT20+Суреп!GB20</f>
        <v>0</v>
      </c>
      <c r="DU62" s="170">
        <f>Рапс!DU20+Суреп!GC20</f>
        <v>0</v>
      </c>
      <c r="DV62" s="171">
        <f>Рапс!DV20+Суреп!GD20</f>
        <v>0</v>
      </c>
      <c r="DW62" s="169">
        <f>Рапс!DW20+Суреп!GE20</f>
        <v>0</v>
      </c>
      <c r="DX62" s="170">
        <f>Рапс!DX20+Суреп!GF20</f>
        <v>0</v>
      </c>
      <c r="DY62" s="168">
        <f>Рапс!DY20+Суреп!GG20</f>
        <v>0</v>
      </c>
      <c r="DZ62" s="169">
        <f>Рапс!DZ20+Суреп!GH20</f>
        <v>0</v>
      </c>
      <c r="EA62" s="170">
        <f>Рапс!EA20+Суреп!GI20</f>
        <v>0</v>
      </c>
      <c r="EB62" s="171">
        <f>Рапс!EB20+Суреп!GJ20</f>
        <v>0</v>
      </c>
      <c r="EC62" s="169">
        <f>Рапс!EC20+Суреп!GK20</f>
        <v>0</v>
      </c>
      <c r="ED62" s="170">
        <f>Рапс!ED20+Суреп!GL20</f>
        <v>0</v>
      </c>
      <c r="EE62" s="168">
        <f>Рапс!EE20+Суреп!GM20</f>
        <v>0</v>
      </c>
      <c r="EF62" s="169">
        <f>Рапс!EF20+Суреп!GN20</f>
        <v>0</v>
      </c>
      <c r="EG62" s="170">
        <f>Рапс!EG20+Суреп!GO20</f>
        <v>0</v>
      </c>
      <c r="EH62" s="171">
        <f>Рапс!EH20+Суреп!GP20</f>
        <v>0</v>
      </c>
      <c r="EI62" s="169">
        <f>Рапс!EI20+Суреп!GQ20</f>
        <v>0</v>
      </c>
      <c r="EJ62" s="170">
        <f>Рапс!EJ20+Суреп!GR20</f>
        <v>0</v>
      </c>
      <c r="EK62" s="168">
        <f>Рапс!EK20+Суреп!GS20</f>
        <v>0</v>
      </c>
      <c r="EL62" s="169">
        <f>Рапс!EL20+Суреп!GT20</f>
        <v>0</v>
      </c>
      <c r="EM62" s="170">
        <f>Рапс!EM20+Суреп!GU20</f>
        <v>0</v>
      </c>
      <c r="EN62" s="171">
        <f>Рапс!EN20+Суреп!GV20</f>
        <v>0</v>
      </c>
      <c r="EO62" s="169">
        <f>Рапс!EO20+Суреп!GW20</f>
        <v>0</v>
      </c>
      <c r="EP62" s="170">
        <f>Рапс!EP20+Суреп!GX20</f>
        <v>0</v>
      </c>
      <c r="EQ62" s="168">
        <f>Рапс!EQ20+Суреп!GY20</f>
        <v>0</v>
      </c>
      <c r="ER62" s="169">
        <f>Рапс!ER20+Суреп!GZ20</f>
        <v>0</v>
      </c>
      <c r="ES62" s="170">
        <f>Рапс!ES20+Суреп!HA20</f>
        <v>0</v>
      </c>
      <c r="ET62" s="171">
        <f>Рапс!ET20+Суреп!HB20</f>
        <v>0</v>
      </c>
      <c r="EU62" s="169">
        <f>Рапс!EU20+Суреп!HC20</f>
        <v>0</v>
      </c>
      <c r="EV62" s="170">
        <f>Рапс!EV20+Суреп!HD20</f>
        <v>0</v>
      </c>
      <c r="EW62" s="168">
        <f>Рапс!EW20+Суреп!HE20</f>
        <v>0</v>
      </c>
      <c r="EX62" s="169">
        <f>Рапс!EX20+Суреп!HF20</f>
        <v>0</v>
      </c>
      <c r="EY62" s="170">
        <f>Рапс!EY20+Суреп!HG20</f>
        <v>0</v>
      </c>
      <c r="EZ62" s="171">
        <f>Рапс!EZ20+Суреп!HH20</f>
        <v>0</v>
      </c>
      <c r="FA62" s="169">
        <f>Рапс!FA20+Суреп!HI20</f>
        <v>0</v>
      </c>
      <c r="FB62" s="170">
        <f>Рапс!FB20+Суреп!HJ20</f>
        <v>0</v>
      </c>
      <c r="FC62" s="168">
        <f>Рапс!FC20+Суреп!HK20</f>
        <v>0</v>
      </c>
      <c r="FD62" s="169">
        <f>Рапс!FD20+Суреп!HL20</f>
        <v>0</v>
      </c>
      <c r="FE62" s="170">
        <f>Рапс!FE20+Суреп!HM20</f>
        <v>0</v>
      </c>
      <c r="FF62" s="171">
        <f>Рапс!FF20+Суреп!HN20</f>
        <v>0</v>
      </c>
      <c r="FG62" s="169">
        <f>Рапс!FG20+Суреп!HO20</f>
        <v>0</v>
      </c>
      <c r="FH62" s="170">
        <f>Рапс!FH20+Суреп!HP20</f>
        <v>0</v>
      </c>
      <c r="FI62" s="168">
        <f>Рапс!FI20+Суреп!HQ20</f>
        <v>0</v>
      </c>
      <c r="FJ62" s="169">
        <f>Рапс!FJ20+Суреп!HR20</f>
        <v>0</v>
      </c>
      <c r="FK62" s="170">
        <f>Рапс!FK20+Суреп!HS20</f>
        <v>0</v>
      </c>
      <c r="FL62" s="171">
        <f>Рапс!FL20+Суреп!HT20</f>
        <v>0</v>
      </c>
      <c r="FM62" s="169">
        <f>Рапс!FM20+Суреп!HU20</f>
        <v>0</v>
      </c>
      <c r="FN62" s="170">
        <f>Рапс!FN20+Суреп!HV20</f>
        <v>0</v>
      </c>
      <c r="FO62" s="168">
        <f>Рапс!FO20+Суреп!HW20</f>
        <v>0</v>
      </c>
      <c r="FP62" s="169">
        <f>Рапс!FP20+Суреп!HX20</f>
        <v>0</v>
      </c>
      <c r="FQ62" s="170">
        <f>Рапс!FQ20+Суреп!HY20</f>
        <v>0</v>
      </c>
      <c r="FR62" s="171">
        <f>Рапс!FR20+Суреп!HZ20</f>
        <v>0</v>
      </c>
      <c r="FS62" s="169">
        <f>Рапс!FS20+Суреп!IA20</f>
        <v>0</v>
      </c>
      <c r="FT62" s="170">
        <f>Рапс!FT20+Суреп!IB20</f>
        <v>0</v>
      </c>
      <c r="FU62" s="168">
        <f>Рапс!FU20+Суреп!IC20</f>
        <v>0</v>
      </c>
      <c r="FV62" s="169">
        <f>Рапс!FV20+Суреп!ID20</f>
        <v>0</v>
      </c>
      <c r="FW62" s="170">
        <f>Рапс!FW20+Суреп!IE20</f>
        <v>0</v>
      </c>
      <c r="FX62" s="171">
        <f>Рапс!FX20+Суреп!IF20</f>
        <v>0</v>
      </c>
      <c r="FY62" s="169">
        <f>Рапс!FY20+Суреп!IG20</f>
        <v>0</v>
      </c>
      <c r="FZ62" s="170">
        <f>Рапс!FZ20+Суреп!IH20</f>
        <v>0</v>
      </c>
      <c r="GA62" s="168">
        <f>Рапс!GA20+Суреп!II20</f>
        <v>0</v>
      </c>
      <c r="GB62" s="169">
        <f>Рапс!GB20+Суреп!IJ20</f>
        <v>0</v>
      </c>
      <c r="GC62" s="170">
        <f>Рапс!GC20+Суреп!IK20</f>
        <v>0</v>
      </c>
      <c r="GD62" s="171">
        <f>Рапс!GD20+Суреп!IL20</f>
        <v>0</v>
      </c>
      <c r="GE62" s="169">
        <f>Рапс!GE20+Суреп!IM20</f>
        <v>0</v>
      </c>
      <c r="GF62" s="170">
        <f>Рапс!GF20+Суреп!IN20</f>
        <v>0</v>
      </c>
      <c r="GG62" s="168">
        <f>Рапс!GG20+Суреп!IO20</f>
        <v>0</v>
      </c>
      <c r="GH62" s="169">
        <f>Рапс!GH20+Суреп!IP20</f>
        <v>0</v>
      </c>
      <c r="GI62" s="170">
        <f>Рапс!GI20+Суреп!IQ20</f>
        <v>0</v>
      </c>
      <c r="GJ62" s="171">
        <f>Рапс!GJ20+Суреп!IR20</f>
        <v>0</v>
      </c>
      <c r="GK62" s="169">
        <f>Рапс!GK20+Суреп!IS20</f>
        <v>0</v>
      </c>
      <c r="GL62" s="170">
        <f>Рапс!GL20+Суреп!IT20</f>
        <v>0</v>
      </c>
      <c r="GM62" s="168">
        <f>Рапс!GM20</f>
        <v>0</v>
      </c>
      <c r="GN62" s="169">
        <f>Рапс!GN20</f>
        <v>0</v>
      </c>
      <c r="GO62" s="170">
        <f>Рапс!GO20</f>
        <v>0</v>
      </c>
      <c r="GP62" s="171">
        <f>Рапс!GP20</f>
        <v>0</v>
      </c>
      <c r="GQ62" s="169">
        <f>Рапс!GQ20</f>
        <v>0</v>
      </c>
      <c r="GR62" s="170">
        <f>Рапс!GR20</f>
        <v>0</v>
      </c>
      <c r="GS62" s="168">
        <f>Рапс!GS20</f>
        <v>0</v>
      </c>
      <c r="GT62" s="169">
        <f>Рапс!GT20</f>
        <v>0</v>
      </c>
      <c r="GU62" s="170">
        <f>Рапс!GU20</f>
        <v>0</v>
      </c>
      <c r="GV62" s="171">
        <f>Рапс!GV20</f>
        <v>0</v>
      </c>
      <c r="GW62" s="169">
        <f>Рапс!GW20</f>
        <v>0</v>
      </c>
      <c r="GX62" s="170">
        <f>Рапс!GX20</f>
        <v>0</v>
      </c>
      <c r="GY62" s="168">
        <f>Рапс!GY20</f>
        <v>0</v>
      </c>
      <c r="GZ62" s="169">
        <f>Рапс!GZ20</f>
        <v>0</v>
      </c>
      <c r="HA62" s="170">
        <f>Рапс!HA20</f>
        <v>0</v>
      </c>
      <c r="HB62" s="171">
        <f>Рапс!HB20</f>
        <v>0</v>
      </c>
      <c r="HC62" s="169">
        <f>Рапс!HC20</f>
        <v>0</v>
      </c>
      <c r="HD62" s="170">
        <f>Рапс!HD20</f>
        <v>0</v>
      </c>
      <c r="HE62" s="168">
        <f>Рапс!HE20</f>
        <v>0</v>
      </c>
      <c r="HF62" s="169">
        <f>Рапс!HF20</f>
        <v>0</v>
      </c>
      <c r="HG62" s="170">
        <f>Рапс!HG20</f>
        <v>0</v>
      </c>
      <c r="HH62" s="171">
        <f>Рапс!HH20</f>
        <v>0</v>
      </c>
      <c r="HI62" s="169">
        <f>Рапс!HI20</f>
        <v>0</v>
      </c>
      <c r="HJ62" s="170">
        <f>Рапс!HJ20</f>
        <v>0</v>
      </c>
      <c r="HK62" s="168">
        <f>Рапс!HK20</f>
        <v>0</v>
      </c>
      <c r="HL62" s="169">
        <f>Рапс!HL20</f>
        <v>0</v>
      </c>
      <c r="HM62" s="170">
        <f>Рапс!HM20</f>
        <v>0</v>
      </c>
      <c r="HN62" s="171">
        <f>Рапс!HN20</f>
        <v>0</v>
      </c>
      <c r="HO62" s="169">
        <f>Рапс!HO20</f>
        <v>0</v>
      </c>
      <c r="HP62" s="170">
        <f>Рапс!HP20</f>
        <v>0</v>
      </c>
      <c r="HQ62" s="168">
        <f>Рапс!HQ20</f>
        <v>0</v>
      </c>
      <c r="HR62" s="169">
        <f>Рапс!HR20</f>
        <v>0</v>
      </c>
      <c r="HS62" s="170">
        <f>Рапс!HS20</f>
        <v>0</v>
      </c>
      <c r="HT62" s="171">
        <f>Рапс!HT20</f>
        <v>0</v>
      </c>
      <c r="HU62" s="169">
        <f>Рапс!HU20</f>
        <v>0</v>
      </c>
      <c r="HV62" s="170">
        <f>Рапс!HV20</f>
        <v>0</v>
      </c>
      <c r="HW62" s="168">
        <f>Рапс!HW20</f>
        <v>0</v>
      </c>
      <c r="HX62" s="169">
        <f>Рапс!HX20</f>
        <v>0</v>
      </c>
      <c r="HY62" s="170">
        <f>Рапс!HY20</f>
        <v>0</v>
      </c>
      <c r="HZ62" s="171">
        <f>Рапс!HZ20</f>
        <v>0</v>
      </c>
      <c r="IA62" s="169">
        <f>Рапс!IA20</f>
        <v>0</v>
      </c>
      <c r="IB62" s="170">
        <f>Рапс!IB20</f>
        <v>0</v>
      </c>
      <c r="IC62" s="168">
        <f>Рапс!IC20</f>
        <v>0</v>
      </c>
      <c r="ID62" s="169">
        <f>Рапс!ID20</f>
        <v>0</v>
      </c>
      <c r="IE62" s="170">
        <f>Рапс!IE20</f>
        <v>0</v>
      </c>
      <c r="IF62" s="171">
        <f>Рапс!IF20</f>
        <v>0</v>
      </c>
      <c r="IG62" s="169">
        <f>Рапс!IG20</f>
        <v>0</v>
      </c>
      <c r="IH62" s="170">
        <f>Рапс!IH20</f>
        <v>0</v>
      </c>
      <c r="II62" s="168">
        <f>Рапс!II20</f>
        <v>0</v>
      </c>
      <c r="IJ62" s="169">
        <f>Рапс!IJ20</f>
        <v>0</v>
      </c>
      <c r="IK62" s="170">
        <f>Рапс!IK20</f>
        <v>0</v>
      </c>
      <c r="IL62" s="171">
        <f>Рапс!IL20</f>
        <v>0</v>
      </c>
      <c r="IM62" s="169">
        <f>Рапс!IM20</f>
        <v>0</v>
      </c>
      <c r="IN62" s="170">
        <f>Рапс!IN20</f>
        <v>0</v>
      </c>
      <c r="IO62" s="168">
        <f>Рапс!IO20</f>
        <v>0</v>
      </c>
      <c r="IP62" s="169">
        <f>Рапс!IP20</f>
        <v>0</v>
      </c>
      <c r="IQ62" s="170">
        <f>Рапс!IQ20</f>
        <v>0</v>
      </c>
      <c r="IR62" s="171">
        <f>Рапс!IR20</f>
        <v>0</v>
      </c>
      <c r="IS62" s="169">
        <f>Рапс!IS20</f>
        <v>0</v>
      </c>
      <c r="IT62" s="170">
        <f>Рапс!IT20</f>
        <v>0</v>
      </c>
      <c r="IU62" s="168">
        <f>Рапс!IU20</f>
        <v>0</v>
      </c>
      <c r="IV62" s="169">
        <f>Рапс!IV20</f>
        <v>0</v>
      </c>
      <c r="IW62" s="170">
        <f>Рапс!IW20</f>
        <v>0</v>
      </c>
      <c r="IX62" s="171">
        <f>Рапс!IX20</f>
        <v>0</v>
      </c>
      <c r="IY62" s="169">
        <f>Рапс!IY20</f>
        <v>0</v>
      </c>
      <c r="IZ62" s="170">
        <f>Рапс!IZ20</f>
        <v>0</v>
      </c>
      <c r="JA62" s="168">
        <f>Рапс!JA20</f>
        <v>0</v>
      </c>
      <c r="JB62" s="169">
        <f>Рапс!JB20</f>
        <v>0</v>
      </c>
      <c r="JC62" s="170">
        <f>Рапс!JC20</f>
        <v>0</v>
      </c>
      <c r="JD62" s="171">
        <f>Рапс!JD20</f>
        <v>0</v>
      </c>
      <c r="JE62" s="169">
        <f>Рапс!JE20</f>
        <v>0</v>
      </c>
      <c r="JF62" s="170">
        <f>Рапс!JF20</f>
        <v>0</v>
      </c>
      <c r="JG62" s="168">
        <f>Рапс!JG20</f>
        <v>0</v>
      </c>
      <c r="JH62" s="169">
        <f>Рапс!JH20</f>
        <v>0</v>
      </c>
      <c r="JI62" s="170">
        <f>Рапс!JI20</f>
        <v>0</v>
      </c>
      <c r="JJ62" s="171">
        <f>Рапс!JJ20</f>
        <v>0</v>
      </c>
      <c r="JK62" s="169">
        <f>Рапс!JK20</f>
        <v>0</v>
      </c>
      <c r="JL62" s="170">
        <f>Рапс!JL20</f>
        <v>0</v>
      </c>
      <c r="JM62" s="168">
        <f>Рапс!JM20</f>
        <v>0</v>
      </c>
      <c r="JN62" s="169">
        <f>Рапс!JN20</f>
        <v>0</v>
      </c>
      <c r="JO62" s="170">
        <f>Рапс!JO20</f>
        <v>0</v>
      </c>
      <c r="JP62" s="171">
        <f>Рапс!JP20</f>
        <v>0</v>
      </c>
      <c r="JQ62" s="169">
        <f>Рапс!JQ20</f>
        <v>0</v>
      </c>
      <c r="JR62" s="170">
        <f>Рапс!JR20</f>
        <v>0</v>
      </c>
      <c r="JS62" s="168">
        <f>Рапс!JS20</f>
        <v>0</v>
      </c>
      <c r="JT62" s="169">
        <f>Рапс!JT20</f>
        <v>0</v>
      </c>
      <c r="JU62" s="170">
        <f>Рапс!JU20</f>
        <v>0</v>
      </c>
      <c r="JV62" s="171">
        <f>Рапс!JV20</f>
        <v>0</v>
      </c>
      <c r="JW62" s="169">
        <f>Рапс!JW20</f>
        <v>0</v>
      </c>
      <c r="JX62" s="170">
        <f>Рапс!JX20</f>
        <v>0</v>
      </c>
    </row>
    <row r="63" spans="1:284" ht="15.75" customHeight="1" thickBot="1" x14ac:dyDescent="0.3">
      <c r="A63" s="1017"/>
      <c r="B63" s="1013"/>
      <c r="C63" s="1015"/>
      <c r="D63" s="50" t="s">
        <v>39</v>
      </c>
      <c r="E63" s="123">
        <f t="shared" si="21"/>
        <v>0</v>
      </c>
      <c r="F63" s="172">
        <f>Рапс!F21+SUM(Суреп!F21:BP21)</f>
        <v>0</v>
      </c>
      <c r="G63" s="173">
        <f>Рапс!G21</f>
        <v>0</v>
      </c>
      <c r="H63" s="174">
        <f>Рапс!H21</f>
        <v>0</v>
      </c>
      <c r="I63" s="175">
        <f>Рапс!I21+Суреп!BQ21</f>
        <v>0</v>
      </c>
      <c r="J63" s="176">
        <f>Рапс!J21+Суреп!BR21</f>
        <v>0</v>
      </c>
      <c r="K63" s="177">
        <f>Рапс!K21+Суреп!BS21</f>
        <v>0</v>
      </c>
      <c r="L63" s="178">
        <f>Рапс!L21+Суреп!BT21</f>
        <v>0</v>
      </c>
      <c r="M63" s="176">
        <f>Рапс!M21+Суреп!BU21</f>
        <v>0</v>
      </c>
      <c r="N63" s="177">
        <f>Рапс!N21+Суреп!BV21</f>
        <v>0</v>
      </c>
      <c r="O63" s="175">
        <f>Рапс!O21+Суреп!BW21</f>
        <v>0</v>
      </c>
      <c r="P63" s="176">
        <f>Рапс!P21+Суреп!BX21</f>
        <v>0</v>
      </c>
      <c r="Q63" s="177">
        <f>Рапс!Q21+Суреп!BY21</f>
        <v>0</v>
      </c>
      <c r="R63" s="178">
        <f>Рапс!R21+Суреп!BZ21</f>
        <v>0</v>
      </c>
      <c r="S63" s="176">
        <f>Рапс!S21+Суреп!CA21</f>
        <v>0</v>
      </c>
      <c r="T63" s="177">
        <f>Рапс!T21+Суреп!CB21</f>
        <v>0</v>
      </c>
      <c r="U63" s="175">
        <f>Рапс!U21+Суреп!CC21</f>
        <v>0</v>
      </c>
      <c r="V63" s="176">
        <f>Рапс!V21+Суреп!CD21</f>
        <v>0</v>
      </c>
      <c r="W63" s="177">
        <f>Рапс!W21+Суреп!CE21</f>
        <v>0</v>
      </c>
      <c r="X63" s="178">
        <f>Рапс!X21+Суреп!CF21</f>
        <v>0</v>
      </c>
      <c r="Y63" s="176">
        <f>Рапс!Y21+Суреп!CG21</f>
        <v>0</v>
      </c>
      <c r="Z63" s="177">
        <f>Рапс!Z21+Суреп!CH21</f>
        <v>0</v>
      </c>
      <c r="AA63" s="175">
        <f>Рапс!AA21+Суреп!CI21</f>
        <v>0</v>
      </c>
      <c r="AB63" s="176">
        <f>Рапс!AB21+Суреп!CJ21</f>
        <v>0</v>
      </c>
      <c r="AC63" s="177">
        <f>Рапс!AC21+Суреп!CK21</f>
        <v>0</v>
      </c>
      <c r="AD63" s="178">
        <f>Рапс!AD21+Суреп!CL21</f>
        <v>0</v>
      </c>
      <c r="AE63" s="176">
        <f>Рапс!AE21+Суреп!CM21</f>
        <v>0</v>
      </c>
      <c r="AF63" s="177">
        <f>Рапс!AF21+Суреп!CN21</f>
        <v>0</v>
      </c>
      <c r="AG63" s="175">
        <f>Рапс!AG21+Суреп!CO21</f>
        <v>0</v>
      </c>
      <c r="AH63" s="176">
        <f>Рапс!AH21+Суреп!CP21</f>
        <v>0</v>
      </c>
      <c r="AI63" s="177">
        <f>Рапс!AI21+Суреп!CQ21</f>
        <v>0</v>
      </c>
      <c r="AJ63" s="178">
        <f>Рапс!AJ21+Суреп!CR21</f>
        <v>0</v>
      </c>
      <c r="AK63" s="176">
        <f>Рапс!AK21+Суреп!CS21</f>
        <v>0</v>
      </c>
      <c r="AL63" s="177">
        <f>Рапс!AL21+Суреп!CT21</f>
        <v>0</v>
      </c>
      <c r="AM63" s="175">
        <f>Рапс!AM21+Суреп!CU21</f>
        <v>0</v>
      </c>
      <c r="AN63" s="176">
        <f>Рапс!AN21+Суреп!CV21</f>
        <v>0</v>
      </c>
      <c r="AO63" s="177">
        <f>Рапс!AO21+Суреп!CW21</f>
        <v>0</v>
      </c>
      <c r="AP63" s="178">
        <f>Рапс!AP21+Суреп!CX21</f>
        <v>0</v>
      </c>
      <c r="AQ63" s="176">
        <f>Рапс!AQ21+Суреп!CY21</f>
        <v>0</v>
      </c>
      <c r="AR63" s="177">
        <f>Рапс!AR21+Суреп!CZ21</f>
        <v>0</v>
      </c>
      <c r="AS63" s="175">
        <f>Рапс!AS21+Суреп!DA21</f>
        <v>0</v>
      </c>
      <c r="AT63" s="176">
        <f>Рапс!AT21+Суреп!DB21</f>
        <v>0</v>
      </c>
      <c r="AU63" s="177">
        <f>Рапс!AU21+Суреп!DC21</f>
        <v>0</v>
      </c>
      <c r="AV63" s="178">
        <f>Рапс!AV21+Суреп!DD21</f>
        <v>0</v>
      </c>
      <c r="AW63" s="176">
        <f>Рапс!AW21+Суреп!DE21</f>
        <v>0</v>
      </c>
      <c r="AX63" s="177">
        <f>Рапс!AX21+Суреп!DF21</f>
        <v>0</v>
      </c>
      <c r="AY63" s="175">
        <f>Рапс!AY21+Суреп!DG21</f>
        <v>0</v>
      </c>
      <c r="AZ63" s="176">
        <f>Рапс!AZ21+Суреп!DH21</f>
        <v>0</v>
      </c>
      <c r="BA63" s="177">
        <f>Рапс!BA21+Суреп!DI21</f>
        <v>0</v>
      </c>
      <c r="BB63" s="178">
        <f>Рапс!BB21+Суреп!DJ21</f>
        <v>0</v>
      </c>
      <c r="BC63" s="176">
        <f>Рапс!BC21+Суреп!DK21</f>
        <v>0</v>
      </c>
      <c r="BD63" s="177">
        <f>Рапс!BD21+Суреп!DL21</f>
        <v>0</v>
      </c>
      <c r="BE63" s="175">
        <f>Рапс!BE21+Суреп!DM21</f>
        <v>0</v>
      </c>
      <c r="BF63" s="176">
        <f>Рапс!BF21+Суреп!DN21</f>
        <v>0</v>
      </c>
      <c r="BG63" s="177">
        <f>Рапс!BG21+Суреп!DO21</f>
        <v>0</v>
      </c>
      <c r="BH63" s="178">
        <f>Рапс!BH21+Суреп!DP21</f>
        <v>0</v>
      </c>
      <c r="BI63" s="176">
        <f>Рапс!BI21+Суреп!DQ21</f>
        <v>0</v>
      </c>
      <c r="BJ63" s="177">
        <f>Рапс!BJ21+Суреп!DR21</f>
        <v>0</v>
      </c>
      <c r="BK63" s="175">
        <f>Рапс!BK21+Суреп!DS21</f>
        <v>0</v>
      </c>
      <c r="BL63" s="176">
        <f>Рапс!BL21+Суреп!DT21</f>
        <v>0</v>
      </c>
      <c r="BM63" s="177">
        <f>Рапс!BM21+Суреп!DU21</f>
        <v>0</v>
      </c>
      <c r="BN63" s="178">
        <f>Рапс!BN21+Суреп!DV21</f>
        <v>0</v>
      </c>
      <c r="BO63" s="176">
        <f>Рапс!BO21+Суреп!DW21</f>
        <v>0</v>
      </c>
      <c r="BP63" s="177">
        <f>Рапс!BP21+Суреп!DX21</f>
        <v>0</v>
      </c>
      <c r="BQ63" s="175">
        <f>Рапс!BQ21+Суреп!DY21</f>
        <v>0</v>
      </c>
      <c r="BR63" s="176">
        <f>Рапс!BR21+Суреп!DZ21</f>
        <v>0</v>
      </c>
      <c r="BS63" s="177">
        <f>Рапс!BS21+Суреп!EA21</f>
        <v>0</v>
      </c>
      <c r="BT63" s="178">
        <f>Рапс!BT21+Суреп!EB21</f>
        <v>0</v>
      </c>
      <c r="BU63" s="176">
        <f>Рапс!BU21+Суреп!EC21</f>
        <v>0</v>
      </c>
      <c r="BV63" s="177">
        <f>Рапс!BV21+Суреп!ED21</f>
        <v>0</v>
      </c>
      <c r="BW63" s="175">
        <f>Рапс!BW21+Суреп!EE21</f>
        <v>0</v>
      </c>
      <c r="BX63" s="176">
        <f>Рапс!BX21+Суреп!EF21</f>
        <v>0</v>
      </c>
      <c r="BY63" s="177">
        <f>Рапс!BY21+Суреп!EG21</f>
        <v>0</v>
      </c>
      <c r="BZ63" s="178">
        <f>Рапс!BZ21+Суреп!EH21</f>
        <v>0</v>
      </c>
      <c r="CA63" s="176">
        <f>Рапс!CA21+Суреп!EI21</f>
        <v>0</v>
      </c>
      <c r="CB63" s="177">
        <f>Рапс!CB21+Суреп!EJ21</f>
        <v>0</v>
      </c>
      <c r="CC63" s="175">
        <f>Рапс!CC21+Суреп!EK21</f>
        <v>0</v>
      </c>
      <c r="CD63" s="176">
        <f>Рапс!CD21+Суреп!EL21</f>
        <v>0</v>
      </c>
      <c r="CE63" s="177">
        <f>Рапс!CE21+Суреп!EM21</f>
        <v>0</v>
      </c>
      <c r="CF63" s="178">
        <f>Рапс!CF21+Суреп!EN21</f>
        <v>0</v>
      </c>
      <c r="CG63" s="176">
        <f>Рапс!CG21+Суреп!EO21</f>
        <v>0</v>
      </c>
      <c r="CH63" s="177">
        <f>Рапс!CH21+Суреп!EP21</f>
        <v>0</v>
      </c>
      <c r="CI63" s="175">
        <f>Рапс!CI21+Суреп!EQ21</f>
        <v>0</v>
      </c>
      <c r="CJ63" s="176">
        <f>Рапс!CJ21+Суреп!ER21</f>
        <v>0</v>
      </c>
      <c r="CK63" s="177">
        <f>Рапс!CK21+Суреп!ES21</f>
        <v>0</v>
      </c>
      <c r="CL63" s="178">
        <f>Рапс!CL21+Суреп!ET21</f>
        <v>0</v>
      </c>
      <c r="CM63" s="176">
        <f>Рапс!CM21+Суреп!EU21</f>
        <v>0</v>
      </c>
      <c r="CN63" s="177">
        <f>Рапс!CN21+Суреп!EV21</f>
        <v>0</v>
      </c>
      <c r="CO63" s="175">
        <f>Рапс!CO21+Суреп!EW21</f>
        <v>0</v>
      </c>
      <c r="CP63" s="176">
        <f>Рапс!CP21+Суреп!EX21</f>
        <v>0</v>
      </c>
      <c r="CQ63" s="177">
        <f>Рапс!CQ21+Суреп!EY21</f>
        <v>0</v>
      </c>
      <c r="CR63" s="178">
        <f>Рапс!CR21+Суреп!EZ21</f>
        <v>0</v>
      </c>
      <c r="CS63" s="176">
        <f>Рапс!CS21+Суреп!FA21</f>
        <v>0</v>
      </c>
      <c r="CT63" s="177">
        <f>Рапс!CT21+Суреп!FB21</f>
        <v>0</v>
      </c>
      <c r="CU63" s="175">
        <f>Рапс!CU21+Суреп!FC21</f>
        <v>0</v>
      </c>
      <c r="CV63" s="176">
        <f>Рапс!CV21+Суреп!FD21</f>
        <v>0</v>
      </c>
      <c r="CW63" s="177">
        <f>Рапс!CW21+Суреп!FE21</f>
        <v>0</v>
      </c>
      <c r="CX63" s="178">
        <f>Рапс!CX21+Суреп!FF21</f>
        <v>0</v>
      </c>
      <c r="CY63" s="176">
        <f>Рапс!CY21+Суреп!FG21</f>
        <v>0</v>
      </c>
      <c r="CZ63" s="177">
        <f>Рапс!CZ21+Суреп!FH21</f>
        <v>0</v>
      </c>
      <c r="DA63" s="175">
        <f>Рапс!DA21+Суреп!FI21</f>
        <v>0</v>
      </c>
      <c r="DB63" s="176">
        <f>Рапс!DB21+Суреп!FJ21</f>
        <v>0</v>
      </c>
      <c r="DC63" s="177">
        <f>Рапс!DC21+Суреп!FK21</f>
        <v>0</v>
      </c>
      <c r="DD63" s="178">
        <f>Рапс!DD21+Суреп!FL21</f>
        <v>0</v>
      </c>
      <c r="DE63" s="176">
        <f>Рапс!DE21+Суреп!FM21</f>
        <v>0</v>
      </c>
      <c r="DF63" s="177">
        <f>Рапс!DF21+Суреп!FN21</f>
        <v>0</v>
      </c>
      <c r="DG63" s="175">
        <f>Рапс!DG21+Суреп!FO21</f>
        <v>0</v>
      </c>
      <c r="DH63" s="176">
        <f>Рапс!DH21+Суреп!FP21</f>
        <v>0</v>
      </c>
      <c r="DI63" s="177">
        <f>Рапс!DI21+Суреп!FQ21</f>
        <v>0</v>
      </c>
      <c r="DJ63" s="178">
        <f>Рапс!DJ21+Суреп!FR21</f>
        <v>0</v>
      </c>
      <c r="DK63" s="176">
        <f>Рапс!DK21+Суреп!FS21</f>
        <v>0</v>
      </c>
      <c r="DL63" s="177">
        <f>Рапс!DL21+Суреп!FT21</f>
        <v>0</v>
      </c>
      <c r="DM63" s="175">
        <f>Рапс!DM21+Суреп!FU21</f>
        <v>0</v>
      </c>
      <c r="DN63" s="176">
        <f>Рапс!DN21+Суреп!FV21</f>
        <v>0</v>
      </c>
      <c r="DO63" s="177">
        <f>Рапс!DO21+Суреп!FW21</f>
        <v>0</v>
      </c>
      <c r="DP63" s="178">
        <f>Рапс!DP21+Суреп!FX21</f>
        <v>0</v>
      </c>
      <c r="DQ63" s="176">
        <f>Рапс!DQ21+Суреп!FY21</f>
        <v>0</v>
      </c>
      <c r="DR63" s="177">
        <f>Рапс!DR21+Суреп!FZ21</f>
        <v>0</v>
      </c>
      <c r="DS63" s="175">
        <f>Рапс!DS21+Суреп!GA21</f>
        <v>0</v>
      </c>
      <c r="DT63" s="176">
        <f>Рапс!DT21+Суреп!GB21</f>
        <v>0</v>
      </c>
      <c r="DU63" s="177">
        <f>Рапс!DU21+Суреп!GC21</f>
        <v>0</v>
      </c>
      <c r="DV63" s="178">
        <f>Рапс!DV21+Суреп!GD21</f>
        <v>0</v>
      </c>
      <c r="DW63" s="176">
        <f>Рапс!DW21+Суреп!GE21</f>
        <v>0</v>
      </c>
      <c r="DX63" s="177">
        <f>Рапс!DX21+Суреп!GF21</f>
        <v>0</v>
      </c>
      <c r="DY63" s="175">
        <f>Рапс!DY21+Суреп!GG21</f>
        <v>0</v>
      </c>
      <c r="DZ63" s="176">
        <f>Рапс!DZ21+Суреп!GH21</f>
        <v>0</v>
      </c>
      <c r="EA63" s="177">
        <f>Рапс!EA21+Суреп!GI21</f>
        <v>0</v>
      </c>
      <c r="EB63" s="178">
        <f>Рапс!EB21+Суреп!GJ21</f>
        <v>0</v>
      </c>
      <c r="EC63" s="176">
        <f>Рапс!EC21+Суреп!GK21</f>
        <v>0</v>
      </c>
      <c r="ED63" s="177">
        <f>Рапс!ED21+Суреп!GL21</f>
        <v>0</v>
      </c>
      <c r="EE63" s="175">
        <f>Рапс!EE21+Суреп!GM21</f>
        <v>0</v>
      </c>
      <c r="EF63" s="176">
        <f>Рапс!EF21+Суреп!GN21</f>
        <v>0</v>
      </c>
      <c r="EG63" s="177">
        <f>Рапс!EG21+Суреп!GO21</f>
        <v>0</v>
      </c>
      <c r="EH63" s="178">
        <f>Рапс!EH21+Суреп!GP21</f>
        <v>0</v>
      </c>
      <c r="EI63" s="176">
        <f>Рапс!EI21+Суреп!GQ21</f>
        <v>0</v>
      </c>
      <c r="EJ63" s="177">
        <f>Рапс!EJ21+Суреп!GR21</f>
        <v>0</v>
      </c>
      <c r="EK63" s="175">
        <f>Рапс!EK21+Суреп!GS21</f>
        <v>0</v>
      </c>
      <c r="EL63" s="176">
        <f>Рапс!EL21+Суреп!GT21</f>
        <v>0</v>
      </c>
      <c r="EM63" s="177">
        <f>Рапс!EM21+Суреп!GU21</f>
        <v>0</v>
      </c>
      <c r="EN63" s="178">
        <f>Рапс!EN21+Суреп!GV21</f>
        <v>0</v>
      </c>
      <c r="EO63" s="176">
        <f>Рапс!EO21+Суреп!GW21</f>
        <v>0</v>
      </c>
      <c r="EP63" s="177">
        <f>Рапс!EP21+Суреп!GX21</f>
        <v>0</v>
      </c>
      <c r="EQ63" s="175">
        <f>Рапс!EQ21+Суреп!GY21</f>
        <v>0</v>
      </c>
      <c r="ER63" s="176">
        <f>Рапс!ER21+Суреп!GZ21</f>
        <v>0</v>
      </c>
      <c r="ES63" s="177">
        <f>Рапс!ES21+Суреп!HA21</f>
        <v>0</v>
      </c>
      <c r="ET63" s="178">
        <f>Рапс!ET21+Суреп!HB21</f>
        <v>0</v>
      </c>
      <c r="EU63" s="176">
        <f>Рапс!EU21+Суреп!HC21</f>
        <v>0</v>
      </c>
      <c r="EV63" s="177">
        <f>Рапс!EV21+Суреп!HD21</f>
        <v>0</v>
      </c>
      <c r="EW63" s="175">
        <f>Рапс!EW21+Суреп!HE21</f>
        <v>0</v>
      </c>
      <c r="EX63" s="176">
        <f>Рапс!EX21+Суреп!HF21</f>
        <v>0</v>
      </c>
      <c r="EY63" s="177">
        <f>Рапс!EY21+Суреп!HG21</f>
        <v>0</v>
      </c>
      <c r="EZ63" s="178">
        <f>Рапс!EZ21+Суреп!HH21</f>
        <v>0</v>
      </c>
      <c r="FA63" s="176">
        <f>Рапс!FA21+Суреп!HI21</f>
        <v>0</v>
      </c>
      <c r="FB63" s="177">
        <f>Рапс!FB21+Суреп!HJ21</f>
        <v>0</v>
      </c>
      <c r="FC63" s="175">
        <f>Рапс!FC21+Суреп!HK21</f>
        <v>0</v>
      </c>
      <c r="FD63" s="176">
        <f>Рапс!FD21+Суреп!HL21</f>
        <v>0</v>
      </c>
      <c r="FE63" s="177">
        <f>Рапс!FE21+Суреп!HM21</f>
        <v>0</v>
      </c>
      <c r="FF63" s="178">
        <f>Рапс!FF21+Суреп!HN21</f>
        <v>0</v>
      </c>
      <c r="FG63" s="176">
        <f>Рапс!FG21+Суреп!HO21</f>
        <v>0</v>
      </c>
      <c r="FH63" s="177">
        <f>Рапс!FH21+Суреп!HP21</f>
        <v>0</v>
      </c>
      <c r="FI63" s="175">
        <f>Рапс!FI21+Суреп!HQ21</f>
        <v>0</v>
      </c>
      <c r="FJ63" s="176">
        <f>Рапс!FJ21+Суреп!HR21</f>
        <v>0</v>
      </c>
      <c r="FK63" s="177">
        <f>Рапс!FK21+Суреп!HS21</f>
        <v>0</v>
      </c>
      <c r="FL63" s="178">
        <f>Рапс!FL21+Суреп!HT21</f>
        <v>0</v>
      </c>
      <c r="FM63" s="176">
        <f>Рапс!FM21+Суреп!HU21</f>
        <v>0</v>
      </c>
      <c r="FN63" s="177">
        <f>Рапс!FN21+Суреп!HV21</f>
        <v>0</v>
      </c>
      <c r="FO63" s="175">
        <f>Рапс!FO21+Суреп!HW21</f>
        <v>0</v>
      </c>
      <c r="FP63" s="176">
        <f>Рапс!FP21+Суреп!HX21</f>
        <v>0</v>
      </c>
      <c r="FQ63" s="177">
        <f>Рапс!FQ21+Суреп!HY21</f>
        <v>0</v>
      </c>
      <c r="FR63" s="178">
        <f>Рапс!FR21+Суреп!HZ21</f>
        <v>0</v>
      </c>
      <c r="FS63" s="176">
        <f>Рапс!FS21+Суреп!IA21</f>
        <v>0</v>
      </c>
      <c r="FT63" s="177">
        <f>Рапс!FT21+Суреп!IB21</f>
        <v>0</v>
      </c>
      <c r="FU63" s="175">
        <f>Рапс!FU21+Суреп!IC21</f>
        <v>0</v>
      </c>
      <c r="FV63" s="176">
        <f>Рапс!FV21+Суреп!ID21</f>
        <v>0</v>
      </c>
      <c r="FW63" s="177">
        <f>Рапс!FW21+Суреп!IE21</f>
        <v>0</v>
      </c>
      <c r="FX63" s="178">
        <f>Рапс!FX21+Суреп!IF21</f>
        <v>0</v>
      </c>
      <c r="FY63" s="176">
        <f>Рапс!FY21+Суреп!IG21</f>
        <v>0</v>
      </c>
      <c r="FZ63" s="177">
        <f>Рапс!FZ21+Суреп!IH21</f>
        <v>0</v>
      </c>
      <c r="GA63" s="175">
        <f>Рапс!GA21+Суреп!II21</f>
        <v>0</v>
      </c>
      <c r="GB63" s="176">
        <f>Рапс!GB21+Суреп!IJ21</f>
        <v>0</v>
      </c>
      <c r="GC63" s="177">
        <f>Рапс!GC21+Суреп!IK21</f>
        <v>0</v>
      </c>
      <c r="GD63" s="178">
        <f>Рапс!GD21+Суреп!IL21</f>
        <v>0</v>
      </c>
      <c r="GE63" s="176">
        <f>Рапс!GE21+Суреп!IM21</f>
        <v>0</v>
      </c>
      <c r="GF63" s="177">
        <f>Рапс!GF21+Суреп!IN21</f>
        <v>0</v>
      </c>
      <c r="GG63" s="175">
        <f>Рапс!GG21+Суреп!IO21</f>
        <v>0</v>
      </c>
      <c r="GH63" s="176">
        <f>Рапс!GH21+Суреп!IP21</f>
        <v>0</v>
      </c>
      <c r="GI63" s="177">
        <f>Рапс!GI21+Суреп!IQ21</f>
        <v>0</v>
      </c>
      <c r="GJ63" s="178">
        <f>Рапс!GJ21+Суреп!IR21</f>
        <v>0</v>
      </c>
      <c r="GK63" s="176">
        <f>Рапс!GK21+Суреп!IS21</f>
        <v>0</v>
      </c>
      <c r="GL63" s="177">
        <f>Рапс!GL21+Суреп!IT21</f>
        <v>0</v>
      </c>
      <c r="GM63" s="175">
        <f>Рапс!GM21</f>
        <v>0</v>
      </c>
      <c r="GN63" s="176">
        <f>Рапс!GN21</f>
        <v>0</v>
      </c>
      <c r="GO63" s="177">
        <f>Рапс!GO21</f>
        <v>0</v>
      </c>
      <c r="GP63" s="178">
        <f>Рапс!GP21</f>
        <v>0</v>
      </c>
      <c r="GQ63" s="176">
        <f>Рапс!GQ21</f>
        <v>0</v>
      </c>
      <c r="GR63" s="177">
        <f>Рапс!GR21</f>
        <v>0</v>
      </c>
      <c r="GS63" s="175">
        <f>Рапс!GS21</f>
        <v>0</v>
      </c>
      <c r="GT63" s="176">
        <f>Рапс!GT21</f>
        <v>0</v>
      </c>
      <c r="GU63" s="177">
        <f>Рапс!GU21</f>
        <v>0</v>
      </c>
      <c r="GV63" s="178">
        <f>Рапс!GV21</f>
        <v>0</v>
      </c>
      <c r="GW63" s="176">
        <f>Рапс!GW21</f>
        <v>0</v>
      </c>
      <c r="GX63" s="177">
        <f>Рапс!GX21</f>
        <v>0</v>
      </c>
      <c r="GY63" s="175">
        <f>Рапс!GY21</f>
        <v>0</v>
      </c>
      <c r="GZ63" s="176">
        <f>Рапс!GZ21</f>
        <v>0</v>
      </c>
      <c r="HA63" s="177">
        <f>Рапс!HA21</f>
        <v>0</v>
      </c>
      <c r="HB63" s="178">
        <f>Рапс!HB21</f>
        <v>0</v>
      </c>
      <c r="HC63" s="176">
        <f>Рапс!HC21</f>
        <v>0</v>
      </c>
      <c r="HD63" s="177">
        <f>Рапс!HD21</f>
        <v>0</v>
      </c>
      <c r="HE63" s="175">
        <f>Рапс!HE21</f>
        <v>0</v>
      </c>
      <c r="HF63" s="176">
        <f>Рапс!HF21</f>
        <v>0</v>
      </c>
      <c r="HG63" s="177">
        <f>Рапс!HG21</f>
        <v>0</v>
      </c>
      <c r="HH63" s="178">
        <f>Рапс!HH21</f>
        <v>0</v>
      </c>
      <c r="HI63" s="176">
        <f>Рапс!HI21</f>
        <v>0</v>
      </c>
      <c r="HJ63" s="177">
        <f>Рапс!HJ21</f>
        <v>0</v>
      </c>
      <c r="HK63" s="175">
        <f>Рапс!HK21</f>
        <v>0</v>
      </c>
      <c r="HL63" s="176">
        <f>Рапс!HL21</f>
        <v>0</v>
      </c>
      <c r="HM63" s="177">
        <f>Рапс!HM21</f>
        <v>0</v>
      </c>
      <c r="HN63" s="178">
        <f>Рапс!HN21</f>
        <v>0</v>
      </c>
      <c r="HO63" s="176">
        <f>Рапс!HO21</f>
        <v>0</v>
      </c>
      <c r="HP63" s="177">
        <f>Рапс!HP21</f>
        <v>0</v>
      </c>
      <c r="HQ63" s="175">
        <f>Рапс!HQ21</f>
        <v>0</v>
      </c>
      <c r="HR63" s="176">
        <f>Рапс!HR21</f>
        <v>0</v>
      </c>
      <c r="HS63" s="177">
        <f>Рапс!HS21</f>
        <v>0</v>
      </c>
      <c r="HT63" s="178">
        <f>Рапс!HT21</f>
        <v>0</v>
      </c>
      <c r="HU63" s="176">
        <f>Рапс!HU21</f>
        <v>0</v>
      </c>
      <c r="HV63" s="177">
        <f>Рапс!HV21</f>
        <v>0</v>
      </c>
      <c r="HW63" s="175">
        <f>Рапс!HW21</f>
        <v>0</v>
      </c>
      <c r="HX63" s="176">
        <f>Рапс!HX21</f>
        <v>0</v>
      </c>
      <c r="HY63" s="177">
        <f>Рапс!HY21</f>
        <v>0</v>
      </c>
      <c r="HZ63" s="178">
        <f>Рапс!HZ21</f>
        <v>0</v>
      </c>
      <c r="IA63" s="176">
        <f>Рапс!IA21</f>
        <v>0</v>
      </c>
      <c r="IB63" s="177">
        <f>Рапс!IB21</f>
        <v>0</v>
      </c>
      <c r="IC63" s="175">
        <f>Рапс!IC21</f>
        <v>0</v>
      </c>
      <c r="ID63" s="176">
        <f>Рапс!ID21</f>
        <v>0</v>
      </c>
      <c r="IE63" s="177">
        <f>Рапс!IE21</f>
        <v>0</v>
      </c>
      <c r="IF63" s="178">
        <f>Рапс!IF21</f>
        <v>0</v>
      </c>
      <c r="IG63" s="176">
        <f>Рапс!IG21</f>
        <v>0</v>
      </c>
      <c r="IH63" s="177">
        <f>Рапс!IH21</f>
        <v>0</v>
      </c>
      <c r="II63" s="175">
        <f>Рапс!II21</f>
        <v>0</v>
      </c>
      <c r="IJ63" s="176">
        <f>Рапс!IJ21</f>
        <v>0</v>
      </c>
      <c r="IK63" s="177">
        <f>Рапс!IK21</f>
        <v>0</v>
      </c>
      <c r="IL63" s="178">
        <f>Рапс!IL21</f>
        <v>0</v>
      </c>
      <c r="IM63" s="176">
        <f>Рапс!IM21</f>
        <v>0</v>
      </c>
      <c r="IN63" s="177">
        <f>Рапс!IN21</f>
        <v>0</v>
      </c>
      <c r="IO63" s="175">
        <f>Рапс!IO21</f>
        <v>0</v>
      </c>
      <c r="IP63" s="176">
        <f>Рапс!IP21</f>
        <v>0</v>
      </c>
      <c r="IQ63" s="177">
        <f>Рапс!IQ21</f>
        <v>0</v>
      </c>
      <c r="IR63" s="178">
        <f>Рапс!IR21</f>
        <v>0</v>
      </c>
      <c r="IS63" s="176">
        <f>Рапс!IS21</f>
        <v>0</v>
      </c>
      <c r="IT63" s="177">
        <f>Рапс!IT21</f>
        <v>0</v>
      </c>
      <c r="IU63" s="175">
        <f>Рапс!IU21</f>
        <v>0</v>
      </c>
      <c r="IV63" s="176">
        <f>Рапс!IV21</f>
        <v>0</v>
      </c>
      <c r="IW63" s="177">
        <f>Рапс!IW21</f>
        <v>0</v>
      </c>
      <c r="IX63" s="178">
        <f>Рапс!IX21</f>
        <v>0</v>
      </c>
      <c r="IY63" s="176">
        <f>Рапс!IY21</f>
        <v>0</v>
      </c>
      <c r="IZ63" s="177">
        <f>Рапс!IZ21</f>
        <v>0</v>
      </c>
      <c r="JA63" s="175">
        <f>Рапс!JA21</f>
        <v>0</v>
      </c>
      <c r="JB63" s="176">
        <f>Рапс!JB21</f>
        <v>0</v>
      </c>
      <c r="JC63" s="177">
        <f>Рапс!JC21</f>
        <v>0</v>
      </c>
      <c r="JD63" s="178">
        <f>Рапс!JD21</f>
        <v>0</v>
      </c>
      <c r="JE63" s="176">
        <f>Рапс!JE21</f>
        <v>0</v>
      </c>
      <c r="JF63" s="177">
        <f>Рапс!JF21</f>
        <v>0</v>
      </c>
      <c r="JG63" s="175">
        <f>Рапс!JG21</f>
        <v>0</v>
      </c>
      <c r="JH63" s="176">
        <f>Рапс!JH21</f>
        <v>0</v>
      </c>
      <c r="JI63" s="177">
        <f>Рапс!JI21</f>
        <v>0</v>
      </c>
      <c r="JJ63" s="178">
        <f>Рапс!JJ21</f>
        <v>0</v>
      </c>
      <c r="JK63" s="176">
        <f>Рапс!JK21</f>
        <v>0</v>
      </c>
      <c r="JL63" s="177">
        <f>Рапс!JL21</f>
        <v>0</v>
      </c>
      <c r="JM63" s="175">
        <f>Рапс!JM21</f>
        <v>0</v>
      </c>
      <c r="JN63" s="176">
        <f>Рапс!JN21</f>
        <v>0</v>
      </c>
      <c r="JO63" s="177">
        <f>Рапс!JO21</f>
        <v>0</v>
      </c>
      <c r="JP63" s="178">
        <f>Рапс!JP21</f>
        <v>0</v>
      </c>
      <c r="JQ63" s="176">
        <f>Рапс!JQ21</f>
        <v>0</v>
      </c>
      <c r="JR63" s="177">
        <f>Рапс!JR21</f>
        <v>0</v>
      </c>
      <c r="JS63" s="175">
        <f>Рапс!JS21</f>
        <v>0</v>
      </c>
      <c r="JT63" s="176">
        <f>Рапс!JT21</f>
        <v>0</v>
      </c>
      <c r="JU63" s="177">
        <f>Рапс!JU21</f>
        <v>0</v>
      </c>
      <c r="JV63" s="178">
        <f>Рапс!JV21</f>
        <v>0</v>
      </c>
      <c r="JW63" s="176">
        <f>Рапс!JW21</f>
        <v>0</v>
      </c>
      <c r="JX63" s="177">
        <f>Рапс!JX21</f>
        <v>0</v>
      </c>
    </row>
    <row r="64" spans="1:284" s="138" customFormat="1" ht="15.75" customHeight="1" x14ac:dyDescent="0.2">
      <c r="A64" s="1018"/>
      <c r="B64" s="1020" t="s">
        <v>15</v>
      </c>
      <c r="C64" s="163" t="s">
        <v>178</v>
      </c>
      <c r="D64" s="130" t="s">
        <v>45</v>
      </c>
      <c r="E64" s="131">
        <f t="shared" ref="E64:BP64" si="22">E46+E48+E50+E52+E54+E56+E58+E60+E62</f>
        <v>1315.9999999999998</v>
      </c>
      <c r="F64" s="132">
        <f t="shared" si="22"/>
        <v>1.6</v>
      </c>
      <c r="G64" s="131">
        <f t="shared" si="22"/>
        <v>0</v>
      </c>
      <c r="H64" s="133">
        <f t="shared" si="22"/>
        <v>0</v>
      </c>
      <c r="I64" s="134">
        <f t="shared" si="22"/>
        <v>0</v>
      </c>
      <c r="J64" s="135">
        <f t="shared" si="22"/>
        <v>0</v>
      </c>
      <c r="K64" s="136">
        <f t="shared" si="22"/>
        <v>0</v>
      </c>
      <c r="L64" s="137">
        <f t="shared" si="22"/>
        <v>64.599999999999994</v>
      </c>
      <c r="M64" s="135">
        <f t="shared" si="22"/>
        <v>0</v>
      </c>
      <c r="N64" s="136">
        <f t="shared" si="22"/>
        <v>0</v>
      </c>
      <c r="O64" s="134">
        <f t="shared" si="22"/>
        <v>60.2</v>
      </c>
      <c r="P64" s="135">
        <f t="shared" si="22"/>
        <v>0</v>
      </c>
      <c r="Q64" s="136">
        <f t="shared" si="22"/>
        <v>0</v>
      </c>
      <c r="R64" s="137">
        <f t="shared" si="22"/>
        <v>119.6</v>
      </c>
      <c r="S64" s="135">
        <f t="shared" si="22"/>
        <v>0</v>
      </c>
      <c r="T64" s="136">
        <f t="shared" si="22"/>
        <v>0</v>
      </c>
      <c r="U64" s="134">
        <f t="shared" si="22"/>
        <v>77.800000000000011</v>
      </c>
      <c r="V64" s="135">
        <f t="shared" si="22"/>
        <v>0</v>
      </c>
      <c r="W64" s="136">
        <f t="shared" si="22"/>
        <v>0</v>
      </c>
      <c r="X64" s="137">
        <f t="shared" si="22"/>
        <v>135.9</v>
      </c>
      <c r="Y64" s="135">
        <f t="shared" si="22"/>
        <v>0</v>
      </c>
      <c r="Z64" s="136">
        <f t="shared" si="22"/>
        <v>0</v>
      </c>
      <c r="AA64" s="134">
        <f t="shared" si="22"/>
        <v>42.900000000000006</v>
      </c>
      <c r="AB64" s="135">
        <f t="shared" si="22"/>
        <v>103.9</v>
      </c>
      <c r="AC64" s="136">
        <f t="shared" si="22"/>
        <v>0</v>
      </c>
      <c r="AD64" s="137">
        <f t="shared" si="22"/>
        <v>177.7</v>
      </c>
      <c r="AE64" s="135">
        <f t="shared" si="22"/>
        <v>0</v>
      </c>
      <c r="AF64" s="136">
        <f t="shared" si="22"/>
        <v>0</v>
      </c>
      <c r="AG64" s="134">
        <f t="shared" si="22"/>
        <v>130.69999999999999</v>
      </c>
      <c r="AH64" s="135">
        <f t="shared" si="22"/>
        <v>220.3</v>
      </c>
      <c r="AI64" s="136">
        <f t="shared" si="22"/>
        <v>0</v>
      </c>
      <c r="AJ64" s="137">
        <f t="shared" si="22"/>
        <v>75.800000000000011</v>
      </c>
      <c r="AK64" s="135">
        <f t="shared" si="22"/>
        <v>0.8</v>
      </c>
      <c r="AL64" s="136">
        <f t="shared" si="22"/>
        <v>104.20000000000002</v>
      </c>
      <c r="AM64" s="134">
        <f t="shared" si="22"/>
        <v>0</v>
      </c>
      <c r="AN64" s="135">
        <f t="shared" si="22"/>
        <v>0</v>
      </c>
      <c r="AO64" s="136">
        <f t="shared" si="22"/>
        <v>0</v>
      </c>
      <c r="AP64" s="137">
        <f t="shared" si="22"/>
        <v>0</v>
      </c>
      <c r="AQ64" s="135">
        <f t="shared" si="22"/>
        <v>0</v>
      </c>
      <c r="AR64" s="136">
        <f t="shared" si="22"/>
        <v>0</v>
      </c>
      <c r="AS64" s="134">
        <f t="shared" si="22"/>
        <v>0</v>
      </c>
      <c r="AT64" s="135">
        <f t="shared" si="22"/>
        <v>0</v>
      </c>
      <c r="AU64" s="136">
        <f t="shared" si="22"/>
        <v>0</v>
      </c>
      <c r="AV64" s="137">
        <f t="shared" si="22"/>
        <v>0</v>
      </c>
      <c r="AW64" s="135">
        <f t="shared" si="22"/>
        <v>0</v>
      </c>
      <c r="AX64" s="136">
        <f t="shared" si="22"/>
        <v>0</v>
      </c>
      <c r="AY64" s="134">
        <f t="shared" si="22"/>
        <v>0</v>
      </c>
      <c r="AZ64" s="135">
        <f t="shared" si="22"/>
        <v>0</v>
      </c>
      <c r="BA64" s="136">
        <f t="shared" si="22"/>
        <v>0</v>
      </c>
      <c r="BB64" s="137">
        <f t="shared" si="22"/>
        <v>0</v>
      </c>
      <c r="BC64" s="135">
        <f t="shared" si="22"/>
        <v>0</v>
      </c>
      <c r="BD64" s="136">
        <f t="shared" si="22"/>
        <v>0</v>
      </c>
      <c r="BE64" s="134">
        <f t="shared" si="22"/>
        <v>0</v>
      </c>
      <c r="BF64" s="135">
        <f t="shared" si="22"/>
        <v>0</v>
      </c>
      <c r="BG64" s="136">
        <f t="shared" si="22"/>
        <v>0</v>
      </c>
      <c r="BH64" s="137">
        <f t="shared" si="22"/>
        <v>0</v>
      </c>
      <c r="BI64" s="135">
        <f t="shared" si="22"/>
        <v>0</v>
      </c>
      <c r="BJ64" s="136">
        <f t="shared" si="22"/>
        <v>0</v>
      </c>
      <c r="BK64" s="134">
        <f t="shared" si="22"/>
        <v>0</v>
      </c>
      <c r="BL64" s="135">
        <f t="shared" si="22"/>
        <v>0</v>
      </c>
      <c r="BM64" s="136">
        <f t="shared" si="22"/>
        <v>0</v>
      </c>
      <c r="BN64" s="137">
        <f t="shared" si="22"/>
        <v>0</v>
      </c>
      <c r="BO64" s="135">
        <f t="shared" si="22"/>
        <v>0</v>
      </c>
      <c r="BP64" s="136">
        <f t="shared" si="22"/>
        <v>0</v>
      </c>
      <c r="BQ64" s="134">
        <f t="shared" ref="BQ64:EB64" si="23">BQ46+BQ48+BQ50+BQ52+BQ54+BQ56+BQ58+BQ60+BQ62</f>
        <v>0</v>
      </c>
      <c r="BR64" s="135">
        <f t="shared" si="23"/>
        <v>0</v>
      </c>
      <c r="BS64" s="136">
        <f t="shared" si="23"/>
        <v>0</v>
      </c>
      <c r="BT64" s="137">
        <f t="shared" si="23"/>
        <v>0</v>
      </c>
      <c r="BU64" s="135">
        <f t="shared" si="23"/>
        <v>0</v>
      </c>
      <c r="BV64" s="136">
        <f t="shared" si="23"/>
        <v>0</v>
      </c>
      <c r="BW64" s="134">
        <f t="shared" si="23"/>
        <v>0</v>
      </c>
      <c r="BX64" s="135">
        <f t="shared" si="23"/>
        <v>0</v>
      </c>
      <c r="BY64" s="136">
        <f t="shared" si="23"/>
        <v>0</v>
      </c>
      <c r="BZ64" s="137">
        <f t="shared" si="23"/>
        <v>0</v>
      </c>
      <c r="CA64" s="135">
        <f t="shared" si="23"/>
        <v>0</v>
      </c>
      <c r="CB64" s="136">
        <f t="shared" si="23"/>
        <v>0</v>
      </c>
      <c r="CC64" s="134">
        <f t="shared" si="23"/>
        <v>0</v>
      </c>
      <c r="CD64" s="135">
        <f t="shared" si="23"/>
        <v>0</v>
      </c>
      <c r="CE64" s="136">
        <f t="shared" si="23"/>
        <v>0</v>
      </c>
      <c r="CF64" s="137">
        <f t="shared" si="23"/>
        <v>0</v>
      </c>
      <c r="CG64" s="135">
        <f t="shared" si="23"/>
        <v>0</v>
      </c>
      <c r="CH64" s="136">
        <f t="shared" si="23"/>
        <v>0</v>
      </c>
      <c r="CI64" s="134">
        <f t="shared" si="23"/>
        <v>0</v>
      </c>
      <c r="CJ64" s="135">
        <f t="shared" si="23"/>
        <v>0</v>
      </c>
      <c r="CK64" s="136">
        <f t="shared" si="23"/>
        <v>0</v>
      </c>
      <c r="CL64" s="137">
        <f t="shared" si="23"/>
        <v>0</v>
      </c>
      <c r="CM64" s="135">
        <f t="shared" si="23"/>
        <v>0</v>
      </c>
      <c r="CN64" s="136">
        <f t="shared" si="23"/>
        <v>0</v>
      </c>
      <c r="CO64" s="134">
        <f t="shared" si="23"/>
        <v>0</v>
      </c>
      <c r="CP64" s="135">
        <f t="shared" si="23"/>
        <v>0</v>
      </c>
      <c r="CQ64" s="136">
        <f t="shared" si="23"/>
        <v>0</v>
      </c>
      <c r="CR64" s="137">
        <f t="shared" si="23"/>
        <v>0</v>
      </c>
      <c r="CS64" s="135">
        <f t="shared" si="23"/>
        <v>0</v>
      </c>
      <c r="CT64" s="136">
        <f t="shared" si="23"/>
        <v>0</v>
      </c>
      <c r="CU64" s="134">
        <f t="shared" si="23"/>
        <v>0</v>
      </c>
      <c r="CV64" s="135">
        <f t="shared" si="23"/>
        <v>0</v>
      </c>
      <c r="CW64" s="136">
        <f t="shared" si="23"/>
        <v>0</v>
      </c>
      <c r="CX64" s="137">
        <f t="shared" si="23"/>
        <v>0</v>
      </c>
      <c r="CY64" s="135">
        <f t="shared" si="23"/>
        <v>0</v>
      </c>
      <c r="CZ64" s="136">
        <f t="shared" si="23"/>
        <v>0</v>
      </c>
      <c r="DA64" s="134">
        <f t="shared" si="23"/>
        <v>0</v>
      </c>
      <c r="DB64" s="135">
        <f t="shared" si="23"/>
        <v>0</v>
      </c>
      <c r="DC64" s="136">
        <f t="shared" si="23"/>
        <v>0</v>
      </c>
      <c r="DD64" s="137">
        <f t="shared" si="23"/>
        <v>0</v>
      </c>
      <c r="DE64" s="135">
        <f t="shared" si="23"/>
        <v>0</v>
      </c>
      <c r="DF64" s="136">
        <f t="shared" si="23"/>
        <v>0</v>
      </c>
      <c r="DG64" s="134">
        <f t="shared" si="23"/>
        <v>0</v>
      </c>
      <c r="DH64" s="135">
        <f t="shared" si="23"/>
        <v>0</v>
      </c>
      <c r="DI64" s="136">
        <f t="shared" si="23"/>
        <v>0</v>
      </c>
      <c r="DJ64" s="137">
        <f t="shared" si="23"/>
        <v>0</v>
      </c>
      <c r="DK64" s="135">
        <f t="shared" si="23"/>
        <v>0</v>
      </c>
      <c r="DL64" s="136">
        <f t="shared" si="23"/>
        <v>0</v>
      </c>
      <c r="DM64" s="134">
        <f t="shared" si="23"/>
        <v>0</v>
      </c>
      <c r="DN64" s="135">
        <f t="shared" si="23"/>
        <v>0</v>
      </c>
      <c r="DO64" s="136">
        <f t="shared" si="23"/>
        <v>0</v>
      </c>
      <c r="DP64" s="137">
        <f t="shared" si="23"/>
        <v>0</v>
      </c>
      <c r="DQ64" s="135">
        <f t="shared" si="23"/>
        <v>0</v>
      </c>
      <c r="DR64" s="136">
        <f t="shared" si="23"/>
        <v>0</v>
      </c>
      <c r="DS64" s="134">
        <f t="shared" si="23"/>
        <v>0</v>
      </c>
      <c r="DT64" s="135">
        <f t="shared" si="23"/>
        <v>0</v>
      </c>
      <c r="DU64" s="136">
        <f t="shared" si="23"/>
        <v>0</v>
      </c>
      <c r="DV64" s="137">
        <f t="shared" si="23"/>
        <v>0</v>
      </c>
      <c r="DW64" s="135">
        <f t="shared" si="23"/>
        <v>0</v>
      </c>
      <c r="DX64" s="136">
        <f t="shared" si="23"/>
        <v>0</v>
      </c>
      <c r="DY64" s="134">
        <f t="shared" si="23"/>
        <v>0</v>
      </c>
      <c r="DZ64" s="135">
        <f t="shared" si="23"/>
        <v>0</v>
      </c>
      <c r="EA64" s="136">
        <f t="shared" si="23"/>
        <v>0</v>
      </c>
      <c r="EB64" s="137">
        <f t="shared" si="23"/>
        <v>0</v>
      </c>
      <c r="EC64" s="135">
        <f t="shared" ref="EC64:GN64" si="24">EC46+EC48+EC50+EC52+EC54+EC56+EC58+EC60+EC62</f>
        <v>0</v>
      </c>
      <c r="ED64" s="136">
        <f t="shared" si="24"/>
        <v>0</v>
      </c>
      <c r="EE64" s="134">
        <f t="shared" si="24"/>
        <v>0</v>
      </c>
      <c r="EF64" s="135">
        <f t="shared" si="24"/>
        <v>0</v>
      </c>
      <c r="EG64" s="136">
        <f t="shared" si="24"/>
        <v>0</v>
      </c>
      <c r="EH64" s="137">
        <f t="shared" si="24"/>
        <v>0</v>
      </c>
      <c r="EI64" s="135">
        <f t="shared" si="24"/>
        <v>0</v>
      </c>
      <c r="EJ64" s="136">
        <f t="shared" si="24"/>
        <v>0</v>
      </c>
      <c r="EK64" s="134">
        <f t="shared" si="24"/>
        <v>0</v>
      </c>
      <c r="EL64" s="135">
        <f t="shared" si="24"/>
        <v>0</v>
      </c>
      <c r="EM64" s="136">
        <f t="shared" si="24"/>
        <v>0</v>
      </c>
      <c r="EN64" s="137">
        <f t="shared" si="24"/>
        <v>0</v>
      </c>
      <c r="EO64" s="135">
        <f t="shared" si="24"/>
        <v>0</v>
      </c>
      <c r="EP64" s="136">
        <f t="shared" si="24"/>
        <v>0</v>
      </c>
      <c r="EQ64" s="134">
        <f t="shared" si="24"/>
        <v>0</v>
      </c>
      <c r="ER64" s="135">
        <f t="shared" si="24"/>
        <v>0</v>
      </c>
      <c r="ES64" s="136">
        <f t="shared" si="24"/>
        <v>0</v>
      </c>
      <c r="ET64" s="137">
        <f t="shared" si="24"/>
        <v>0</v>
      </c>
      <c r="EU64" s="135">
        <f t="shared" si="24"/>
        <v>0</v>
      </c>
      <c r="EV64" s="136">
        <f t="shared" si="24"/>
        <v>0</v>
      </c>
      <c r="EW64" s="134">
        <f t="shared" si="24"/>
        <v>0</v>
      </c>
      <c r="EX64" s="135">
        <f t="shared" si="24"/>
        <v>0</v>
      </c>
      <c r="EY64" s="136">
        <f t="shared" si="24"/>
        <v>0</v>
      </c>
      <c r="EZ64" s="137">
        <f t="shared" si="24"/>
        <v>0</v>
      </c>
      <c r="FA64" s="135">
        <f t="shared" si="24"/>
        <v>0</v>
      </c>
      <c r="FB64" s="136">
        <f t="shared" si="24"/>
        <v>0</v>
      </c>
      <c r="FC64" s="134">
        <f t="shared" si="24"/>
        <v>0</v>
      </c>
      <c r="FD64" s="135">
        <f t="shared" si="24"/>
        <v>0</v>
      </c>
      <c r="FE64" s="136">
        <f t="shared" si="24"/>
        <v>0</v>
      </c>
      <c r="FF64" s="137">
        <f t="shared" si="24"/>
        <v>0</v>
      </c>
      <c r="FG64" s="135">
        <f t="shared" si="24"/>
        <v>0</v>
      </c>
      <c r="FH64" s="136">
        <f t="shared" si="24"/>
        <v>0</v>
      </c>
      <c r="FI64" s="134">
        <f t="shared" si="24"/>
        <v>0</v>
      </c>
      <c r="FJ64" s="135">
        <f t="shared" si="24"/>
        <v>0</v>
      </c>
      <c r="FK64" s="136">
        <f t="shared" si="24"/>
        <v>0</v>
      </c>
      <c r="FL64" s="137">
        <f t="shared" si="24"/>
        <v>0</v>
      </c>
      <c r="FM64" s="135">
        <f t="shared" si="24"/>
        <v>0</v>
      </c>
      <c r="FN64" s="136">
        <f t="shared" si="24"/>
        <v>0</v>
      </c>
      <c r="FO64" s="134">
        <f t="shared" si="24"/>
        <v>0</v>
      </c>
      <c r="FP64" s="135">
        <f t="shared" si="24"/>
        <v>0</v>
      </c>
      <c r="FQ64" s="136">
        <f t="shared" si="24"/>
        <v>0</v>
      </c>
      <c r="FR64" s="137">
        <f t="shared" si="24"/>
        <v>0</v>
      </c>
      <c r="FS64" s="135">
        <f t="shared" si="24"/>
        <v>0</v>
      </c>
      <c r="FT64" s="136">
        <f t="shared" si="24"/>
        <v>0</v>
      </c>
      <c r="FU64" s="134">
        <f t="shared" si="24"/>
        <v>0</v>
      </c>
      <c r="FV64" s="135">
        <f t="shared" si="24"/>
        <v>0</v>
      </c>
      <c r="FW64" s="136">
        <f t="shared" si="24"/>
        <v>0</v>
      </c>
      <c r="FX64" s="137">
        <f t="shared" si="24"/>
        <v>0</v>
      </c>
      <c r="FY64" s="135">
        <f t="shared" si="24"/>
        <v>0</v>
      </c>
      <c r="FZ64" s="136">
        <f t="shared" si="24"/>
        <v>0</v>
      </c>
      <c r="GA64" s="134">
        <f t="shared" si="24"/>
        <v>0</v>
      </c>
      <c r="GB64" s="135">
        <f t="shared" si="24"/>
        <v>0</v>
      </c>
      <c r="GC64" s="136">
        <f t="shared" si="24"/>
        <v>0</v>
      </c>
      <c r="GD64" s="137">
        <f t="shared" si="24"/>
        <v>0</v>
      </c>
      <c r="GE64" s="135">
        <f t="shared" si="24"/>
        <v>0</v>
      </c>
      <c r="GF64" s="136">
        <f t="shared" si="24"/>
        <v>0</v>
      </c>
      <c r="GG64" s="134">
        <f t="shared" si="24"/>
        <v>0</v>
      </c>
      <c r="GH64" s="135">
        <f t="shared" si="24"/>
        <v>0</v>
      </c>
      <c r="GI64" s="136">
        <f t="shared" si="24"/>
        <v>0</v>
      </c>
      <c r="GJ64" s="137">
        <f t="shared" si="24"/>
        <v>0</v>
      </c>
      <c r="GK64" s="135">
        <f t="shared" si="24"/>
        <v>0</v>
      </c>
      <c r="GL64" s="136">
        <f t="shared" si="24"/>
        <v>0</v>
      </c>
      <c r="GM64" s="134">
        <f t="shared" si="24"/>
        <v>0</v>
      </c>
      <c r="GN64" s="135">
        <f t="shared" si="24"/>
        <v>0</v>
      </c>
      <c r="GO64" s="136">
        <f t="shared" ref="GO64:IZ64" si="25">GO46+GO48+GO50+GO52+GO54+GO56+GO58+GO60+GO62</f>
        <v>0</v>
      </c>
      <c r="GP64" s="137">
        <f t="shared" si="25"/>
        <v>0</v>
      </c>
      <c r="GQ64" s="135">
        <f t="shared" si="25"/>
        <v>0</v>
      </c>
      <c r="GR64" s="136">
        <f t="shared" si="25"/>
        <v>0</v>
      </c>
      <c r="GS64" s="134">
        <f t="shared" si="25"/>
        <v>0</v>
      </c>
      <c r="GT64" s="135">
        <f t="shared" si="25"/>
        <v>0</v>
      </c>
      <c r="GU64" s="136">
        <f t="shared" si="25"/>
        <v>0</v>
      </c>
      <c r="GV64" s="137">
        <f t="shared" si="25"/>
        <v>0</v>
      </c>
      <c r="GW64" s="135">
        <f t="shared" si="25"/>
        <v>0</v>
      </c>
      <c r="GX64" s="136">
        <f t="shared" si="25"/>
        <v>0</v>
      </c>
      <c r="GY64" s="134">
        <f t="shared" si="25"/>
        <v>0</v>
      </c>
      <c r="GZ64" s="135">
        <f t="shared" si="25"/>
        <v>0</v>
      </c>
      <c r="HA64" s="136">
        <f t="shared" si="25"/>
        <v>0</v>
      </c>
      <c r="HB64" s="137">
        <f t="shared" si="25"/>
        <v>0</v>
      </c>
      <c r="HC64" s="135">
        <f t="shared" si="25"/>
        <v>0</v>
      </c>
      <c r="HD64" s="136">
        <f t="shared" si="25"/>
        <v>0</v>
      </c>
      <c r="HE64" s="134">
        <f t="shared" si="25"/>
        <v>0</v>
      </c>
      <c r="HF64" s="135">
        <f t="shared" si="25"/>
        <v>0</v>
      </c>
      <c r="HG64" s="136">
        <f t="shared" si="25"/>
        <v>0</v>
      </c>
      <c r="HH64" s="137">
        <f t="shared" si="25"/>
        <v>0</v>
      </c>
      <c r="HI64" s="135">
        <f t="shared" si="25"/>
        <v>0</v>
      </c>
      <c r="HJ64" s="136">
        <f t="shared" si="25"/>
        <v>0</v>
      </c>
      <c r="HK64" s="134">
        <f t="shared" si="25"/>
        <v>0</v>
      </c>
      <c r="HL64" s="135">
        <f t="shared" si="25"/>
        <v>0</v>
      </c>
      <c r="HM64" s="136">
        <f t="shared" si="25"/>
        <v>0</v>
      </c>
      <c r="HN64" s="137">
        <f t="shared" si="25"/>
        <v>0</v>
      </c>
      <c r="HO64" s="135">
        <f t="shared" si="25"/>
        <v>0</v>
      </c>
      <c r="HP64" s="136">
        <f t="shared" si="25"/>
        <v>0</v>
      </c>
      <c r="HQ64" s="134">
        <f t="shared" si="25"/>
        <v>0</v>
      </c>
      <c r="HR64" s="135">
        <f t="shared" si="25"/>
        <v>0</v>
      </c>
      <c r="HS64" s="136">
        <f t="shared" si="25"/>
        <v>0</v>
      </c>
      <c r="HT64" s="137">
        <f t="shared" si="25"/>
        <v>0</v>
      </c>
      <c r="HU64" s="135">
        <f t="shared" si="25"/>
        <v>0</v>
      </c>
      <c r="HV64" s="136">
        <f t="shared" si="25"/>
        <v>0</v>
      </c>
      <c r="HW64" s="134">
        <f t="shared" si="25"/>
        <v>0</v>
      </c>
      <c r="HX64" s="135">
        <f t="shared" si="25"/>
        <v>0</v>
      </c>
      <c r="HY64" s="136">
        <f t="shared" si="25"/>
        <v>0</v>
      </c>
      <c r="HZ64" s="137">
        <f t="shared" si="25"/>
        <v>0</v>
      </c>
      <c r="IA64" s="135">
        <f t="shared" si="25"/>
        <v>0</v>
      </c>
      <c r="IB64" s="136">
        <f t="shared" si="25"/>
        <v>0</v>
      </c>
      <c r="IC64" s="134">
        <f t="shared" si="25"/>
        <v>0</v>
      </c>
      <c r="ID64" s="135">
        <f t="shared" si="25"/>
        <v>0</v>
      </c>
      <c r="IE64" s="136">
        <f t="shared" si="25"/>
        <v>0</v>
      </c>
      <c r="IF64" s="137">
        <f t="shared" si="25"/>
        <v>0</v>
      </c>
      <c r="IG64" s="135">
        <f t="shared" si="25"/>
        <v>0</v>
      </c>
      <c r="IH64" s="136">
        <f t="shared" si="25"/>
        <v>0</v>
      </c>
      <c r="II64" s="134">
        <f t="shared" si="25"/>
        <v>0</v>
      </c>
      <c r="IJ64" s="135">
        <f t="shared" si="25"/>
        <v>0</v>
      </c>
      <c r="IK64" s="136">
        <f t="shared" si="25"/>
        <v>0</v>
      </c>
      <c r="IL64" s="137">
        <f t="shared" si="25"/>
        <v>0</v>
      </c>
      <c r="IM64" s="135">
        <f t="shared" si="25"/>
        <v>0</v>
      </c>
      <c r="IN64" s="136">
        <f t="shared" si="25"/>
        <v>0</v>
      </c>
      <c r="IO64" s="134">
        <f t="shared" si="25"/>
        <v>0</v>
      </c>
      <c r="IP64" s="135">
        <f t="shared" si="25"/>
        <v>0</v>
      </c>
      <c r="IQ64" s="136">
        <f t="shared" si="25"/>
        <v>0</v>
      </c>
      <c r="IR64" s="137">
        <f t="shared" si="25"/>
        <v>0</v>
      </c>
      <c r="IS64" s="135">
        <f t="shared" si="25"/>
        <v>0</v>
      </c>
      <c r="IT64" s="136">
        <f t="shared" si="25"/>
        <v>0</v>
      </c>
      <c r="IU64" s="134">
        <f t="shared" si="25"/>
        <v>0</v>
      </c>
      <c r="IV64" s="135">
        <f t="shared" si="25"/>
        <v>0</v>
      </c>
      <c r="IW64" s="136">
        <f t="shared" si="25"/>
        <v>0</v>
      </c>
      <c r="IX64" s="137">
        <f t="shared" si="25"/>
        <v>0</v>
      </c>
      <c r="IY64" s="135">
        <f t="shared" si="25"/>
        <v>0</v>
      </c>
      <c r="IZ64" s="136">
        <f t="shared" si="25"/>
        <v>0</v>
      </c>
      <c r="JA64" s="134">
        <f t="shared" ref="JA64:JX64" si="26">JA46+JA48+JA50+JA52+JA54+JA56+JA58+JA60+JA62</f>
        <v>0</v>
      </c>
      <c r="JB64" s="135">
        <f t="shared" si="26"/>
        <v>0</v>
      </c>
      <c r="JC64" s="136">
        <f t="shared" si="26"/>
        <v>0</v>
      </c>
      <c r="JD64" s="137">
        <f t="shared" si="26"/>
        <v>0</v>
      </c>
      <c r="JE64" s="135">
        <f t="shared" si="26"/>
        <v>0</v>
      </c>
      <c r="JF64" s="136">
        <f t="shared" si="26"/>
        <v>0</v>
      </c>
      <c r="JG64" s="134">
        <f t="shared" si="26"/>
        <v>0</v>
      </c>
      <c r="JH64" s="135">
        <f t="shared" si="26"/>
        <v>0</v>
      </c>
      <c r="JI64" s="136">
        <f t="shared" si="26"/>
        <v>0</v>
      </c>
      <c r="JJ64" s="137">
        <f t="shared" si="26"/>
        <v>0</v>
      </c>
      <c r="JK64" s="135">
        <f t="shared" si="26"/>
        <v>0</v>
      </c>
      <c r="JL64" s="136">
        <f t="shared" si="26"/>
        <v>0</v>
      </c>
      <c r="JM64" s="134">
        <f t="shared" si="26"/>
        <v>0</v>
      </c>
      <c r="JN64" s="135">
        <f t="shared" si="26"/>
        <v>0</v>
      </c>
      <c r="JO64" s="136">
        <f t="shared" si="26"/>
        <v>0</v>
      </c>
      <c r="JP64" s="137">
        <f t="shared" si="26"/>
        <v>0</v>
      </c>
      <c r="JQ64" s="135">
        <f t="shared" si="26"/>
        <v>0</v>
      </c>
      <c r="JR64" s="136">
        <f t="shared" si="26"/>
        <v>0</v>
      </c>
      <c r="JS64" s="134">
        <f t="shared" si="26"/>
        <v>0</v>
      </c>
      <c r="JT64" s="135">
        <f t="shared" si="26"/>
        <v>0</v>
      </c>
      <c r="JU64" s="136">
        <f t="shared" si="26"/>
        <v>0</v>
      </c>
      <c r="JV64" s="137">
        <f t="shared" si="26"/>
        <v>0</v>
      </c>
      <c r="JW64" s="135">
        <f t="shared" si="26"/>
        <v>0</v>
      </c>
      <c r="JX64" s="136">
        <f t="shared" si="26"/>
        <v>0</v>
      </c>
    </row>
    <row r="65" spans="1:284" s="121" customFormat="1" ht="15.75" customHeight="1" thickBot="1" x14ac:dyDescent="0.25">
      <c r="A65" s="1019"/>
      <c r="B65" s="1021"/>
      <c r="C65" s="164">
        <f>IF(E65&gt;0,E64/E65*10,0)</f>
        <v>24.146788990825684</v>
      </c>
      <c r="D65" s="122" t="s">
        <v>39</v>
      </c>
      <c r="E65" s="123">
        <f t="shared" ref="E65:BP65" si="27">E47+E49+E51+E53+E55+E57+E59+E61+E63</f>
        <v>545</v>
      </c>
      <c r="F65" s="124">
        <f t="shared" si="27"/>
        <v>0</v>
      </c>
      <c r="G65" s="123">
        <f t="shared" si="27"/>
        <v>0</v>
      </c>
      <c r="H65" s="125">
        <f t="shared" si="27"/>
        <v>0</v>
      </c>
      <c r="I65" s="126">
        <f t="shared" si="27"/>
        <v>0</v>
      </c>
      <c r="J65" s="127">
        <f t="shared" si="27"/>
        <v>0</v>
      </c>
      <c r="K65" s="128">
        <f t="shared" si="27"/>
        <v>0</v>
      </c>
      <c r="L65" s="129">
        <f t="shared" si="27"/>
        <v>81.48</v>
      </c>
      <c r="M65" s="127">
        <f t="shared" si="27"/>
        <v>0</v>
      </c>
      <c r="N65" s="128">
        <f t="shared" si="27"/>
        <v>0</v>
      </c>
      <c r="O65" s="126">
        <f t="shared" si="27"/>
        <v>20</v>
      </c>
      <c r="P65" s="127">
        <f t="shared" si="27"/>
        <v>0</v>
      </c>
      <c r="Q65" s="128">
        <f t="shared" si="27"/>
        <v>0</v>
      </c>
      <c r="R65" s="129">
        <f t="shared" si="27"/>
        <v>40</v>
      </c>
      <c r="S65" s="127">
        <f t="shared" si="27"/>
        <v>0</v>
      </c>
      <c r="T65" s="128">
        <f t="shared" si="27"/>
        <v>0</v>
      </c>
      <c r="U65" s="126">
        <f t="shared" si="27"/>
        <v>35.299999999999997</v>
      </c>
      <c r="V65" s="127">
        <f t="shared" si="27"/>
        <v>0</v>
      </c>
      <c r="W65" s="128">
        <f t="shared" si="27"/>
        <v>0</v>
      </c>
      <c r="X65" s="129">
        <f t="shared" si="27"/>
        <v>62</v>
      </c>
      <c r="Y65" s="127">
        <f t="shared" si="27"/>
        <v>0</v>
      </c>
      <c r="Z65" s="128">
        <f t="shared" si="27"/>
        <v>0</v>
      </c>
      <c r="AA65" s="126">
        <f t="shared" si="27"/>
        <v>19.5</v>
      </c>
      <c r="AB65" s="127">
        <f t="shared" si="27"/>
        <v>31.5</v>
      </c>
      <c r="AC65" s="128">
        <f t="shared" si="27"/>
        <v>0</v>
      </c>
      <c r="AD65" s="129">
        <f t="shared" si="27"/>
        <v>54</v>
      </c>
      <c r="AE65" s="127">
        <f t="shared" si="27"/>
        <v>0</v>
      </c>
      <c r="AF65" s="128">
        <f t="shared" si="27"/>
        <v>0</v>
      </c>
      <c r="AG65" s="126">
        <f t="shared" si="27"/>
        <v>37.300000000000004</v>
      </c>
      <c r="AH65" s="127">
        <f t="shared" si="27"/>
        <v>63</v>
      </c>
      <c r="AI65" s="128">
        <f t="shared" si="27"/>
        <v>0</v>
      </c>
      <c r="AJ65" s="129">
        <f t="shared" si="27"/>
        <v>71.02</v>
      </c>
      <c r="AK65" s="127">
        <f t="shared" si="27"/>
        <v>0.2</v>
      </c>
      <c r="AL65" s="128">
        <f t="shared" si="27"/>
        <v>29.7</v>
      </c>
      <c r="AM65" s="126">
        <f t="shared" si="27"/>
        <v>0</v>
      </c>
      <c r="AN65" s="127">
        <f t="shared" si="27"/>
        <v>0</v>
      </c>
      <c r="AO65" s="128">
        <f t="shared" si="27"/>
        <v>0</v>
      </c>
      <c r="AP65" s="129">
        <f t="shared" si="27"/>
        <v>0</v>
      </c>
      <c r="AQ65" s="127">
        <f t="shared" si="27"/>
        <v>0</v>
      </c>
      <c r="AR65" s="128">
        <f t="shared" si="27"/>
        <v>0</v>
      </c>
      <c r="AS65" s="126">
        <f t="shared" si="27"/>
        <v>0</v>
      </c>
      <c r="AT65" s="127">
        <f t="shared" si="27"/>
        <v>0</v>
      </c>
      <c r="AU65" s="128">
        <f t="shared" si="27"/>
        <v>0</v>
      </c>
      <c r="AV65" s="129">
        <f t="shared" si="27"/>
        <v>0</v>
      </c>
      <c r="AW65" s="127">
        <f t="shared" si="27"/>
        <v>0</v>
      </c>
      <c r="AX65" s="128">
        <f t="shared" si="27"/>
        <v>0</v>
      </c>
      <c r="AY65" s="126">
        <f t="shared" si="27"/>
        <v>0</v>
      </c>
      <c r="AZ65" s="127">
        <f t="shared" si="27"/>
        <v>0</v>
      </c>
      <c r="BA65" s="128">
        <f t="shared" si="27"/>
        <v>0</v>
      </c>
      <c r="BB65" s="129">
        <f t="shared" si="27"/>
        <v>0</v>
      </c>
      <c r="BC65" s="127">
        <f t="shared" si="27"/>
        <v>0</v>
      </c>
      <c r="BD65" s="128">
        <f t="shared" si="27"/>
        <v>0</v>
      </c>
      <c r="BE65" s="126">
        <f t="shared" si="27"/>
        <v>0</v>
      </c>
      <c r="BF65" s="127">
        <f t="shared" si="27"/>
        <v>0</v>
      </c>
      <c r="BG65" s="128">
        <f t="shared" si="27"/>
        <v>0</v>
      </c>
      <c r="BH65" s="129">
        <f t="shared" si="27"/>
        <v>0</v>
      </c>
      <c r="BI65" s="127">
        <f t="shared" si="27"/>
        <v>0</v>
      </c>
      <c r="BJ65" s="128">
        <f t="shared" si="27"/>
        <v>0</v>
      </c>
      <c r="BK65" s="126">
        <f t="shared" si="27"/>
        <v>0</v>
      </c>
      <c r="BL65" s="127">
        <f t="shared" si="27"/>
        <v>0</v>
      </c>
      <c r="BM65" s="128">
        <f t="shared" si="27"/>
        <v>0</v>
      </c>
      <c r="BN65" s="129">
        <f t="shared" si="27"/>
        <v>0</v>
      </c>
      <c r="BO65" s="127">
        <f t="shared" si="27"/>
        <v>0</v>
      </c>
      <c r="BP65" s="128">
        <f t="shared" si="27"/>
        <v>0</v>
      </c>
      <c r="BQ65" s="126">
        <f t="shared" ref="BQ65:EB65" si="28">BQ47+BQ49+BQ51+BQ53+BQ55+BQ57+BQ59+BQ61+BQ63</f>
        <v>0</v>
      </c>
      <c r="BR65" s="127">
        <f t="shared" si="28"/>
        <v>0</v>
      </c>
      <c r="BS65" s="128">
        <f t="shared" si="28"/>
        <v>0</v>
      </c>
      <c r="BT65" s="129">
        <f t="shared" si="28"/>
        <v>0</v>
      </c>
      <c r="BU65" s="127">
        <f t="shared" si="28"/>
        <v>0</v>
      </c>
      <c r="BV65" s="128">
        <f t="shared" si="28"/>
        <v>0</v>
      </c>
      <c r="BW65" s="126">
        <f t="shared" si="28"/>
        <v>0</v>
      </c>
      <c r="BX65" s="127">
        <f t="shared" si="28"/>
        <v>0</v>
      </c>
      <c r="BY65" s="128">
        <f t="shared" si="28"/>
        <v>0</v>
      </c>
      <c r="BZ65" s="129">
        <f t="shared" si="28"/>
        <v>0</v>
      </c>
      <c r="CA65" s="127">
        <f t="shared" si="28"/>
        <v>0</v>
      </c>
      <c r="CB65" s="128">
        <f t="shared" si="28"/>
        <v>0</v>
      </c>
      <c r="CC65" s="126">
        <f t="shared" si="28"/>
        <v>0</v>
      </c>
      <c r="CD65" s="127">
        <f t="shared" si="28"/>
        <v>0</v>
      </c>
      <c r="CE65" s="128">
        <f t="shared" si="28"/>
        <v>0</v>
      </c>
      <c r="CF65" s="129">
        <f t="shared" si="28"/>
        <v>0</v>
      </c>
      <c r="CG65" s="127">
        <f t="shared" si="28"/>
        <v>0</v>
      </c>
      <c r="CH65" s="128">
        <f t="shared" si="28"/>
        <v>0</v>
      </c>
      <c r="CI65" s="126">
        <f t="shared" si="28"/>
        <v>0</v>
      </c>
      <c r="CJ65" s="127">
        <f t="shared" si="28"/>
        <v>0</v>
      </c>
      <c r="CK65" s="128">
        <f t="shared" si="28"/>
        <v>0</v>
      </c>
      <c r="CL65" s="129">
        <f t="shared" si="28"/>
        <v>0</v>
      </c>
      <c r="CM65" s="127">
        <f t="shared" si="28"/>
        <v>0</v>
      </c>
      <c r="CN65" s="128">
        <f t="shared" si="28"/>
        <v>0</v>
      </c>
      <c r="CO65" s="126">
        <f t="shared" si="28"/>
        <v>0</v>
      </c>
      <c r="CP65" s="127">
        <f t="shared" si="28"/>
        <v>0</v>
      </c>
      <c r="CQ65" s="128">
        <f t="shared" si="28"/>
        <v>0</v>
      </c>
      <c r="CR65" s="129">
        <f t="shared" si="28"/>
        <v>0</v>
      </c>
      <c r="CS65" s="127">
        <f t="shared" si="28"/>
        <v>0</v>
      </c>
      <c r="CT65" s="128">
        <f t="shared" si="28"/>
        <v>0</v>
      </c>
      <c r="CU65" s="126">
        <f t="shared" si="28"/>
        <v>0</v>
      </c>
      <c r="CV65" s="127">
        <f t="shared" si="28"/>
        <v>0</v>
      </c>
      <c r="CW65" s="128">
        <f t="shared" si="28"/>
        <v>0</v>
      </c>
      <c r="CX65" s="129">
        <f t="shared" si="28"/>
        <v>0</v>
      </c>
      <c r="CY65" s="127">
        <f t="shared" si="28"/>
        <v>0</v>
      </c>
      <c r="CZ65" s="128">
        <f t="shared" si="28"/>
        <v>0</v>
      </c>
      <c r="DA65" s="126">
        <f t="shared" si="28"/>
        <v>0</v>
      </c>
      <c r="DB65" s="127">
        <f t="shared" si="28"/>
        <v>0</v>
      </c>
      <c r="DC65" s="128">
        <f t="shared" si="28"/>
        <v>0</v>
      </c>
      <c r="DD65" s="129">
        <f t="shared" si="28"/>
        <v>0</v>
      </c>
      <c r="DE65" s="127">
        <f t="shared" si="28"/>
        <v>0</v>
      </c>
      <c r="DF65" s="128">
        <f t="shared" si="28"/>
        <v>0</v>
      </c>
      <c r="DG65" s="126">
        <f t="shared" si="28"/>
        <v>0</v>
      </c>
      <c r="DH65" s="127">
        <f t="shared" si="28"/>
        <v>0</v>
      </c>
      <c r="DI65" s="128">
        <f t="shared" si="28"/>
        <v>0</v>
      </c>
      <c r="DJ65" s="129">
        <f t="shared" si="28"/>
        <v>0</v>
      </c>
      <c r="DK65" s="127">
        <f t="shared" si="28"/>
        <v>0</v>
      </c>
      <c r="DL65" s="128">
        <f t="shared" si="28"/>
        <v>0</v>
      </c>
      <c r="DM65" s="126">
        <f t="shared" si="28"/>
        <v>0</v>
      </c>
      <c r="DN65" s="127">
        <f t="shared" si="28"/>
        <v>0</v>
      </c>
      <c r="DO65" s="128">
        <f t="shared" si="28"/>
        <v>0</v>
      </c>
      <c r="DP65" s="129">
        <f t="shared" si="28"/>
        <v>0</v>
      </c>
      <c r="DQ65" s="127">
        <f t="shared" si="28"/>
        <v>0</v>
      </c>
      <c r="DR65" s="128">
        <f t="shared" si="28"/>
        <v>0</v>
      </c>
      <c r="DS65" s="126">
        <f t="shared" si="28"/>
        <v>0</v>
      </c>
      <c r="DT65" s="127">
        <f t="shared" si="28"/>
        <v>0</v>
      </c>
      <c r="DU65" s="128">
        <f t="shared" si="28"/>
        <v>0</v>
      </c>
      <c r="DV65" s="129">
        <f t="shared" si="28"/>
        <v>0</v>
      </c>
      <c r="DW65" s="127">
        <f t="shared" si="28"/>
        <v>0</v>
      </c>
      <c r="DX65" s="128">
        <f t="shared" si="28"/>
        <v>0</v>
      </c>
      <c r="DY65" s="126">
        <f t="shared" si="28"/>
        <v>0</v>
      </c>
      <c r="DZ65" s="127">
        <f t="shared" si="28"/>
        <v>0</v>
      </c>
      <c r="EA65" s="128">
        <f t="shared" si="28"/>
        <v>0</v>
      </c>
      <c r="EB65" s="129">
        <f t="shared" si="28"/>
        <v>0</v>
      </c>
      <c r="EC65" s="127">
        <f t="shared" ref="EC65:GN65" si="29">EC47+EC49+EC51+EC53+EC55+EC57+EC59+EC61+EC63</f>
        <v>0</v>
      </c>
      <c r="ED65" s="128">
        <f t="shared" si="29"/>
        <v>0</v>
      </c>
      <c r="EE65" s="126">
        <f t="shared" si="29"/>
        <v>0</v>
      </c>
      <c r="EF65" s="127">
        <f t="shared" si="29"/>
        <v>0</v>
      </c>
      <c r="EG65" s="128">
        <f t="shared" si="29"/>
        <v>0</v>
      </c>
      <c r="EH65" s="129">
        <f t="shared" si="29"/>
        <v>0</v>
      </c>
      <c r="EI65" s="127">
        <f t="shared" si="29"/>
        <v>0</v>
      </c>
      <c r="EJ65" s="128">
        <f t="shared" si="29"/>
        <v>0</v>
      </c>
      <c r="EK65" s="126">
        <f t="shared" si="29"/>
        <v>0</v>
      </c>
      <c r="EL65" s="127">
        <f t="shared" si="29"/>
        <v>0</v>
      </c>
      <c r="EM65" s="128">
        <f t="shared" si="29"/>
        <v>0</v>
      </c>
      <c r="EN65" s="129">
        <f t="shared" si="29"/>
        <v>0</v>
      </c>
      <c r="EO65" s="127">
        <f t="shared" si="29"/>
        <v>0</v>
      </c>
      <c r="EP65" s="128">
        <f t="shared" si="29"/>
        <v>0</v>
      </c>
      <c r="EQ65" s="126">
        <f t="shared" si="29"/>
        <v>0</v>
      </c>
      <c r="ER65" s="127">
        <f t="shared" si="29"/>
        <v>0</v>
      </c>
      <c r="ES65" s="128">
        <f t="shared" si="29"/>
        <v>0</v>
      </c>
      <c r="ET65" s="129">
        <f t="shared" si="29"/>
        <v>0</v>
      </c>
      <c r="EU65" s="127">
        <f t="shared" si="29"/>
        <v>0</v>
      </c>
      <c r="EV65" s="128">
        <f t="shared" si="29"/>
        <v>0</v>
      </c>
      <c r="EW65" s="126">
        <f t="shared" si="29"/>
        <v>0</v>
      </c>
      <c r="EX65" s="127">
        <f t="shared" si="29"/>
        <v>0</v>
      </c>
      <c r="EY65" s="128">
        <f t="shared" si="29"/>
        <v>0</v>
      </c>
      <c r="EZ65" s="129">
        <f t="shared" si="29"/>
        <v>0</v>
      </c>
      <c r="FA65" s="127">
        <f t="shared" si="29"/>
        <v>0</v>
      </c>
      <c r="FB65" s="128">
        <f t="shared" si="29"/>
        <v>0</v>
      </c>
      <c r="FC65" s="126">
        <f t="shared" si="29"/>
        <v>0</v>
      </c>
      <c r="FD65" s="127">
        <f t="shared" si="29"/>
        <v>0</v>
      </c>
      <c r="FE65" s="128">
        <f t="shared" si="29"/>
        <v>0</v>
      </c>
      <c r="FF65" s="129">
        <f t="shared" si="29"/>
        <v>0</v>
      </c>
      <c r="FG65" s="127">
        <f t="shared" si="29"/>
        <v>0</v>
      </c>
      <c r="FH65" s="128">
        <f t="shared" si="29"/>
        <v>0</v>
      </c>
      <c r="FI65" s="126">
        <f t="shared" si="29"/>
        <v>0</v>
      </c>
      <c r="FJ65" s="127">
        <f t="shared" si="29"/>
        <v>0</v>
      </c>
      <c r="FK65" s="128">
        <f t="shared" si="29"/>
        <v>0</v>
      </c>
      <c r="FL65" s="129">
        <f t="shared" si="29"/>
        <v>0</v>
      </c>
      <c r="FM65" s="127">
        <f t="shared" si="29"/>
        <v>0</v>
      </c>
      <c r="FN65" s="128">
        <f t="shared" si="29"/>
        <v>0</v>
      </c>
      <c r="FO65" s="126">
        <f t="shared" si="29"/>
        <v>0</v>
      </c>
      <c r="FP65" s="127">
        <f t="shared" si="29"/>
        <v>0</v>
      </c>
      <c r="FQ65" s="128">
        <f t="shared" si="29"/>
        <v>0</v>
      </c>
      <c r="FR65" s="129">
        <f t="shared" si="29"/>
        <v>0</v>
      </c>
      <c r="FS65" s="127">
        <f t="shared" si="29"/>
        <v>0</v>
      </c>
      <c r="FT65" s="128">
        <f t="shared" si="29"/>
        <v>0</v>
      </c>
      <c r="FU65" s="126">
        <f t="shared" si="29"/>
        <v>0</v>
      </c>
      <c r="FV65" s="127">
        <f t="shared" si="29"/>
        <v>0</v>
      </c>
      <c r="FW65" s="128">
        <f t="shared" si="29"/>
        <v>0</v>
      </c>
      <c r="FX65" s="129">
        <f t="shared" si="29"/>
        <v>0</v>
      </c>
      <c r="FY65" s="127">
        <f t="shared" si="29"/>
        <v>0</v>
      </c>
      <c r="FZ65" s="128">
        <f t="shared" si="29"/>
        <v>0</v>
      </c>
      <c r="GA65" s="126">
        <f t="shared" si="29"/>
        <v>0</v>
      </c>
      <c r="GB65" s="127">
        <f t="shared" si="29"/>
        <v>0</v>
      </c>
      <c r="GC65" s="128">
        <f t="shared" si="29"/>
        <v>0</v>
      </c>
      <c r="GD65" s="129">
        <f t="shared" si="29"/>
        <v>0</v>
      </c>
      <c r="GE65" s="127">
        <f t="shared" si="29"/>
        <v>0</v>
      </c>
      <c r="GF65" s="128">
        <f t="shared" si="29"/>
        <v>0</v>
      </c>
      <c r="GG65" s="126">
        <f t="shared" si="29"/>
        <v>0</v>
      </c>
      <c r="GH65" s="127">
        <f t="shared" si="29"/>
        <v>0</v>
      </c>
      <c r="GI65" s="128">
        <f t="shared" si="29"/>
        <v>0</v>
      </c>
      <c r="GJ65" s="129">
        <f t="shared" si="29"/>
        <v>0</v>
      </c>
      <c r="GK65" s="127">
        <f t="shared" si="29"/>
        <v>0</v>
      </c>
      <c r="GL65" s="128">
        <f t="shared" si="29"/>
        <v>0</v>
      </c>
      <c r="GM65" s="126">
        <f t="shared" si="29"/>
        <v>0</v>
      </c>
      <c r="GN65" s="127">
        <f t="shared" si="29"/>
        <v>0</v>
      </c>
      <c r="GO65" s="128">
        <f t="shared" ref="GO65:IZ65" si="30">GO47+GO49+GO51+GO53+GO55+GO57+GO59+GO61+GO63</f>
        <v>0</v>
      </c>
      <c r="GP65" s="129">
        <f t="shared" si="30"/>
        <v>0</v>
      </c>
      <c r="GQ65" s="127">
        <f t="shared" si="30"/>
        <v>0</v>
      </c>
      <c r="GR65" s="128">
        <f t="shared" si="30"/>
        <v>0</v>
      </c>
      <c r="GS65" s="126">
        <f t="shared" si="30"/>
        <v>0</v>
      </c>
      <c r="GT65" s="127">
        <f t="shared" si="30"/>
        <v>0</v>
      </c>
      <c r="GU65" s="128">
        <f t="shared" si="30"/>
        <v>0</v>
      </c>
      <c r="GV65" s="129">
        <f t="shared" si="30"/>
        <v>0</v>
      </c>
      <c r="GW65" s="127">
        <f t="shared" si="30"/>
        <v>0</v>
      </c>
      <c r="GX65" s="128">
        <f t="shared" si="30"/>
        <v>0</v>
      </c>
      <c r="GY65" s="126">
        <f t="shared" si="30"/>
        <v>0</v>
      </c>
      <c r="GZ65" s="127">
        <f t="shared" si="30"/>
        <v>0</v>
      </c>
      <c r="HA65" s="128">
        <f t="shared" si="30"/>
        <v>0</v>
      </c>
      <c r="HB65" s="129">
        <f t="shared" si="30"/>
        <v>0</v>
      </c>
      <c r="HC65" s="127">
        <f t="shared" si="30"/>
        <v>0</v>
      </c>
      <c r="HD65" s="128">
        <f t="shared" si="30"/>
        <v>0</v>
      </c>
      <c r="HE65" s="126">
        <f t="shared" si="30"/>
        <v>0</v>
      </c>
      <c r="HF65" s="127">
        <f t="shared" si="30"/>
        <v>0</v>
      </c>
      <c r="HG65" s="128">
        <f t="shared" si="30"/>
        <v>0</v>
      </c>
      <c r="HH65" s="129">
        <f t="shared" si="30"/>
        <v>0</v>
      </c>
      <c r="HI65" s="127">
        <f t="shared" si="30"/>
        <v>0</v>
      </c>
      <c r="HJ65" s="128">
        <f t="shared" si="30"/>
        <v>0</v>
      </c>
      <c r="HK65" s="126">
        <f t="shared" si="30"/>
        <v>0</v>
      </c>
      <c r="HL65" s="127">
        <f t="shared" si="30"/>
        <v>0</v>
      </c>
      <c r="HM65" s="128">
        <f t="shared" si="30"/>
        <v>0</v>
      </c>
      <c r="HN65" s="129">
        <f t="shared" si="30"/>
        <v>0</v>
      </c>
      <c r="HO65" s="127">
        <f t="shared" si="30"/>
        <v>0</v>
      </c>
      <c r="HP65" s="128">
        <f t="shared" si="30"/>
        <v>0</v>
      </c>
      <c r="HQ65" s="126">
        <f t="shared" si="30"/>
        <v>0</v>
      </c>
      <c r="HR65" s="127">
        <f t="shared" si="30"/>
        <v>0</v>
      </c>
      <c r="HS65" s="128">
        <f t="shared" si="30"/>
        <v>0</v>
      </c>
      <c r="HT65" s="129">
        <f t="shared" si="30"/>
        <v>0</v>
      </c>
      <c r="HU65" s="127">
        <f t="shared" si="30"/>
        <v>0</v>
      </c>
      <c r="HV65" s="128">
        <f t="shared" si="30"/>
        <v>0</v>
      </c>
      <c r="HW65" s="126">
        <f t="shared" si="30"/>
        <v>0</v>
      </c>
      <c r="HX65" s="127">
        <f t="shared" si="30"/>
        <v>0</v>
      </c>
      <c r="HY65" s="128">
        <f t="shared" si="30"/>
        <v>0</v>
      </c>
      <c r="HZ65" s="129">
        <f t="shared" si="30"/>
        <v>0</v>
      </c>
      <c r="IA65" s="127">
        <f t="shared" si="30"/>
        <v>0</v>
      </c>
      <c r="IB65" s="128">
        <f t="shared" si="30"/>
        <v>0</v>
      </c>
      <c r="IC65" s="126">
        <f t="shared" si="30"/>
        <v>0</v>
      </c>
      <c r="ID65" s="127">
        <f t="shared" si="30"/>
        <v>0</v>
      </c>
      <c r="IE65" s="128">
        <f t="shared" si="30"/>
        <v>0</v>
      </c>
      <c r="IF65" s="129">
        <f t="shared" si="30"/>
        <v>0</v>
      </c>
      <c r="IG65" s="127">
        <f t="shared" si="30"/>
        <v>0</v>
      </c>
      <c r="IH65" s="128">
        <f t="shared" si="30"/>
        <v>0</v>
      </c>
      <c r="II65" s="126">
        <f t="shared" si="30"/>
        <v>0</v>
      </c>
      <c r="IJ65" s="127">
        <f t="shared" si="30"/>
        <v>0</v>
      </c>
      <c r="IK65" s="128">
        <f t="shared" si="30"/>
        <v>0</v>
      </c>
      <c r="IL65" s="129">
        <f t="shared" si="30"/>
        <v>0</v>
      </c>
      <c r="IM65" s="127">
        <f t="shared" si="30"/>
        <v>0</v>
      </c>
      <c r="IN65" s="128">
        <f t="shared" si="30"/>
        <v>0</v>
      </c>
      <c r="IO65" s="126">
        <f t="shared" si="30"/>
        <v>0</v>
      </c>
      <c r="IP65" s="127">
        <f t="shared" si="30"/>
        <v>0</v>
      </c>
      <c r="IQ65" s="128">
        <f t="shared" si="30"/>
        <v>0</v>
      </c>
      <c r="IR65" s="129">
        <f t="shared" si="30"/>
        <v>0</v>
      </c>
      <c r="IS65" s="127">
        <f t="shared" si="30"/>
        <v>0</v>
      </c>
      <c r="IT65" s="128">
        <f t="shared" si="30"/>
        <v>0</v>
      </c>
      <c r="IU65" s="126">
        <f t="shared" si="30"/>
        <v>0</v>
      </c>
      <c r="IV65" s="127">
        <f t="shared" si="30"/>
        <v>0</v>
      </c>
      <c r="IW65" s="128">
        <f t="shared" si="30"/>
        <v>0</v>
      </c>
      <c r="IX65" s="129">
        <f t="shared" si="30"/>
        <v>0</v>
      </c>
      <c r="IY65" s="127">
        <f t="shared" si="30"/>
        <v>0</v>
      </c>
      <c r="IZ65" s="128">
        <f t="shared" si="30"/>
        <v>0</v>
      </c>
      <c r="JA65" s="126">
        <f t="shared" ref="JA65:JX65" si="31">JA47+JA49+JA51+JA53+JA55+JA57+JA59+JA61+JA63</f>
        <v>0</v>
      </c>
      <c r="JB65" s="127">
        <f t="shared" si="31"/>
        <v>0</v>
      </c>
      <c r="JC65" s="128">
        <f t="shared" si="31"/>
        <v>0</v>
      </c>
      <c r="JD65" s="129">
        <f t="shared" si="31"/>
        <v>0</v>
      </c>
      <c r="JE65" s="127">
        <f t="shared" si="31"/>
        <v>0</v>
      </c>
      <c r="JF65" s="128">
        <f t="shared" si="31"/>
        <v>0</v>
      </c>
      <c r="JG65" s="126">
        <f t="shared" si="31"/>
        <v>0</v>
      </c>
      <c r="JH65" s="127">
        <f t="shared" si="31"/>
        <v>0</v>
      </c>
      <c r="JI65" s="128">
        <f t="shared" si="31"/>
        <v>0</v>
      </c>
      <c r="JJ65" s="129">
        <f t="shared" si="31"/>
        <v>0</v>
      </c>
      <c r="JK65" s="127">
        <f t="shared" si="31"/>
        <v>0</v>
      </c>
      <c r="JL65" s="128">
        <f t="shared" si="31"/>
        <v>0</v>
      </c>
      <c r="JM65" s="126">
        <f t="shared" si="31"/>
        <v>0</v>
      </c>
      <c r="JN65" s="127">
        <f t="shared" si="31"/>
        <v>0</v>
      </c>
      <c r="JO65" s="128">
        <f t="shared" si="31"/>
        <v>0</v>
      </c>
      <c r="JP65" s="129">
        <f t="shared" si="31"/>
        <v>0</v>
      </c>
      <c r="JQ65" s="127">
        <f t="shared" si="31"/>
        <v>0</v>
      </c>
      <c r="JR65" s="128">
        <f t="shared" si="31"/>
        <v>0</v>
      </c>
      <c r="JS65" s="126">
        <f t="shared" si="31"/>
        <v>0</v>
      </c>
      <c r="JT65" s="127">
        <f t="shared" si="31"/>
        <v>0</v>
      </c>
      <c r="JU65" s="128">
        <f t="shared" si="31"/>
        <v>0</v>
      </c>
      <c r="JV65" s="129">
        <f t="shared" si="31"/>
        <v>0</v>
      </c>
      <c r="JW65" s="127">
        <f t="shared" si="31"/>
        <v>0</v>
      </c>
      <c r="JX65" s="128">
        <f t="shared" si="31"/>
        <v>0</v>
      </c>
    </row>
    <row r="66" spans="1:284" s="162" customFormat="1" ht="15.75" customHeight="1" outlineLevel="1" x14ac:dyDescent="0.2">
      <c r="A66" s="158"/>
      <c r="B66" s="159"/>
      <c r="C66" s="158"/>
      <c r="D66" s="160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157"/>
      <c r="AL66" s="157"/>
      <c r="AM66" s="157"/>
      <c r="AN66" s="157"/>
      <c r="AO66" s="157"/>
      <c r="AP66" s="157"/>
      <c r="AQ66" s="157"/>
      <c r="AR66" s="157"/>
      <c r="AS66" s="157"/>
      <c r="AT66" s="157"/>
      <c r="AU66" s="157"/>
      <c r="AV66" s="157"/>
      <c r="AW66" s="157"/>
      <c r="AX66" s="157"/>
      <c r="AY66" s="157"/>
      <c r="AZ66" s="157"/>
      <c r="BA66" s="157"/>
      <c r="BB66" s="161">
        <f>IF(BB65&gt;0,BB64/BB65*10,0)</f>
        <v>0</v>
      </c>
      <c r="BC66" s="161">
        <f t="shared" ref="BC66:DM66" si="32">IF(BC65&gt;0,BC64/BC65*10,0)</f>
        <v>0</v>
      </c>
      <c r="BD66" s="161">
        <f t="shared" si="32"/>
        <v>0</v>
      </c>
      <c r="BE66" s="161">
        <f t="shared" si="32"/>
        <v>0</v>
      </c>
      <c r="BF66" s="161">
        <f t="shared" si="32"/>
        <v>0</v>
      </c>
      <c r="BG66" s="161">
        <f t="shared" si="32"/>
        <v>0</v>
      </c>
      <c r="BH66" s="161">
        <f t="shared" si="32"/>
        <v>0</v>
      </c>
      <c r="BI66" s="161">
        <f t="shared" si="32"/>
        <v>0</v>
      </c>
      <c r="BJ66" s="161">
        <f t="shared" si="32"/>
        <v>0</v>
      </c>
      <c r="BK66" s="161">
        <f t="shared" si="32"/>
        <v>0</v>
      </c>
      <c r="BL66" s="161">
        <f t="shared" si="32"/>
        <v>0</v>
      </c>
      <c r="BM66" s="161">
        <f t="shared" si="32"/>
        <v>0</v>
      </c>
      <c r="BN66" s="161">
        <f t="shared" si="32"/>
        <v>0</v>
      </c>
      <c r="BO66" s="161">
        <f t="shared" si="32"/>
        <v>0</v>
      </c>
      <c r="BP66" s="161">
        <f t="shared" si="32"/>
        <v>0</v>
      </c>
      <c r="BQ66" s="161">
        <f t="shared" si="32"/>
        <v>0</v>
      </c>
      <c r="BR66" s="161">
        <f t="shared" si="32"/>
        <v>0</v>
      </c>
      <c r="BS66" s="161">
        <f t="shared" si="32"/>
        <v>0</v>
      </c>
      <c r="BT66" s="161">
        <f t="shared" si="32"/>
        <v>0</v>
      </c>
      <c r="BU66" s="161">
        <f t="shared" si="32"/>
        <v>0</v>
      </c>
      <c r="BV66" s="161">
        <f t="shared" si="32"/>
        <v>0</v>
      </c>
      <c r="BW66" s="161">
        <f t="shared" si="32"/>
        <v>0</v>
      </c>
      <c r="BX66" s="161">
        <f t="shared" si="32"/>
        <v>0</v>
      </c>
      <c r="BY66" s="161">
        <f t="shared" si="32"/>
        <v>0</v>
      </c>
      <c r="BZ66" s="161">
        <f t="shared" si="32"/>
        <v>0</v>
      </c>
      <c r="CA66" s="161">
        <f t="shared" si="32"/>
        <v>0</v>
      </c>
      <c r="CB66" s="161">
        <f t="shared" si="32"/>
        <v>0</v>
      </c>
      <c r="CC66" s="161">
        <f t="shared" si="32"/>
        <v>0</v>
      </c>
      <c r="CD66" s="161">
        <f t="shared" si="32"/>
        <v>0</v>
      </c>
      <c r="CE66" s="161">
        <f t="shared" si="32"/>
        <v>0</v>
      </c>
      <c r="CF66" s="161">
        <f t="shared" si="32"/>
        <v>0</v>
      </c>
      <c r="CG66" s="161">
        <f t="shared" si="32"/>
        <v>0</v>
      </c>
      <c r="CH66" s="161">
        <f t="shared" si="32"/>
        <v>0</v>
      </c>
      <c r="CI66" s="161">
        <f t="shared" si="32"/>
        <v>0</v>
      </c>
      <c r="CJ66" s="161">
        <f t="shared" si="32"/>
        <v>0</v>
      </c>
      <c r="CK66" s="161">
        <f t="shared" si="32"/>
        <v>0</v>
      </c>
      <c r="CL66" s="161">
        <f t="shared" si="32"/>
        <v>0</v>
      </c>
      <c r="CM66" s="161">
        <f t="shared" si="32"/>
        <v>0</v>
      </c>
      <c r="CN66" s="161">
        <f t="shared" si="32"/>
        <v>0</v>
      </c>
      <c r="CO66" s="161">
        <f t="shared" si="32"/>
        <v>0</v>
      </c>
      <c r="CP66" s="161">
        <f t="shared" si="32"/>
        <v>0</v>
      </c>
      <c r="CQ66" s="161">
        <f t="shared" si="32"/>
        <v>0</v>
      </c>
      <c r="CR66" s="161">
        <f t="shared" si="32"/>
        <v>0</v>
      </c>
      <c r="CS66" s="161">
        <f t="shared" si="32"/>
        <v>0</v>
      </c>
      <c r="CT66" s="161">
        <f t="shared" si="32"/>
        <v>0</v>
      </c>
      <c r="CU66" s="161">
        <f t="shared" si="32"/>
        <v>0</v>
      </c>
      <c r="CV66" s="161">
        <f t="shared" si="32"/>
        <v>0</v>
      </c>
      <c r="CW66" s="161">
        <f t="shared" si="32"/>
        <v>0</v>
      </c>
      <c r="CX66" s="161">
        <f t="shared" si="32"/>
        <v>0</v>
      </c>
      <c r="CY66" s="161">
        <f t="shared" si="32"/>
        <v>0</v>
      </c>
      <c r="CZ66" s="161">
        <f t="shared" si="32"/>
        <v>0</v>
      </c>
      <c r="DA66" s="161">
        <f t="shared" si="32"/>
        <v>0</v>
      </c>
      <c r="DB66" s="161">
        <f t="shared" si="32"/>
        <v>0</v>
      </c>
      <c r="DC66" s="161">
        <f t="shared" si="32"/>
        <v>0</v>
      </c>
      <c r="DD66" s="161">
        <f t="shared" si="32"/>
        <v>0</v>
      </c>
      <c r="DE66" s="161">
        <f t="shared" si="32"/>
        <v>0</v>
      </c>
      <c r="DF66" s="161">
        <f t="shared" si="32"/>
        <v>0</v>
      </c>
      <c r="DG66" s="161">
        <f t="shared" si="32"/>
        <v>0</v>
      </c>
      <c r="DH66" s="161">
        <f t="shared" si="32"/>
        <v>0</v>
      </c>
      <c r="DI66" s="161">
        <f t="shared" si="32"/>
        <v>0</v>
      </c>
      <c r="DJ66" s="161">
        <f t="shared" si="32"/>
        <v>0</v>
      </c>
      <c r="DK66" s="161">
        <f t="shared" si="32"/>
        <v>0</v>
      </c>
      <c r="DL66" s="161">
        <f t="shared" si="32"/>
        <v>0</v>
      </c>
      <c r="DM66" s="161">
        <f t="shared" si="32"/>
        <v>0</v>
      </c>
      <c r="DN66" s="161">
        <f t="shared" ref="DN66:FY66" si="33">IF(DN65&gt;0,DN64/DN65*10,0)</f>
        <v>0</v>
      </c>
      <c r="DO66" s="161">
        <f t="shared" si="33"/>
        <v>0</v>
      </c>
      <c r="DP66" s="161">
        <f t="shared" si="33"/>
        <v>0</v>
      </c>
      <c r="DQ66" s="161">
        <f t="shared" si="33"/>
        <v>0</v>
      </c>
      <c r="DR66" s="161">
        <f t="shared" si="33"/>
        <v>0</v>
      </c>
      <c r="DS66" s="161">
        <f t="shared" si="33"/>
        <v>0</v>
      </c>
      <c r="DT66" s="161">
        <f t="shared" si="33"/>
        <v>0</v>
      </c>
      <c r="DU66" s="161">
        <f t="shared" si="33"/>
        <v>0</v>
      </c>
      <c r="DV66" s="161">
        <f t="shared" si="33"/>
        <v>0</v>
      </c>
      <c r="DW66" s="161">
        <f t="shared" si="33"/>
        <v>0</v>
      </c>
      <c r="DX66" s="161">
        <f t="shared" si="33"/>
        <v>0</v>
      </c>
      <c r="DY66" s="161">
        <f t="shared" si="33"/>
        <v>0</v>
      </c>
      <c r="DZ66" s="161">
        <f t="shared" si="33"/>
        <v>0</v>
      </c>
      <c r="EA66" s="161">
        <f t="shared" si="33"/>
        <v>0</v>
      </c>
      <c r="EB66" s="161">
        <f t="shared" si="33"/>
        <v>0</v>
      </c>
      <c r="EC66" s="161">
        <f t="shared" si="33"/>
        <v>0</v>
      </c>
      <c r="ED66" s="161">
        <f t="shared" si="33"/>
        <v>0</v>
      </c>
      <c r="EE66" s="161">
        <f t="shared" si="33"/>
        <v>0</v>
      </c>
      <c r="EF66" s="161">
        <f t="shared" si="33"/>
        <v>0</v>
      </c>
      <c r="EG66" s="161">
        <f t="shared" si="33"/>
        <v>0</v>
      </c>
      <c r="EH66" s="161">
        <f t="shared" si="33"/>
        <v>0</v>
      </c>
      <c r="EI66" s="161">
        <f t="shared" si="33"/>
        <v>0</v>
      </c>
      <c r="EJ66" s="161">
        <f t="shared" si="33"/>
        <v>0</v>
      </c>
      <c r="EK66" s="161">
        <f t="shared" si="33"/>
        <v>0</v>
      </c>
      <c r="EL66" s="161">
        <f t="shared" si="33"/>
        <v>0</v>
      </c>
      <c r="EM66" s="161">
        <f t="shared" si="33"/>
        <v>0</v>
      </c>
      <c r="EN66" s="161">
        <f t="shared" si="33"/>
        <v>0</v>
      </c>
      <c r="EO66" s="161">
        <f t="shared" si="33"/>
        <v>0</v>
      </c>
      <c r="EP66" s="161">
        <f t="shared" si="33"/>
        <v>0</v>
      </c>
      <c r="EQ66" s="161">
        <f t="shared" si="33"/>
        <v>0</v>
      </c>
      <c r="ER66" s="161">
        <f t="shared" si="33"/>
        <v>0</v>
      </c>
      <c r="ES66" s="161">
        <f t="shared" si="33"/>
        <v>0</v>
      </c>
      <c r="ET66" s="161">
        <f t="shared" si="33"/>
        <v>0</v>
      </c>
      <c r="EU66" s="161">
        <f t="shared" si="33"/>
        <v>0</v>
      </c>
      <c r="EV66" s="161">
        <f t="shared" si="33"/>
        <v>0</v>
      </c>
      <c r="EW66" s="161">
        <f t="shared" si="33"/>
        <v>0</v>
      </c>
      <c r="EX66" s="161">
        <f t="shared" si="33"/>
        <v>0</v>
      </c>
      <c r="EY66" s="161">
        <f t="shared" si="33"/>
        <v>0</v>
      </c>
      <c r="EZ66" s="161">
        <f t="shared" si="33"/>
        <v>0</v>
      </c>
      <c r="FA66" s="161">
        <f t="shared" si="33"/>
        <v>0</v>
      </c>
      <c r="FB66" s="161">
        <f t="shared" si="33"/>
        <v>0</v>
      </c>
      <c r="FC66" s="161">
        <f t="shared" si="33"/>
        <v>0</v>
      </c>
      <c r="FD66" s="161">
        <f t="shared" si="33"/>
        <v>0</v>
      </c>
      <c r="FE66" s="161">
        <f t="shared" si="33"/>
        <v>0</v>
      </c>
      <c r="FF66" s="161">
        <f t="shared" si="33"/>
        <v>0</v>
      </c>
      <c r="FG66" s="161">
        <f t="shared" si="33"/>
        <v>0</v>
      </c>
      <c r="FH66" s="161">
        <f t="shared" si="33"/>
        <v>0</v>
      </c>
      <c r="FI66" s="161">
        <f t="shared" si="33"/>
        <v>0</v>
      </c>
      <c r="FJ66" s="161">
        <f t="shared" si="33"/>
        <v>0</v>
      </c>
      <c r="FK66" s="161">
        <f t="shared" si="33"/>
        <v>0</v>
      </c>
      <c r="FL66" s="161">
        <f t="shared" si="33"/>
        <v>0</v>
      </c>
      <c r="FM66" s="161">
        <f t="shared" si="33"/>
        <v>0</v>
      </c>
      <c r="FN66" s="161">
        <f t="shared" si="33"/>
        <v>0</v>
      </c>
      <c r="FO66" s="161">
        <f t="shared" si="33"/>
        <v>0</v>
      </c>
      <c r="FP66" s="161">
        <f t="shared" si="33"/>
        <v>0</v>
      </c>
      <c r="FQ66" s="161">
        <f t="shared" si="33"/>
        <v>0</v>
      </c>
      <c r="FR66" s="161">
        <f t="shared" si="33"/>
        <v>0</v>
      </c>
      <c r="FS66" s="161">
        <f t="shared" si="33"/>
        <v>0</v>
      </c>
      <c r="FT66" s="161">
        <f t="shared" si="33"/>
        <v>0</v>
      </c>
      <c r="FU66" s="161">
        <f t="shared" si="33"/>
        <v>0</v>
      </c>
      <c r="FV66" s="161">
        <f t="shared" si="33"/>
        <v>0</v>
      </c>
      <c r="FW66" s="161">
        <f t="shared" si="33"/>
        <v>0</v>
      </c>
      <c r="FX66" s="161">
        <f t="shared" si="33"/>
        <v>0</v>
      </c>
      <c r="FY66" s="161">
        <f t="shared" si="33"/>
        <v>0</v>
      </c>
      <c r="FZ66" s="161">
        <f t="shared" ref="FZ66:IK66" si="34">IF(FZ65&gt;0,FZ64/FZ65*10,0)</f>
        <v>0</v>
      </c>
      <c r="GA66" s="161">
        <f t="shared" si="34"/>
        <v>0</v>
      </c>
      <c r="GB66" s="161">
        <f t="shared" si="34"/>
        <v>0</v>
      </c>
      <c r="GC66" s="161">
        <f t="shared" si="34"/>
        <v>0</v>
      </c>
      <c r="GD66" s="161">
        <f t="shared" si="34"/>
        <v>0</v>
      </c>
      <c r="GE66" s="161">
        <f t="shared" si="34"/>
        <v>0</v>
      </c>
      <c r="GF66" s="161">
        <f t="shared" si="34"/>
        <v>0</v>
      </c>
      <c r="GG66" s="161">
        <f t="shared" si="34"/>
        <v>0</v>
      </c>
      <c r="GH66" s="161">
        <f t="shared" si="34"/>
        <v>0</v>
      </c>
      <c r="GI66" s="161">
        <f t="shared" si="34"/>
        <v>0</v>
      </c>
      <c r="GJ66" s="161">
        <f t="shared" si="34"/>
        <v>0</v>
      </c>
      <c r="GK66" s="161">
        <f t="shared" si="34"/>
        <v>0</v>
      </c>
      <c r="GL66" s="161">
        <f t="shared" si="34"/>
        <v>0</v>
      </c>
      <c r="GM66" s="161">
        <f t="shared" si="34"/>
        <v>0</v>
      </c>
      <c r="GN66" s="161">
        <f t="shared" si="34"/>
        <v>0</v>
      </c>
      <c r="GO66" s="161">
        <f t="shared" si="34"/>
        <v>0</v>
      </c>
      <c r="GP66" s="161">
        <f t="shared" si="34"/>
        <v>0</v>
      </c>
      <c r="GQ66" s="161">
        <f t="shared" si="34"/>
        <v>0</v>
      </c>
      <c r="GR66" s="161">
        <f t="shared" si="34"/>
        <v>0</v>
      </c>
      <c r="GS66" s="161">
        <f t="shared" si="34"/>
        <v>0</v>
      </c>
      <c r="GT66" s="161">
        <f t="shared" si="34"/>
        <v>0</v>
      </c>
      <c r="GU66" s="161">
        <f t="shared" si="34"/>
        <v>0</v>
      </c>
      <c r="GV66" s="161">
        <f t="shared" si="34"/>
        <v>0</v>
      </c>
      <c r="GW66" s="161">
        <f t="shared" si="34"/>
        <v>0</v>
      </c>
      <c r="GX66" s="161">
        <f t="shared" si="34"/>
        <v>0</v>
      </c>
      <c r="GY66" s="161">
        <f t="shared" si="34"/>
        <v>0</v>
      </c>
      <c r="GZ66" s="161">
        <f t="shared" si="34"/>
        <v>0</v>
      </c>
      <c r="HA66" s="161">
        <f t="shared" si="34"/>
        <v>0</v>
      </c>
      <c r="HB66" s="161">
        <f t="shared" si="34"/>
        <v>0</v>
      </c>
      <c r="HC66" s="161">
        <f t="shared" si="34"/>
        <v>0</v>
      </c>
      <c r="HD66" s="161">
        <f t="shared" si="34"/>
        <v>0</v>
      </c>
      <c r="HE66" s="161">
        <f t="shared" si="34"/>
        <v>0</v>
      </c>
      <c r="HF66" s="161">
        <f t="shared" si="34"/>
        <v>0</v>
      </c>
      <c r="HG66" s="161">
        <f t="shared" si="34"/>
        <v>0</v>
      </c>
      <c r="HH66" s="161">
        <f t="shared" si="34"/>
        <v>0</v>
      </c>
      <c r="HI66" s="161">
        <f t="shared" si="34"/>
        <v>0</v>
      </c>
      <c r="HJ66" s="161">
        <f t="shared" si="34"/>
        <v>0</v>
      </c>
      <c r="HK66" s="161">
        <f t="shared" si="34"/>
        <v>0</v>
      </c>
      <c r="HL66" s="161">
        <f t="shared" si="34"/>
        <v>0</v>
      </c>
      <c r="HM66" s="161">
        <f t="shared" si="34"/>
        <v>0</v>
      </c>
      <c r="HN66" s="161">
        <f t="shared" si="34"/>
        <v>0</v>
      </c>
      <c r="HO66" s="161">
        <f t="shared" si="34"/>
        <v>0</v>
      </c>
      <c r="HP66" s="161">
        <f t="shared" si="34"/>
        <v>0</v>
      </c>
      <c r="HQ66" s="161">
        <f t="shared" si="34"/>
        <v>0</v>
      </c>
      <c r="HR66" s="161">
        <f t="shared" si="34"/>
        <v>0</v>
      </c>
      <c r="HS66" s="161">
        <f t="shared" si="34"/>
        <v>0</v>
      </c>
      <c r="HT66" s="161">
        <f t="shared" si="34"/>
        <v>0</v>
      </c>
      <c r="HU66" s="161">
        <f t="shared" si="34"/>
        <v>0</v>
      </c>
      <c r="HV66" s="161">
        <f t="shared" si="34"/>
        <v>0</v>
      </c>
      <c r="HW66" s="161">
        <f t="shared" si="34"/>
        <v>0</v>
      </c>
      <c r="HX66" s="161">
        <f t="shared" si="34"/>
        <v>0</v>
      </c>
      <c r="HY66" s="161">
        <f t="shared" si="34"/>
        <v>0</v>
      </c>
      <c r="HZ66" s="161">
        <f t="shared" si="34"/>
        <v>0</v>
      </c>
      <c r="IA66" s="161">
        <f t="shared" si="34"/>
        <v>0</v>
      </c>
      <c r="IB66" s="161">
        <f t="shared" si="34"/>
        <v>0</v>
      </c>
      <c r="IC66" s="161">
        <f t="shared" si="34"/>
        <v>0</v>
      </c>
      <c r="ID66" s="161">
        <f t="shared" si="34"/>
        <v>0</v>
      </c>
      <c r="IE66" s="161">
        <f t="shared" si="34"/>
        <v>0</v>
      </c>
      <c r="IF66" s="161">
        <f t="shared" si="34"/>
        <v>0</v>
      </c>
      <c r="IG66" s="161">
        <f t="shared" si="34"/>
        <v>0</v>
      </c>
      <c r="IH66" s="161">
        <f t="shared" si="34"/>
        <v>0</v>
      </c>
      <c r="II66" s="161">
        <f t="shared" si="34"/>
        <v>0</v>
      </c>
      <c r="IJ66" s="161">
        <f t="shared" si="34"/>
        <v>0</v>
      </c>
      <c r="IK66" s="161">
        <f t="shared" si="34"/>
        <v>0</v>
      </c>
      <c r="IL66" s="161">
        <f t="shared" ref="IL66:JX66" si="35">IF(IL65&gt;0,IL64/IL65*10,0)</f>
        <v>0</v>
      </c>
      <c r="IM66" s="161">
        <f t="shared" si="35"/>
        <v>0</v>
      </c>
      <c r="IN66" s="161">
        <f t="shared" si="35"/>
        <v>0</v>
      </c>
      <c r="IO66" s="161">
        <f t="shared" si="35"/>
        <v>0</v>
      </c>
      <c r="IP66" s="161">
        <f t="shared" si="35"/>
        <v>0</v>
      </c>
      <c r="IQ66" s="161">
        <f t="shared" si="35"/>
        <v>0</v>
      </c>
      <c r="IR66" s="161">
        <f t="shared" si="35"/>
        <v>0</v>
      </c>
      <c r="IS66" s="161">
        <f t="shared" si="35"/>
        <v>0</v>
      </c>
      <c r="IT66" s="161">
        <f t="shared" si="35"/>
        <v>0</v>
      </c>
      <c r="IU66" s="161">
        <f t="shared" si="35"/>
        <v>0</v>
      </c>
      <c r="IV66" s="161">
        <f t="shared" si="35"/>
        <v>0</v>
      </c>
      <c r="IW66" s="161">
        <f t="shared" si="35"/>
        <v>0</v>
      </c>
      <c r="IX66" s="161">
        <f t="shared" si="35"/>
        <v>0</v>
      </c>
      <c r="IY66" s="161">
        <f t="shared" si="35"/>
        <v>0</v>
      </c>
      <c r="IZ66" s="161">
        <f t="shared" si="35"/>
        <v>0</v>
      </c>
      <c r="JA66" s="161">
        <f t="shared" si="35"/>
        <v>0</v>
      </c>
      <c r="JB66" s="161">
        <f t="shared" si="35"/>
        <v>0</v>
      </c>
      <c r="JC66" s="161">
        <f t="shared" si="35"/>
        <v>0</v>
      </c>
      <c r="JD66" s="161">
        <f t="shared" si="35"/>
        <v>0</v>
      </c>
      <c r="JE66" s="161">
        <f t="shared" si="35"/>
        <v>0</v>
      </c>
      <c r="JF66" s="161">
        <f t="shared" si="35"/>
        <v>0</v>
      </c>
      <c r="JG66" s="161">
        <f t="shared" si="35"/>
        <v>0</v>
      </c>
      <c r="JH66" s="161">
        <f t="shared" si="35"/>
        <v>0</v>
      </c>
      <c r="JI66" s="161">
        <f t="shared" si="35"/>
        <v>0</v>
      </c>
      <c r="JJ66" s="161">
        <f t="shared" si="35"/>
        <v>0</v>
      </c>
      <c r="JK66" s="161">
        <f t="shared" si="35"/>
        <v>0</v>
      </c>
      <c r="JL66" s="161">
        <f t="shared" si="35"/>
        <v>0</v>
      </c>
      <c r="JM66" s="161">
        <f t="shared" si="35"/>
        <v>0</v>
      </c>
      <c r="JN66" s="161">
        <f t="shared" si="35"/>
        <v>0</v>
      </c>
      <c r="JO66" s="161">
        <f t="shared" si="35"/>
        <v>0</v>
      </c>
      <c r="JP66" s="161">
        <f t="shared" si="35"/>
        <v>0</v>
      </c>
      <c r="JQ66" s="161">
        <f t="shared" si="35"/>
        <v>0</v>
      </c>
      <c r="JR66" s="161">
        <f t="shared" si="35"/>
        <v>0</v>
      </c>
      <c r="JS66" s="161">
        <f t="shared" si="35"/>
        <v>0</v>
      </c>
      <c r="JT66" s="161">
        <f t="shared" si="35"/>
        <v>0</v>
      </c>
      <c r="JU66" s="161">
        <f t="shared" si="35"/>
        <v>0</v>
      </c>
      <c r="JV66" s="161">
        <f t="shared" si="35"/>
        <v>0</v>
      </c>
      <c r="JW66" s="161">
        <f t="shared" si="35"/>
        <v>0</v>
      </c>
      <c r="JX66" s="161">
        <f t="shared" si="35"/>
        <v>0</v>
      </c>
    </row>
    <row r="67" spans="1:284" ht="15.75" x14ac:dyDescent="0.25">
      <c r="B67" s="17"/>
      <c r="E67" t="s">
        <v>176</v>
      </c>
    </row>
    <row r="68" spans="1:284" ht="15.75" x14ac:dyDescent="0.25">
      <c r="B68" s="17" t="s">
        <v>31</v>
      </c>
      <c r="F68" s="1022" t="s">
        <v>50</v>
      </c>
      <c r="G68" s="1022"/>
      <c r="H68" s="1023"/>
      <c r="I68" s="1004" t="s">
        <v>62</v>
      </c>
      <c r="J68" s="1005"/>
      <c r="K68" s="1006"/>
      <c r="L68" s="1024" t="s">
        <v>63</v>
      </c>
      <c r="M68" s="1025"/>
      <c r="N68" s="1026"/>
      <c r="O68" s="1004" t="s">
        <v>65</v>
      </c>
      <c r="P68" s="1005"/>
      <c r="Q68" s="1006"/>
      <c r="R68" s="1024" t="s">
        <v>66</v>
      </c>
      <c r="S68" s="1025"/>
      <c r="T68" s="1026"/>
      <c r="U68" s="1004" t="s">
        <v>67</v>
      </c>
      <c r="V68" s="1005"/>
      <c r="W68" s="1006"/>
      <c r="X68" s="1024" t="s">
        <v>68</v>
      </c>
      <c r="Y68" s="1025"/>
      <c r="Z68" s="1026"/>
      <c r="AA68" s="1004" t="s">
        <v>69</v>
      </c>
      <c r="AB68" s="1005"/>
      <c r="AC68" s="1006"/>
      <c r="AD68" s="1024" t="s">
        <v>70</v>
      </c>
      <c r="AE68" s="1025"/>
      <c r="AF68" s="1026"/>
      <c r="AG68" s="1004" t="s">
        <v>71</v>
      </c>
      <c r="AH68" s="1005"/>
      <c r="AI68" s="1006"/>
      <c r="AJ68" s="1024" t="s">
        <v>72</v>
      </c>
      <c r="AK68" s="1025"/>
      <c r="AL68" s="1026"/>
      <c r="AM68" s="1004" t="s">
        <v>64</v>
      </c>
      <c r="AN68" s="1005"/>
      <c r="AO68" s="1006"/>
      <c r="AP68" s="1024" t="s">
        <v>73</v>
      </c>
      <c r="AQ68" s="1025"/>
      <c r="AR68" s="1026"/>
      <c r="AS68" s="1004" t="s">
        <v>74</v>
      </c>
      <c r="AT68" s="1005"/>
      <c r="AU68" s="1006"/>
      <c r="AV68" s="1024" t="s">
        <v>75</v>
      </c>
      <c r="AW68" s="1025"/>
      <c r="AX68" s="1026"/>
      <c r="AY68" s="1004" t="s">
        <v>76</v>
      </c>
      <c r="AZ68" s="1005"/>
      <c r="BA68" s="1006"/>
      <c r="BB68" s="1024" t="s">
        <v>79</v>
      </c>
      <c r="BC68" s="1025"/>
      <c r="BD68" s="1026"/>
      <c r="BE68" s="1004" t="s">
        <v>80</v>
      </c>
      <c r="BF68" s="1005"/>
      <c r="BG68" s="1006"/>
      <c r="BH68" s="1024" t="s">
        <v>81</v>
      </c>
      <c r="BI68" s="1025"/>
      <c r="BJ68" s="1026"/>
      <c r="BK68" s="1004" t="s">
        <v>82</v>
      </c>
      <c r="BL68" s="1005"/>
      <c r="BM68" s="1006"/>
      <c r="BN68" s="1024" t="s">
        <v>83</v>
      </c>
      <c r="BO68" s="1025"/>
      <c r="BP68" s="1026"/>
      <c r="BQ68" s="1004" t="s">
        <v>84</v>
      </c>
      <c r="BR68" s="1005"/>
      <c r="BS68" s="1006"/>
      <c r="BT68" s="1024" t="s">
        <v>85</v>
      </c>
      <c r="BU68" s="1025"/>
      <c r="BV68" s="1026"/>
      <c r="BW68" s="1004" t="s">
        <v>86</v>
      </c>
      <c r="BX68" s="1005"/>
      <c r="BY68" s="1006"/>
      <c r="BZ68" s="1024" t="s">
        <v>87</v>
      </c>
      <c r="CA68" s="1025"/>
      <c r="CB68" s="1026"/>
      <c r="CC68" s="1004" t="s">
        <v>88</v>
      </c>
      <c r="CD68" s="1005"/>
      <c r="CE68" s="1006"/>
      <c r="CF68" s="1024" t="s">
        <v>89</v>
      </c>
      <c r="CG68" s="1025"/>
      <c r="CH68" s="1026"/>
      <c r="CI68" s="1004" t="s">
        <v>90</v>
      </c>
      <c r="CJ68" s="1005"/>
      <c r="CK68" s="1006"/>
      <c r="CL68" s="1024" t="s">
        <v>91</v>
      </c>
      <c r="CM68" s="1025"/>
      <c r="CN68" s="1026"/>
      <c r="CO68" s="1004" t="s">
        <v>92</v>
      </c>
      <c r="CP68" s="1005"/>
      <c r="CQ68" s="1006"/>
      <c r="CR68" s="1024" t="s">
        <v>93</v>
      </c>
      <c r="CS68" s="1025"/>
      <c r="CT68" s="1026"/>
      <c r="CU68" s="1004" t="s">
        <v>94</v>
      </c>
      <c r="CV68" s="1005"/>
      <c r="CW68" s="1006"/>
      <c r="CX68" s="1024" t="s">
        <v>95</v>
      </c>
      <c r="CY68" s="1025"/>
      <c r="CZ68" s="1026"/>
      <c r="DA68" s="1004" t="s">
        <v>96</v>
      </c>
      <c r="DB68" s="1005"/>
      <c r="DC68" s="1006"/>
      <c r="DD68" s="1024" t="s">
        <v>97</v>
      </c>
      <c r="DE68" s="1025"/>
      <c r="DF68" s="1026"/>
      <c r="DG68" s="1004" t="s">
        <v>98</v>
      </c>
      <c r="DH68" s="1005"/>
      <c r="DI68" s="1006"/>
      <c r="DJ68" s="1024" t="s">
        <v>99</v>
      </c>
      <c r="DK68" s="1025"/>
      <c r="DL68" s="1026"/>
      <c r="DM68" s="1004" t="s">
        <v>100</v>
      </c>
      <c r="DN68" s="1005"/>
      <c r="DO68" s="1006"/>
      <c r="DP68" s="1024" t="s">
        <v>101</v>
      </c>
      <c r="DQ68" s="1025"/>
      <c r="DR68" s="1026"/>
      <c r="DS68" s="1004" t="s">
        <v>102</v>
      </c>
      <c r="DT68" s="1005"/>
      <c r="DU68" s="1006"/>
      <c r="DV68" s="1024" t="s">
        <v>103</v>
      </c>
      <c r="DW68" s="1025"/>
      <c r="DX68" s="1026"/>
      <c r="DY68" s="1004" t="s">
        <v>104</v>
      </c>
      <c r="DZ68" s="1005"/>
      <c r="EA68" s="1006"/>
      <c r="EB68" s="1024" t="s">
        <v>105</v>
      </c>
      <c r="EC68" s="1025"/>
      <c r="ED68" s="1026"/>
      <c r="EE68" s="1004" t="s">
        <v>78</v>
      </c>
      <c r="EF68" s="1005"/>
      <c r="EG68" s="1006"/>
      <c r="EH68" s="1024" t="s">
        <v>77</v>
      </c>
      <c r="EI68" s="1025"/>
      <c r="EJ68" s="1026"/>
      <c r="EK68" s="1004" t="s">
        <v>106</v>
      </c>
      <c r="EL68" s="1005"/>
      <c r="EM68" s="1006"/>
      <c r="EN68" s="1024" t="s">
        <v>107</v>
      </c>
      <c r="EO68" s="1025"/>
      <c r="EP68" s="1026"/>
      <c r="EQ68" s="1004" t="s">
        <v>108</v>
      </c>
      <c r="ER68" s="1005"/>
      <c r="ES68" s="1006"/>
      <c r="ET68" s="1024" t="s">
        <v>109</v>
      </c>
      <c r="EU68" s="1025"/>
      <c r="EV68" s="1026"/>
      <c r="EW68" s="1004" t="s">
        <v>110</v>
      </c>
      <c r="EX68" s="1005"/>
      <c r="EY68" s="1006"/>
      <c r="EZ68" s="1024" t="s">
        <v>111</v>
      </c>
      <c r="FA68" s="1025"/>
      <c r="FB68" s="1026"/>
      <c r="FC68" s="1004" t="s">
        <v>112</v>
      </c>
      <c r="FD68" s="1005"/>
      <c r="FE68" s="1006"/>
      <c r="FF68" s="1024" t="s">
        <v>113</v>
      </c>
      <c r="FG68" s="1025"/>
      <c r="FH68" s="1026"/>
      <c r="FI68" s="1004" t="s">
        <v>114</v>
      </c>
      <c r="FJ68" s="1005"/>
      <c r="FK68" s="1006"/>
      <c r="FL68" s="1024" t="s">
        <v>115</v>
      </c>
      <c r="FM68" s="1025"/>
      <c r="FN68" s="1026"/>
      <c r="FO68" s="1004" t="s">
        <v>116</v>
      </c>
      <c r="FP68" s="1005"/>
      <c r="FQ68" s="1006"/>
      <c r="FR68" s="1024" t="s">
        <v>117</v>
      </c>
      <c r="FS68" s="1025"/>
      <c r="FT68" s="1026"/>
      <c r="FU68" s="1004" t="s">
        <v>118</v>
      </c>
      <c r="FV68" s="1005"/>
      <c r="FW68" s="1006"/>
      <c r="FX68" s="1024" t="s">
        <v>119</v>
      </c>
      <c r="FY68" s="1025"/>
      <c r="FZ68" s="1026"/>
      <c r="GA68" s="1004" t="s">
        <v>120</v>
      </c>
      <c r="GB68" s="1005"/>
      <c r="GC68" s="1006"/>
      <c r="GD68" s="1024" t="s">
        <v>121</v>
      </c>
      <c r="GE68" s="1025"/>
      <c r="GF68" s="1026"/>
      <c r="GG68" s="1004" t="s">
        <v>122</v>
      </c>
      <c r="GH68" s="1005"/>
      <c r="GI68" s="1006"/>
      <c r="GJ68" s="1024" t="s">
        <v>123</v>
      </c>
      <c r="GK68" s="1025"/>
      <c r="GL68" s="1026"/>
      <c r="GM68" s="1004" t="s">
        <v>124</v>
      </c>
      <c r="GN68" s="1005"/>
      <c r="GO68" s="1006"/>
      <c r="GP68" s="1024" t="s">
        <v>125</v>
      </c>
      <c r="GQ68" s="1025"/>
      <c r="GR68" s="1026"/>
      <c r="GS68" s="1004" t="s">
        <v>126</v>
      </c>
      <c r="GT68" s="1005"/>
      <c r="GU68" s="1006"/>
      <c r="GV68" s="1024" t="s">
        <v>127</v>
      </c>
      <c r="GW68" s="1025"/>
      <c r="GX68" s="1026"/>
      <c r="GY68" s="1004" t="s">
        <v>128</v>
      </c>
      <c r="GZ68" s="1005"/>
      <c r="HA68" s="1006"/>
      <c r="HB68" s="1024" t="s">
        <v>129</v>
      </c>
      <c r="HC68" s="1025"/>
      <c r="HD68" s="1026"/>
      <c r="HE68" s="1004" t="s">
        <v>130</v>
      </c>
      <c r="HF68" s="1005"/>
      <c r="HG68" s="1006"/>
      <c r="HH68" s="1024" t="s">
        <v>131</v>
      </c>
      <c r="HI68" s="1025"/>
      <c r="HJ68" s="1026"/>
      <c r="HK68" s="1004" t="s">
        <v>132</v>
      </c>
      <c r="HL68" s="1005"/>
      <c r="HM68" s="1006"/>
      <c r="HN68" s="1024" t="s">
        <v>133</v>
      </c>
      <c r="HO68" s="1025"/>
      <c r="HP68" s="1026"/>
      <c r="HQ68" s="1004" t="s">
        <v>134</v>
      </c>
      <c r="HR68" s="1005"/>
      <c r="HS68" s="1006"/>
      <c r="HT68" s="1024" t="s">
        <v>135</v>
      </c>
      <c r="HU68" s="1025"/>
      <c r="HV68" s="1026"/>
      <c r="HW68" s="1004" t="s">
        <v>136</v>
      </c>
      <c r="HX68" s="1005"/>
      <c r="HY68" s="1006"/>
      <c r="HZ68" s="1024" t="s">
        <v>137</v>
      </c>
      <c r="IA68" s="1025"/>
      <c r="IB68" s="1026"/>
      <c r="IC68" s="1004" t="s">
        <v>138</v>
      </c>
      <c r="ID68" s="1005"/>
      <c r="IE68" s="1006"/>
      <c r="IF68" s="1024" t="s">
        <v>139</v>
      </c>
      <c r="IG68" s="1025"/>
      <c r="IH68" s="1026"/>
      <c r="II68" s="1004" t="s">
        <v>140</v>
      </c>
      <c r="IJ68" s="1005"/>
      <c r="IK68" s="1006"/>
      <c r="IL68" s="1024" t="s">
        <v>141</v>
      </c>
      <c r="IM68" s="1025"/>
      <c r="IN68" s="1026"/>
      <c r="IO68" s="1004" t="s">
        <v>142</v>
      </c>
      <c r="IP68" s="1005"/>
      <c r="IQ68" s="1006"/>
      <c r="IR68" s="1024" t="s">
        <v>143</v>
      </c>
      <c r="IS68" s="1025"/>
      <c r="IT68" s="1026"/>
      <c r="IU68" s="1004" t="s">
        <v>144</v>
      </c>
      <c r="IV68" s="1005"/>
      <c r="IW68" s="1006"/>
      <c r="IX68" s="1024" t="s">
        <v>145</v>
      </c>
      <c r="IY68" s="1025"/>
      <c r="IZ68" s="1026"/>
      <c r="JA68" s="1004" t="s">
        <v>146</v>
      </c>
      <c r="JB68" s="1005"/>
      <c r="JC68" s="1006"/>
      <c r="JD68" s="1024" t="s">
        <v>147</v>
      </c>
      <c r="JE68" s="1025"/>
      <c r="JF68" s="1026"/>
      <c r="JG68" s="1004" t="s">
        <v>148</v>
      </c>
      <c r="JH68" s="1005"/>
      <c r="JI68" s="1006"/>
      <c r="JJ68" s="1024" t="s">
        <v>149</v>
      </c>
      <c r="JK68" s="1025"/>
      <c r="JL68" s="1026"/>
      <c r="JM68" s="1004" t="s">
        <v>150</v>
      </c>
      <c r="JN68" s="1005"/>
      <c r="JO68" s="1006"/>
      <c r="JP68" s="1024" t="s">
        <v>151</v>
      </c>
      <c r="JQ68" s="1025"/>
      <c r="JR68" s="1026"/>
      <c r="JS68" s="1004" t="s">
        <v>152</v>
      </c>
      <c r="JT68" s="1005"/>
      <c r="JU68" s="1006"/>
      <c r="JV68" s="1024" t="s">
        <v>153</v>
      </c>
      <c r="JW68" s="1025"/>
      <c r="JX68" s="1026"/>
    </row>
    <row r="69" spans="1:284" ht="17.25" customHeight="1" x14ac:dyDescent="0.25">
      <c r="A69" s="99">
        <v>1</v>
      </c>
      <c r="B69" s="16" t="s">
        <v>8</v>
      </c>
      <c r="C69" s="3" t="s">
        <v>12</v>
      </c>
      <c r="D69" s="1" t="s">
        <v>45</v>
      </c>
      <c r="E69" s="214">
        <f t="shared" ref="E69:E80" si="36">SUM(F69:JX69)</f>
        <v>492.90000000000003</v>
      </c>
      <c r="F69" s="179">
        <f>Рапс!F27+SUM(Суреп!F27:BP27)</f>
        <v>1.6</v>
      </c>
      <c r="G69" s="180">
        <f>Рапс!G27</f>
        <v>0</v>
      </c>
      <c r="H69" s="181">
        <f>Рапс!H27</f>
        <v>0</v>
      </c>
      <c r="I69" s="182">
        <f>Рапс!I27+Суреп!BQ27</f>
        <v>0</v>
      </c>
      <c r="J69" s="183">
        <f>Рапс!J27+Суреп!BR27</f>
        <v>0</v>
      </c>
      <c r="K69" s="184">
        <f>Рапс!K27+Суреп!BS27</f>
        <v>0</v>
      </c>
      <c r="L69" s="185">
        <f>Рапс!L27+Суреп!BT27</f>
        <v>17.600000000000001</v>
      </c>
      <c r="M69" s="183">
        <f>Рапс!M27+Суреп!BU27</f>
        <v>0</v>
      </c>
      <c r="N69" s="184">
        <f>Рапс!N27+Суреп!BV27</f>
        <v>0</v>
      </c>
      <c r="O69" s="182">
        <f>Рапс!O27+Суреп!BW27</f>
        <v>19.8</v>
      </c>
      <c r="P69" s="183">
        <f>Рапс!P27+Суреп!BX27</f>
        <v>0</v>
      </c>
      <c r="Q69" s="184">
        <f>Рапс!Q27+Суреп!BY27</f>
        <v>0</v>
      </c>
      <c r="R69" s="185">
        <f>Рапс!R27+Суреп!BZ27</f>
        <v>48.7</v>
      </c>
      <c r="S69" s="183">
        <f>Рапс!S27+Суреп!CA27</f>
        <v>0</v>
      </c>
      <c r="T69" s="184">
        <f>Рапс!T27+Суреп!CB27</f>
        <v>0</v>
      </c>
      <c r="U69" s="182">
        <f>Рапс!U27+Суреп!CC27</f>
        <v>26.6</v>
      </c>
      <c r="V69" s="183">
        <f>Рапс!V27+Суреп!CD27</f>
        <v>0</v>
      </c>
      <c r="W69" s="184">
        <f>Рапс!W27+Суреп!CE27</f>
        <v>0</v>
      </c>
      <c r="X69" s="185">
        <f>Рапс!X27+Суреп!CF27</f>
        <v>43.6</v>
      </c>
      <c r="Y69" s="183">
        <f>Рапс!Y27+Суреп!CG27</f>
        <v>0</v>
      </c>
      <c r="Z69" s="184">
        <f>Рапс!Z27+Суреп!CH27</f>
        <v>0</v>
      </c>
      <c r="AA69" s="182">
        <f>Рапс!AA27+Суреп!CI27</f>
        <v>19.600000000000001</v>
      </c>
      <c r="AB69" s="183">
        <f>Рапс!AB27+Суреп!CJ27</f>
        <v>47.9</v>
      </c>
      <c r="AC69" s="184">
        <f>Рапс!AC27+Суреп!CK27</f>
        <v>0</v>
      </c>
      <c r="AD69" s="185">
        <f>Рапс!AD27+Суреп!CL27</f>
        <v>87.1</v>
      </c>
      <c r="AE69" s="183">
        <f>Рапс!AE27+Суреп!CM27</f>
        <v>0</v>
      </c>
      <c r="AF69" s="184">
        <f>Рапс!AF27+Суреп!CN27</f>
        <v>0</v>
      </c>
      <c r="AG69" s="182">
        <f>Рапс!AG27+Суреп!CO27</f>
        <v>44.4</v>
      </c>
      <c r="AH69" s="183">
        <f>Рапс!AH27+Суреп!CP27</f>
        <v>64.099999999999994</v>
      </c>
      <c r="AI69" s="184">
        <f>Рапс!AI27+Суреп!CQ27</f>
        <v>0</v>
      </c>
      <c r="AJ69" s="185">
        <f>Рапс!AJ27+Суреп!CR27</f>
        <v>28.1</v>
      </c>
      <c r="AK69" s="183">
        <f>Рапс!AK27+Суреп!CS27</f>
        <v>0.8</v>
      </c>
      <c r="AL69" s="184">
        <f>Рапс!AL27+Суреп!CT27</f>
        <v>43</v>
      </c>
      <c r="AM69" s="182">
        <f>Рапс!AM27+Суреп!CU27</f>
        <v>0</v>
      </c>
      <c r="AN69" s="183">
        <f>Рапс!AN27+Суреп!CV27</f>
        <v>0</v>
      </c>
      <c r="AO69" s="184">
        <f>Рапс!AO27+Суреп!CW27</f>
        <v>0</v>
      </c>
      <c r="AP69" s="185">
        <f>Рапс!AP27+Суреп!CX27</f>
        <v>0</v>
      </c>
      <c r="AQ69" s="183">
        <f>Рапс!AQ27+Суреп!CY27</f>
        <v>0</v>
      </c>
      <c r="AR69" s="184">
        <f>Рапс!AR27+Суреп!CZ27</f>
        <v>0</v>
      </c>
      <c r="AS69" s="182">
        <f>Рапс!AS27+Суреп!DA27</f>
        <v>0</v>
      </c>
      <c r="AT69" s="183">
        <f>Рапс!AT27+Суреп!DB27</f>
        <v>0</v>
      </c>
      <c r="AU69" s="184">
        <f>Рапс!AU27+Суреп!DC27</f>
        <v>0</v>
      </c>
      <c r="AV69" s="185">
        <f>Рапс!AV27+Суреп!DD27</f>
        <v>0</v>
      </c>
      <c r="AW69" s="183">
        <f>Рапс!AW27+Суреп!DE27</f>
        <v>0</v>
      </c>
      <c r="AX69" s="184">
        <f>Рапс!AX27+Суреп!DF27</f>
        <v>0</v>
      </c>
      <c r="AY69" s="182">
        <f>Рапс!AY27+Суреп!DG27</f>
        <v>0</v>
      </c>
      <c r="AZ69" s="183">
        <f>Рапс!AZ27+Суреп!DH27</f>
        <v>0</v>
      </c>
      <c r="BA69" s="184">
        <f>Рапс!BA27+Суреп!DI27</f>
        <v>0</v>
      </c>
      <c r="BB69" s="185">
        <f>Рапс!BB27+Суреп!DJ27</f>
        <v>0</v>
      </c>
      <c r="BC69" s="183">
        <f>Рапс!BC27+Суреп!DK27</f>
        <v>0</v>
      </c>
      <c r="BD69" s="184">
        <f>Рапс!BD27+Суреп!DL27</f>
        <v>0</v>
      </c>
      <c r="BE69" s="182">
        <f>Рапс!BE27+Суреп!DM27</f>
        <v>0</v>
      </c>
      <c r="BF69" s="183">
        <f>Рапс!BF27+Суреп!DN27</f>
        <v>0</v>
      </c>
      <c r="BG69" s="184">
        <f>Рапс!BG27+Суреп!DO27</f>
        <v>0</v>
      </c>
      <c r="BH69" s="185">
        <f>Рапс!BH27+Суреп!DP27</f>
        <v>0</v>
      </c>
      <c r="BI69" s="183">
        <f>Рапс!BI27+Суреп!DQ27</f>
        <v>0</v>
      </c>
      <c r="BJ69" s="184">
        <f>Рапс!BJ27+Суреп!DR27</f>
        <v>0</v>
      </c>
      <c r="BK69" s="182">
        <f>Рапс!BK27+Суреп!DS27</f>
        <v>0</v>
      </c>
      <c r="BL69" s="183">
        <f>Рапс!BL27+Суреп!DT27</f>
        <v>0</v>
      </c>
      <c r="BM69" s="184">
        <f>Рапс!BM27+Суреп!DU27</f>
        <v>0</v>
      </c>
      <c r="BN69" s="185">
        <f>Рапс!BN27+Суреп!DV27</f>
        <v>0</v>
      </c>
      <c r="BO69" s="183">
        <f>Рапс!BO27+Суреп!DW27</f>
        <v>0</v>
      </c>
      <c r="BP69" s="184">
        <f>Рапс!BP27+Суреп!DX27</f>
        <v>0</v>
      </c>
      <c r="BQ69" s="182">
        <f>Рапс!BQ27+Суреп!DY27</f>
        <v>0</v>
      </c>
      <c r="BR69" s="183">
        <f>Рапс!BR27+Суреп!DZ27</f>
        <v>0</v>
      </c>
      <c r="BS69" s="184">
        <f>Рапс!BS27+Суреп!EA27</f>
        <v>0</v>
      </c>
      <c r="BT69" s="185">
        <f>Рапс!BT27+Суреп!EB27</f>
        <v>0</v>
      </c>
      <c r="BU69" s="183">
        <f>Рапс!BU27+Суреп!EC27</f>
        <v>0</v>
      </c>
      <c r="BV69" s="184">
        <f>Рапс!BV27+Суреп!ED27</f>
        <v>0</v>
      </c>
      <c r="BW69" s="182">
        <f>Рапс!BW27+Суреп!EE27</f>
        <v>0</v>
      </c>
      <c r="BX69" s="183">
        <f>Рапс!BX27+Суреп!EF27</f>
        <v>0</v>
      </c>
      <c r="BY69" s="184">
        <f>Рапс!BY27+Суреп!EG27</f>
        <v>0</v>
      </c>
      <c r="BZ69" s="185">
        <f>Рапс!BZ27+Суреп!EH27</f>
        <v>0</v>
      </c>
      <c r="CA69" s="183">
        <f>Рапс!CA27+Суреп!EI27</f>
        <v>0</v>
      </c>
      <c r="CB69" s="184">
        <f>Рапс!CB27+Суреп!EJ27</f>
        <v>0</v>
      </c>
      <c r="CC69" s="182">
        <f>Рапс!CC27+Суреп!EK27</f>
        <v>0</v>
      </c>
      <c r="CD69" s="183">
        <f>Рапс!CD27+Суреп!EL27</f>
        <v>0</v>
      </c>
      <c r="CE69" s="184">
        <f>Рапс!CE27+Суреп!EM27</f>
        <v>0</v>
      </c>
      <c r="CF69" s="185">
        <f>Рапс!CF27+Суреп!EN27</f>
        <v>0</v>
      </c>
      <c r="CG69" s="183">
        <f>Рапс!CG27+Суреп!EO27</f>
        <v>0</v>
      </c>
      <c r="CH69" s="184">
        <f>Рапс!CH27+Суреп!EP27</f>
        <v>0</v>
      </c>
      <c r="CI69" s="182">
        <f>Рапс!CI27+Суреп!EQ27</f>
        <v>0</v>
      </c>
      <c r="CJ69" s="183">
        <f>Рапс!CJ27+Суреп!ER27</f>
        <v>0</v>
      </c>
      <c r="CK69" s="184">
        <f>Рапс!CK27+Суреп!ES27</f>
        <v>0</v>
      </c>
      <c r="CL69" s="185">
        <f>Рапс!CL27+Суреп!ET27</f>
        <v>0</v>
      </c>
      <c r="CM69" s="183">
        <f>Рапс!CM27+Суреп!EU27</f>
        <v>0</v>
      </c>
      <c r="CN69" s="184">
        <f>Рапс!CN27+Суреп!EV27</f>
        <v>0</v>
      </c>
      <c r="CO69" s="182">
        <f>Рапс!CO27+Суреп!EW27</f>
        <v>0</v>
      </c>
      <c r="CP69" s="183">
        <f>Рапс!CP27+Суреп!EX27</f>
        <v>0</v>
      </c>
      <c r="CQ69" s="184">
        <f>Рапс!CQ27+Суреп!EY27</f>
        <v>0</v>
      </c>
      <c r="CR69" s="185">
        <f>Рапс!CR27+Суреп!EZ27</f>
        <v>0</v>
      </c>
      <c r="CS69" s="183">
        <f>Рапс!CS27+Суреп!FA27</f>
        <v>0</v>
      </c>
      <c r="CT69" s="184">
        <f>Рапс!CT27+Суреп!FB27</f>
        <v>0</v>
      </c>
      <c r="CU69" s="182">
        <f>Рапс!CU27+Суреп!FC27</f>
        <v>0</v>
      </c>
      <c r="CV69" s="183">
        <f>Рапс!CV27+Суреп!FD27</f>
        <v>0</v>
      </c>
      <c r="CW69" s="184">
        <f>Рапс!CW27+Суреп!FE27</f>
        <v>0</v>
      </c>
      <c r="CX69" s="185">
        <f>Рапс!CX27+Суреп!FF27</f>
        <v>0</v>
      </c>
      <c r="CY69" s="183">
        <f>Рапс!CY27+Суреп!FG27</f>
        <v>0</v>
      </c>
      <c r="CZ69" s="184">
        <f>Рапс!CZ27+Суреп!FH27</f>
        <v>0</v>
      </c>
      <c r="DA69" s="182">
        <f>Рапс!DA27+Суреп!FI27</f>
        <v>0</v>
      </c>
      <c r="DB69" s="183">
        <f>Рапс!DB27+Суреп!FJ27</f>
        <v>0</v>
      </c>
      <c r="DC69" s="184">
        <f>Рапс!DC27+Суреп!FK27</f>
        <v>0</v>
      </c>
      <c r="DD69" s="185">
        <f>Рапс!DD27+Суреп!FL27</f>
        <v>0</v>
      </c>
      <c r="DE69" s="183">
        <f>Рапс!DE27+Суреп!FM27</f>
        <v>0</v>
      </c>
      <c r="DF69" s="184">
        <f>Рапс!DF27+Суреп!FN27</f>
        <v>0</v>
      </c>
      <c r="DG69" s="182">
        <f>Рапс!DG27+Суреп!FO27</f>
        <v>0</v>
      </c>
      <c r="DH69" s="183">
        <f>Рапс!DH27+Суреп!FP27</f>
        <v>0</v>
      </c>
      <c r="DI69" s="184">
        <f>Рапс!DI27+Суреп!FQ27</f>
        <v>0</v>
      </c>
      <c r="DJ69" s="185">
        <f>Рапс!DJ27+Суреп!FR27</f>
        <v>0</v>
      </c>
      <c r="DK69" s="183">
        <f>Рапс!DK27+Суреп!FS27</f>
        <v>0</v>
      </c>
      <c r="DL69" s="184">
        <f>Рапс!DL27+Суреп!FT27</f>
        <v>0</v>
      </c>
      <c r="DM69" s="182">
        <f>Рапс!DM27+Суреп!FU27</f>
        <v>0</v>
      </c>
      <c r="DN69" s="183">
        <f>Рапс!DN27+Суреп!FV27</f>
        <v>0</v>
      </c>
      <c r="DO69" s="184">
        <f>Рапс!DO27+Суреп!FW27</f>
        <v>0</v>
      </c>
      <c r="DP69" s="185">
        <f>Рапс!DP27+Суреп!FX27</f>
        <v>0</v>
      </c>
      <c r="DQ69" s="183">
        <f>Рапс!DQ27+Суреп!FY27</f>
        <v>0</v>
      </c>
      <c r="DR69" s="184">
        <f>Рапс!DR27+Суреп!FZ27</f>
        <v>0</v>
      </c>
      <c r="DS69" s="182">
        <f>Рапс!DS27+Суреп!GA27</f>
        <v>0</v>
      </c>
      <c r="DT69" s="183">
        <f>Рапс!DT27+Суреп!GB27</f>
        <v>0</v>
      </c>
      <c r="DU69" s="184">
        <f>Рапс!DU27+Суреп!GC27</f>
        <v>0</v>
      </c>
      <c r="DV69" s="185">
        <f>Рапс!DV27+Суреп!GD27</f>
        <v>0</v>
      </c>
      <c r="DW69" s="183">
        <f>Рапс!DW27+Суреп!GE27</f>
        <v>0</v>
      </c>
      <c r="DX69" s="184">
        <f>Рапс!DX27+Суреп!GF27</f>
        <v>0</v>
      </c>
      <c r="DY69" s="182">
        <f>Рапс!DY27+Суреп!GG27</f>
        <v>0</v>
      </c>
      <c r="DZ69" s="183">
        <f>Рапс!DZ27+Суреп!GH27</f>
        <v>0</v>
      </c>
      <c r="EA69" s="184">
        <f>Рапс!EA27+Суреп!GI27</f>
        <v>0</v>
      </c>
      <c r="EB69" s="185">
        <f>Рапс!EB27+Суреп!GJ27</f>
        <v>0</v>
      </c>
      <c r="EC69" s="183">
        <f>Рапс!EC27+Суреп!GK27</f>
        <v>0</v>
      </c>
      <c r="ED69" s="184">
        <f>Рапс!ED27+Суреп!GL27</f>
        <v>0</v>
      </c>
      <c r="EE69" s="182">
        <f>Рапс!EE27+Суреп!GM27</f>
        <v>0</v>
      </c>
      <c r="EF69" s="183">
        <f>Рапс!EF27+Суреп!GN27</f>
        <v>0</v>
      </c>
      <c r="EG69" s="184">
        <f>Рапс!EG27+Суреп!GO27</f>
        <v>0</v>
      </c>
      <c r="EH69" s="185">
        <f>Рапс!EH27+Суреп!GP27</f>
        <v>0</v>
      </c>
      <c r="EI69" s="183">
        <f>Рапс!EI27+Суреп!GQ27</f>
        <v>0</v>
      </c>
      <c r="EJ69" s="184">
        <f>Рапс!EJ27+Суреп!GR27</f>
        <v>0</v>
      </c>
      <c r="EK69" s="182">
        <f>Рапс!EK27+Суреп!GS27</f>
        <v>0</v>
      </c>
      <c r="EL69" s="183">
        <f>Рапс!EL27+Суреп!GT27</f>
        <v>0</v>
      </c>
      <c r="EM69" s="184">
        <f>Рапс!EM27+Суреп!GU27</f>
        <v>0</v>
      </c>
      <c r="EN69" s="185">
        <f>Рапс!EN27+Суреп!GV27</f>
        <v>0</v>
      </c>
      <c r="EO69" s="183">
        <f>Рапс!EO27+Суреп!GW27</f>
        <v>0</v>
      </c>
      <c r="EP69" s="184">
        <f>Рапс!EP27+Суреп!GX27</f>
        <v>0</v>
      </c>
      <c r="EQ69" s="182">
        <f>Рапс!EQ27+Суреп!GY27</f>
        <v>0</v>
      </c>
      <c r="ER69" s="183">
        <f>Рапс!ER27+Суреп!GZ27</f>
        <v>0</v>
      </c>
      <c r="ES69" s="184">
        <f>Рапс!ES27+Суреп!HA27</f>
        <v>0</v>
      </c>
      <c r="ET69" s="185">
        <f>Рапс!ET27+Суреп!HB27</f>
        <v>0</v>
      </c>
      <c r="EU69" s="183">
        <f>Рапс!EU27+Суреп!HC27</f>
        <v>0</v>
      </c>
      <c r="EV69" s="184">
        <f>Рапс!EV27+Суреп!HD27</f>
        <v>0</v>
      </c>
      <c r="EW69" s="182">
        <f>Рапс!EW27+Суреп!HE27</f>
        <v>0</v>
      </c>
      <c r="EX69" s="183">
        <f>Рапс!EX27+Суреп!HF27</f>
        <v>0</v>
      </c>
      <c r="EY69" s="184">
        <f>Рапс!EY27+Суреп!HG27</f>
        <v>0</v>
      </c>
      <c r="EZ69" s="185">
        <f>Рапс!EZ27+Суреп!HH27</f>
        <v>0</v>
      </c>
      <c r="FA69" s="183">
        <f>Рапс!FA27+Суреп!HI27</f>
        <v>0</v>
      </c>
      <c r="FB69" s="184">
        <f>Рапс!FB27+Суреп!HJ27</f>
        <v>0</v>
      </c>
      <c r="FC69" s="182">
        <f>Рапс!FC27+Суреп!HK27</f>
        <v>0</v>
      </c>
      <c r="FD69" s="183">
        <f>Рапс!FD27+Суреп!HL27</f>
        <v>0</v>
      </c>
      <c r="FE69" s="184">
        <f>Рапс!FE27+Суреп!HM27</f>
        <v>0</v>
      </c>
      <c r="FF69" s="185">
        <f>Рапс!FF27+Суреп!HN27</f>
        <v>0</v>
      </c>
      <c r="FG69" s="183">
        <f>Рапс!FG27+Суреп!HO27</f>
        <v>0</v>
      </c>
      <c r="FH69" s="184">
        <f>Рапс!FH27+Суреп!HP27</f>
        <v>0</v>
      </c>
      <c r="FI69" s="182">
        <f>Рапс!FI27+Суреп!HQ27</f>
        <v>0</v>
      </c>
      <c r="FJ69" s="183">
        <f>Рапс!FJ27+Суреп!HR27</f>
        <v>0</v>
      </c>
      <c r="FK69" s="184">
        <f>Рапс!FK27+Суреп!HS27</f>
        <v>0</v>
      </c>
      <c r="FL69" s="185">
        <f>Рапс!FL27+Суреп!HT27</f>
        <v>0</v>
      </c>
      <c r="FM69" s="183">
        <f>Рапс!FM27+Суреп!HU27</f>
        <v>0</v>
      </c>
      <c r="FN69" s="184">
        <f>Рапс!FN27+Суреп!HV27</f>
        <v>0</v>
      </c>
      <c r="FO69" s="182">
        <f>Рапс!FO27+Суреп!HW27</f>
        <v>0</v>
      </c>
      <c r="FP69" s="183">
        <f>Рапс!FP27+Суреп!HX27</f>
        <v>0</v>
      </c>
      <c r="FQ69" s="184">
        <f>Рапс!FQ27+Суреп!HY27</f>
        <v>0</v>
      </c>
      <c r="FR69" s="185">
        <f>Рапс!FR27+Суреп!HZ27</f>
        <v>0</v>
      </c>
      <c r="FS69" s="183">
        <f>Рапс!FS27+Суреп!IA27</f>
        <v>0</v>
      </c>
      <c r="FT69" s="184">
        <f>Рапс!FT27+Суреп!IB27</f>
        <v>0</v>
      </c>
      <c r="FU69" s="182">
        <f>Рапс!FU27+Суреп!IC27</f>
        <v>0</v>
      </c>
      <c r="FV69" s="183">
        <f>Рапс!FV27+Суреп!ID27</f>
        <v>0</v>
      </c>
      <c r="FW69" s="184">
        <f>Рапс!FW27+Суреп!IE27</f>
        <v>0</v>
      </c>
      <c r="FX69" s="185">
        <f>Рапс!FX27+Суреп!IF27</f>
        <v>0</v>
      </c>
      <c r="FY69" s="183">
        <f>Рапс!FY27+Суреп!IG27</f>
        <v>0</v>
      </c>
      <c r="FZ69" s="184">
        <f>Рапс!FZ27+Суреп!IH27</f>
        <v>0</v>
      </c>
      <c r="GA69" s="182">
        <f>Рапс!GA27+Суреп!II27</f>
        <v>0</v>
      </c>
      <c r="GB69" s="183">
        <f>Рапс!GB27+Суреп!IJ27</f>
        <v>0</v>
      </c>
      <c r="GC69" s="184">
        <f>Рапс!GC27+Суреп!IK27</f>
        <v>0</v>
      </c>
      <c r="GD69" s="185">
        <f>Рапс!GD27+Суреп!IL27</f>
        <v>0</v>
      </c>
      <c r="GE69" s="183">
        <f>Рапс!GE27+Суреп!IM27</f>
        <v>0</v>
      </c>
      <c r="GF69" s="184">
        <f>Рапс!GF27+Суреп!IN27</f>
        <v>0</v>
      </c>
      <c r="GG69" s="182">
        <f>Рапс!GG27+Суреп!IO27</f>
        <v>0</v>
      </c>
      <c r="GH69" s="183">
        <f>Рапс!GH27+Суреп!IP27</f>
        <v>0</v>
      </c>
      <c r="GI69" s="184">
        <f>Рапс!GI27+Суреп!IQ27</f>
        <v>0</v>
      </c>
      <c r="GJ69" s="185">
        <f>Рапс!GJ27+Суреп!IR27</f>
        <v>0</v>
      </c>
      <c r="GK69" s="183">
        <f>Рапс!GK27+Суреп!IS27</f>
        <v>0</v>
      </c>
      <c r="GL69" s="184">
        <f>Рапс!GL27+Суреп!IT27</f>
        <v>0</v>
      </c>
      <c r="GM69" s="182">
        <f>Рапс!GM27</f>
        <v>0</v>
      </c>
      <c r="GN69" s="183">
        <f>Рапс!GN27</f>
        <v>0</v>
      </c>
      <c r="GO69" s="184">
        <f>Рапс!GO27</f>
        <v>0</v>
      </c>
      <c r="GP69" s="185">
        <f>Рапс!GP27</f>
        <v>0</v>
      </c>
      <c r="GQ69" s="183">
        <f>Рапс!GQ27</f>
        <v>0</v>
      </c>
      <c r="GR69" s="184">
        <f>Рапс!GR27</f>
        <v>0</v>
      </c>
      <c r="GS69" s="182">
        <f>Рапс!GS27</f>
        <v>0</v>
      </c>
      <c r="GT69" s="183">
        <f>Рапс!GT27</f>
        <v>0</v>
      </c>
      <c r="GU69" s="184">
        <f>Рапс!GU27</f>
        <v>0</v>
      </c>
      <c r="GV69" s="185">
        <f>Рапс!GV27</f>
        <v>0</v>
      </c>
      <c r="GW69" s="183">
        <f>Рапс!GW27</f>
        <v>0</v>
      </c>
      <c r="GX69" s="184">
        <f>Рапс!GX27</f>
        <v>0</v>
      </c>
      <c r="GY69" s="182">
        <f>Рапс!GY27</f>
        <v>0</v>
      </c>
      <c r="GZ69" s="183">
        <f>Рапс!GZ27</f>
        <v>0</v>
      </c>
      <c r="HA69" s="184">
        <f>Рапс!HA27</f>
        <v>0</v>
      </c>
      <c r="HB69" s="185">
        <f>Рапс!HB27</f>
        <v>0</v>
      </c>
      <c r="HC69" s="183">
        <f>Рапс!HC27</f>
        <v>0</v>
      </c>
      <c r="HD69" s="184">
        <f>Рапс!HD27</f>
        <v>0</v>
      </c>
      <c r="HE69" s="182">
        <f>Рапс!HE27</f>
        <v>0</v>
      </c>
      <c r="HF69" s="183">
        <f>Рапс!HF27</f>
        <v>0</v>
      </c>
      <c r="HG69" s="184">
        <f>Рапс!HG27</f>
        <v>0</v>
      </c>
      <c r="HH69" s="185">
        <f>Рапс!HH27</f>
        <v>0</v>
      </c>
      <c r="HI69" s="183">
        <f>Рапс!HI27</f>
        <v>0</v>
      </c>
      <c r="HJ69" s="184">
        <f>Рапс!HJ27</f>
        <v>0</v>
      </c>
      <c r="HK69" s="182">
        <f>Рапс!HK27</f>
        <v>0</v>
      </c>
      <c r="HL69" s="183">
        <f>Рапс!HL27</f>
        <v>0</v>
      </c>
      <c r="HM69" s="184">
        <f>Рапс!HM27</f>
        <v>0</v>
      </c>
      <c r="HN69" s="185">
        <f>Рапс!HN27</f>
        <v>0</v>
      </c>
      <c r="HO69" s="183">
        <f>Рапс!HO27</f>
        <v>0</v>
      </c>
      <c r="HP69" s="184">
        <f>Рапс!HP27</f>
        <v>0</v>
      </c>
      <c r="HQ69" s="182">
        <f>Рапс!HQ27</f>
        <v>0</v>
      </c>
      <c r="HR69" s="183">
        <f>Рапс!HR27</f>
        <v>0</v>
      </c>
      <c r="HS69" s="184">
        <f>Рапс!HS27</f>
        <v>0</v>
      </c>
      <c r="HT69" s="185">
        <f>Рапс!HT27</f>
        <v>0</v>
      </c>
      <c r="HU69" s="183">
        <f>Рапс!HU27</f>
        <v>0</v>
      </c>
      <c r="HV69" s="184">
        <f>Рапс!HV27</f>
        <v>0</v>
      </c>
      <c r="HW69" s="182">
        <f>Рапс!HW27</f>
        <v>0</v>
      </c>
      <c r="HX69" s="183">
        <f>Рапс!HX27</f>
        <v>0</v>
      </c>
      <c r="HY69" s="184">
        <f>Рапс!HY27</f>
        <v>0</v>
      </c>
      <c r="HZ69" s="185">
        <f>Рапс!HZ27</f>
        <v>0</v>
      </c>
      <c r="IA69" s="183">
        <f>Рапс!IA27</f>
        <v>0</v>
      </c>
      <c r="IB69" s="184">
        <f>Рапс!IB27</f>
        <v>0</v>
      </c>
      <c r="IC69" s="182">
        <f>Рапс!IC27</f>
        <v>0</v>
      </c>
      <c r="ID69" s="183">
        <f>Рапс!ID27</f>
        <v>0</v>
      </c>
      <c r="IE69" s="184">
        <f>Рапс!IE27</f>
        <v>0</v>
      </c>
      <c r="IF69" s="185">
        <f>Рапс!IF27</f>
        <v>0</v>
      </c>
      <c r="IG69" s="183">
        <f>Рапс!IG27</f>
        <v>0</v>
      </c>
      <c r="IH69" s="184">
        <f>Рапс!IH27</f>
        <v>0</v>
      </c>
      <c r="II69" s="182">
        <f>Рапс!II27</f>
        <v>0</v>
      </c>
      <c r="IJ69" s="183">
        <f>Рапс!IJ27</f>
        <v>0</v>
      </c>
      <c r="IK69" s="184">
        <f>Рапс!IK27</f>
        <v>0</v>
      </c>
      <c r="IL69" s="185">
        <f>Рапс!IL27</f>
        <v>0</v>
      </c>
      <c r="IM69" s="183">
        <f>Рапс!IM27</f>
        <v>0</v>
      </c>
      <c r="IN69" s="184">
        <f>Рапс!IN27</f>
        <v>0</v>
      </c>
      <c r="IO69" s="182">
        <f>Рапс!IO27</f>
        <v>0</v>
      </c>
      <c r="IP69" s="183">
        <f>Рапс!IP27</f>
        <v>0</v>
      </c>
      <c r="IQ69" s="184">
        <f>Рапс!IQ27</f>
        <v>0</v>
      </c>
      <c r="IR69" s="185">
        <f>Рапс!IR27</f>
        <v>0</v>
      </c>
      <c r="IS69" s="183">
        <f>Рапс!IS27</f>
        <v>0</v>
      </c>
      <c r="IT69" s="184">
        <f>Рапс!IT27</f>
        <v>0</v>
      </c>
      <c r="IU69" s="182">
        <f>Рапс!IU27</f>
        <v>0</v>
      </c>
      <c r="IV69" s="183">
        <f>Рапс!IV27</f>
        <v>0</v>
      </c>
      <c r="IW69" s="184">
        <f>Рапс!IW27</f>
        <v>0</v>
      </c>
      <c r="IX69" s="185">
        <f>Рапс!IX27</f>
        <v>0</v>
      </c>
      <c r="IY69" s="183">
        <f>Рапс!IY27</f>
        <v>0</v>
      </c>
      <c r="IZ69" s="184">
        <f>Рапс!IZ27</f>
        <v>0</v>
      </c>
      <c r="JA69" s="182">
        <f>Рапс!JA27</f>
        <v>0</v>
      </c>
      <c r="JB69" s="183">
        <f>Рапс!JB27</f>
        <v>0</v>
      </c>
      <c r="JC69" s="184">
        <f>Рапс!JC27</f>
        <v>0</v>
      </c>
      <c r="JD69" s="185">
        <f>Рапс!JD27</f>
        <v>0</v>
      </c>
      <c r="JE69" s="183">
        <f>Рапс!JE27</f>
        <v>0</v>
      </c>
      <c r="JF69" s="184">
        <f>Рапс!JF27</f>
        <v>0</v>
      </c>
      <c r="JG69" s="182">
        <f>Рапс!JG27</f>
        <v>0</v>
      </c>
      <c r="JH69" s="183">
        <f>Рапс!JH27</f>
        <v>0</v>
      </c>
      <c r="JI69" s="184">
        <f>Рапс!JI27</f>
        <v>0</v>
      </c>
      <c r="JJ69" s="185">
        <f>Рапс!JJ27</f>
        <v>0</v>
      </c>
      <c r="JK69" s="183">
        <f>Рапс!JK27</f>
        <v>0</v>
      </c>
      <c r="JL69" s="184">
        <f>Рапс!JL27</f>
        <v>0</v>
      </c>
      <c r="JM69" s="182">
        <f>Рапс!JM27</f>
        <v>0</v>
      </c>
      <c r="JN69" s="183">
        <f>Рапс!JN27</f>
        <v>0</v>
      </c>
      <c r="JO69" s="184">
        <f>Рапс!JO27</f>
        <v>0</v>
      </c>
      <c r="JP69" s="185">
        <f>Рапс!JP27</f>
        <v>0</v>
      </c>
      <c r="JQ69" s="183">
        <f>Рапс!JQ27</f>
        <v>0</v>
      </c>
      <c r="JR69" s="184">
        <f>Рапс!JR27</f>
        <v>0</v>
      </c>
      <c r="JS69" s="182">
        <f>Рапс!JS27</f>
        <v>0</v>
      </c>
      <c r="JT69" s="183">
        <f>Рапс!JT27</f>
        <v>0</v>
      </c>
      <c r="JU69" s="184">
        <f>Рапс!JU27</f>
        <v>0</v>
      </c>
      <c r="JV69" s="185">
        <f>Рапс!JV27</f>
        <v>0</v>
      </c>
      <c r="JW69" s="183">
        <f>Рапс!JW27</f>
        <v>0</v>
      </c>
      <c r="JX69" s="184">
        <f>Рапс!JX27</f>
        <v>0</v>
      </c>
    </row>
    <row r="70" spans="1:284" ht="17.25" customHeight="1" thickBot="1" x14ac:dyDescent="0.3">
      <c r="A70" s="100">
        <v>2</v>
      </c>
      <c r="B70" s="60" t="s">
        <v>40</v>
      </c>
      <c r="C70" s="61" t="s">
        <v>12</v>
      </c>
      <c r="D70" s="57" t="s">
        <v>45</v>
      </c>
      <c r="E70" s="215">
        <f t="shared" si="36"/>
        <v>0</v>
      </c>
      <c r="F70" s="186">
        <f>Рапс!F28+SUM(Суреп!F28:BP28)</f>
        <v>0</v>
      </c>
      <c r="G70" s="187">
        <f>Рапс!G28</f>
        <v>0</v>
      </c>
      <c r="H70" s="188">
        <f>Рапс!H28</f>
        <v>0</v>
      </c>
      <c r="I70" s="189">
        <f>Рапс!I28+Суреп!BQ28</f>
        <v>0</v>
      </c>
      <c r="J70" s="190">
        <f>Рапс!J28+Суреп!BR28</f>
        <v>0</v>
      </c>
      <c r="K70" s="191">
        <f>Рапс!K28+Суреп!BS28</f>
        <v>0</v>
      </c>
      <c r="L70" s="192">
        <f>Рапс!L28+Суреп!BT28</f>
        <v>0</v>
      </c>
      <c r="M70" s="190">
        <f>Рапс!M28+Суреп!BU28</f>
        <v>0</v>
      </c>
      <c r="N70" s="191">
        <f>Рапс!N28+Суреп!BV28</f>
        <v>0</v>
      </c>
      <c r="O70" s="189">
        <f>Рапс!O28+Суреп!BW28</f>
        <v>0</v>
      </c>
      <c r="P70" s="190">
        <f>Рапс!P28+Суреп!BX28</f>
        <v>0</v>
      </c>
      <c r="Q70" s="191">
        <f>Рапс!Q28+Суреп!BY28</f>
        <v>0</v>
      </c>
      <c r="R70" s="192">
        <f>Рапс!R28+Суреп!BZ28</f>
        <v>0</v>
      </c>
      <c r="S70" s="190">
        <f>Рапс!S28+Суреп!CA28</f>
        <v>0</v>
      </c>
      <c r="T70" s="191">
        <f>Рапс!T28+Суреп!CB28</f>
        <v>0</v>
      </c>
      <c r="U70" s="189">
        <f>Рапс!U28+Суреп!CC28</f>
        <v>0</v>
      </c>
      <c r="V70" s="190">
        <f>Рапс!V28+Суреп!CD28</f>
        <v>0</v>
      </c>
      <c r="W70" s="191">
        <f>Рапс!W28+Суреп!CE28</f>
        <v>0</v>
      </c>
      <c r="X70" s="192">
        <f>Рапс!X28+Суреп!CF28</f>
        <v>0</v>
      </c>
      <c r="Y70" s="190">
        <f>Рапс!Y28+Суреп!CG28</f>
        <v>0</v>
      </c>
      <c r="Z70" s="191">
        <f>Рапс!Z28+Суреп!CH28</f>
        <v>0</v>
      </c>
      <c r="AA70" s="189">
        <f>Рапс!AA28+Суреп!CI28</f>
        <v>0</v>
      </c>
      <c r="AB70" s="190">
        <f>Рапс!AB28+Суреп!CJ28</f>
        <v>0</v>
      </c>
      <c r="AC70" s="191">
        <f>Рапс!AC28+Суреп!CK28</f>
        <v>0</v>
      </c>
      <c r="AD70" s="192">
        <f>Рапс!AD28+Суреп!CL28</f>
        <v>0</v>
      </c>
      <c r="AE70" s="190">
        <f>Рапс!AE28+Суреп!CM28</f>
        <v>0</v>
      </c>
      <c r="AF70" s="191">
        <f>Рапс!AF28+Суреп!CN28</f>
        <v>0</v>
      </c>
      <c r="AG70" s="189">
        <f>Рапс!AG28+Суреп!CO28</f>
        <v>0</v>
      </c>
      <c r="AH70" s="190">
        <f>Рапс!AH28+Суреп!CP28</f>
        <v>0</v>
      </c>
      <c r="AI70" s="191">
        <f>Рапс!AI28+Суреп!CQ28</f>
        <v>0</v>
      </c>
      <c r="AJ70" s="192">
        <f>Рапс!AJ28+Суреп!CR28</f>
        <v>0</v>
      </c>
      <c r="AK70" s="190">
        <f>Рапс!AK28+Суреп!CS28</f>
        <v>0</v>
      </c>
      <c r="AL70" s="191">
        <f>Рапс!AL28+Суреп!CT28</f>
        <v>0</v>
      </c>
      <c r="AM70" s="189">
        <f>Рапс!AM28+Суреп!CU28</f>
        <v>0</v>
      </c>
      <c r="AN70" s="190">
        <f>Рапс!AN28+Суреп!CV28</f>
        <v>0</v>
      </c>
      <c r="AO70" s="191">
        <f>Рапс!AO28+Суреп!CW28</f>
        <v>0</v>
      </c>
      <c r="AP70" s="192">
        <f>Рапс!AP28+Суреп!CX28</f>
        <v>0</v>
      </c>
      <c r="AQ70" s="190">
        <f>Рапс!AQ28+Суреп!CY28</f>
        <v>0</v>
      </c>
      <c r="AR70" s="191">
        <f>Рапс!AR28+Суреп!CZ28</f>
        <v>0</v>
      </c>
      <c r="AS70" s="189">
        <f>Рапс!AS28+Суреп!DA28</f>
        <v>0</v>
      </c>
      <c r="AT70" s="190">
        <f>Рапс!AT28+Суреп!DB28</f>
        <v>0</v>
      </c>
      <c r="AU70" s="191">
        <f>Рапс!AU28+Суреп!DC28</f>
        <v>0</v>
      </c>
      <c r="AV70" s="192">
        <f>Рапс!AV28+Суреп!DD28</f>
        <v>0</v>
      </c>
      <c r="AW70" s="190">
        <f>Рапс!AW28+Суреп!DE28</f>
        <v>0</v>
      </c>
      <c r="AX70" s="191">
        <f>Рапс!AX28+Суреп!DF28</f>
        <v>0</v>
      </c>
      <c r="AY70" s="189">
        <f>Рапс!AY28+Суреп!DG28</f>
        <v>0</v>
      </c>
      <c r="AZ70" s="190">
        <f>Рапс!AZ28+Суреп!DH28</f>
        <v>0</v>
      </c>
      <c r="BA70" s="191">
        <f>Рапс!BA28+Суреп!DI28</f>
        <v>0</v>
      </c>
      <c r="BB70" s="192">
        <f>Рапс!BB28+Суреп!DJ28</f>
        <v>0</v>
      </c>
      <c r="BC70" s="190">
        <f>Рапс!BC28+Суреп!DK28</f>
        <v>0</v>
      </c>
      <c r="BD70" s="191">
        <f>Рапс!BD28+Суреп!DL28</f>
        <v>0</v>
      </c>
      <c r="BE70" s="189">
        <f>Рапс!BE28+Суреп!DM28</f>
        <v>0</v>
      </c>
      <c r="BF70" s="190">
        <f>Рапс!BF28+Суреп!DN28</f>
        <v>0</v>
      </c>
      <c r="BG70" s="191">
        <f>Рапс!BG28+Суреп!DO28</f>
        <v>0</v>
      </c>
      <c r="BH70" s="192">
        <f>Рапс!BH28+Суреп!DP28</f>
        <v>0</v>
      </c>
      <c r="BI70" s="190">
        <f>Рапс!BI28+Суреп!DQ28</f>
        <v>0</v>
      </c>
      <c r="BJ70" s="191">
        <f>Рапс!BJ28+Суреп!DR28</f>
        <v>0</v>
      </c>
      <c r="BK70" s="189">
        <f>Рапс!BK28+Суреп!DS28</f>
        <v>0</v>
      </c>
      <c r="BL70" s="190">
        <f>Рапс!BL28+Суреп!DT28</f>
        <v>0</v>
      </c>
      <c r="BM70" s="191">
        <f>Рапс!BM28+Суреп!DU28</f>
        <v>0</v>
      </c>
      <c r="BN70" s="192">
        <f>Рапс!BN28+Суреп!DV28</f>
        <v>0</v>
      </c>
      <c r="BO70" s="190">
        <f>Рапс!BO28+Суреп!DW28</f>
        <v>0</v>
      </c>
      <c r="BP70" s="191">
        <f>Рапс!BP28+Суреп!DX28</f>
        <v>0</v>
      </c>
      <c r="BQ70" s="189">
        <f>Рапс!BQ28+Суреп!DY28</f>
        <v>0</v>
      </c>
      <c r="BR70" s="190">
        <f>Рапс!BR28+Суреп!DZ28</f>
        <v>0</v>
      </c>
      <c r="BS70" s="191">
        <f>Рапс!BS28+Суреп!EA28</f>
        <v>0</v>
      </c>
      <c r="BT70" s="192">
        <f>Рапс!BT28+Суреп!EB28</f>
        <v>0</v>
      </c>
      <c r="BU70" s="190">
        <f>Рапс!BU28+Суреп!EC28</f>
        <v>0</v>
      </c>
      <c r="BV70" s="191">
        <f>Рапс!BV28+Суреп!ED28</f>
        <v>0</v>
      </c>
      <c r="BW70" s="189">
        <f>Рапс!BW28+Суреп!EE28</f>
        <v>0</v>
      </c>
      <c r="BX70" s="190">
        <f>Рапс!BX28+Суреп!EF28</f>
        <v>0</v>
      </c>
      <c r="BY70" s="191">
        <f>Рапс!BY28+Суреп!EG28</f>
        <v>0</v>
      </c>
      <c r="BZ70" s="192">
        <f>Рапс!BZ28+Суреп!EH28</f>
        <v>0</v>
      </c>
      <c r="CA70" s="190">
        <f>Рапс!CA28+Суреп!EI28</f>
        <v>0</v>
      </c>
      <c r="CB70" s="191">
        <f>Рапс!CB28+Суреп!EJ28</f>
        <v>0</v>
      </c>
      <c r="CC70" s="189">
        <f>Рапс!CC28+Суреп!EK28</f>
        <v>0</v>
      </c>
      <c r="CD70" s="190">
        <f>Рапс!CD28+Суреп!EL28</f>
        <v>0</v>
      </c>
      <c r="CE70" s="191">
        <f>Рапс!CE28+Суреп!EM28</f>
        <v>0</v>
      </c>
      <c r="CF70" s="192">
        <f>Рапс!CF28+Суреп!EN28</f>
        <v>0</v>
      </c>
      <c r="CG70" s="190">
        <f>Рапс!CG28+Суреп!EO28</f>
        <v>0</v>
      </c>
      <c r="CH70" s="191">
        <f>Рапс!CH28+Суреп!EP28</f>
        <v>0</v>
      </c>
      <c r="CI70" s="189">
        <f>Рапс!CI28+Суреп!EQ28</f>
        <v>0</v>
      </c>
      <c r="CJ70" s="190">
        <f>Рапс!CJ28+Суреп!ER28</f>
        <v>0</v>
      </c>
      <c r="CK70" s="191">
        <f>Рапс!CK28+Суреп!ES28</f>
        <v>0</v>
      </c>
      <c r="CL70" s="192">
        <f>Рапс!CL28+Суреп!ET28</f>
        <v>0</v>
      </c>
      <c r="CM70" s="190">
        <f>Рапс!CM28+Суреп!EU28</f>
        <v>0</v>
      </c>
      <c r="CN70" s="191">
        <f>Рапс!CN28+Суреп!EV28</f>
        <v>0</v>
      </c>
      <c r="CO70" s="189">
        <f>Рапс!CO28+Суреп!EW28</f>
        <v>0</v>
      </c>
      <c r="CP70" s="190">
        <f>Рапс!CP28+Суреп!EX28</f>
        <v>0</v>
      </c>
      <c r="CQ70" s="191">
        <f>Рапс!CQ28+Суреп!EY28</f>
        <v>0</v>
      </c>
      <c r="CR70" s="192">
        <f>Рапс!CR28+Суреп!EZ28</f>
        <v>0</v>
      </c>
      <c r="CS70" s="190">
        <f>Рапс!CS28+Суреп!FA28</f>
        <v>0</v>
      </c>
      <c r="CT70" s="191">
        <f>Рапс!CT28+Суреп!FB28</f>
        <v>0</v>
      </c>
      <c r="CU70" s="189">
        <f>Рапс!CU28+Суреп!FC28</f>
        <v>0</v>
      </c>
      <c r="CV70" s="190">
        <f>Рапс!CV28+Суреп!FD28</f>
        <v>0</v>
      </c>
      <c r="CW70" s="191">
        <f>Рапс!CW28+Суреп!FE28</f>
        <v>0</v>
      </c>
      <c r="CX70" s="192">
        <f>Рапс!CX28+Суреп!FF28</f>
        <v>0</v>
      </c>
      <c r="CY70" s="190">
        <f>Рапс!CY28+Суреп!FG28</f>
        <v>0</v>
      </c>
      <c r="CZ70" s="191">
        <f>Рапс!CZ28+Суреп!FH28</f>
        <v>0</v>
      </c>
      <c r="DA70" s="189">
        <f>Рапс!DA28+Суреп!FI28</f>
        <v>0</v>
      </c>
      <c r="DB70" s="190">
        <f>Рапс!DB28+Суреп!FJ28</f>
        <v>0</v>
      </c>
      <c r="DC70" s="191">
        <f>Рапс!DC28+Суреп!FK28</f>
        <v>0</v>
      </c>
      <c r="DD70" s="192">
        <f>Рапс!DD28+Суреп!FL28</f>
        <v>0</v>
      </c>
      <c r="DE70" s="190">
        <f>Рапс!DE28+Суреп!FM28</f>
        <v>0</v>
      </c>
      <c r="DF70" s="191">
        <f>Рапс!DF28+Суреп!FN28</f>
        <v>0</v>
      </c>
      <c r="DG70" s="189">
        <f>Рапс!DG28+Суреп!FO28</f>
        <v>0</v>
      </c>
      <c r="DH70" s="190">
        <f>Рапс!DH28+Суреп!FP28</f>
        <v>0</v>
      </c>
      <c r="DI70" s="191">
        <f>Рапс!DI28+Суреп!FQ28</f>
        <v>0</v>
      </c>
      <c r="DJ70" s="192">
        <f>Рапс!DJ28+Суреп!FR28</f>
        <v>0</v>
      </c>
      <c r="DK70" s="190">
        <f>Рапс!DK28+Суреп!FS28</f>
        <v>0</v>
      </c>
      <c r="DL70" s="191">
        <f>Рапс!DL28+Суреп!FT28</f>
        <v>0</v>
      </c>
      <c r="DM70" s="189">
        <f>Рапс!DM28+Суреп!FU28</f>
        <v>0</v>
      </c>
      <c r="DN70" s="190">
        <f>Рапс!DN28+Суреп!FV28</f>
        <v>0</v>
      </c>
      <c r="DO70" s="191">
        <f>Рапс!DO28+Суреп!FW28</f>
        <v>0</v>
      </c>
      <c r="DP70" s="192">
        <f>Рапс!DP28+Суреп!FX28</f>
        <v>0</v>
      </c>
      <c r="DQ70" s="190">
        <f>Рапс!DQ28+Суреп!FY28</f>
        <v>0</v>
      </c>
      <c r="DR70" s="191">
        <f>Рапс!DR28+Суреп!FZ28</f>
        <v>0</v>
      </c>
      <c r="DS70" s="189">
        <f>Рапс!DS28+Суреп!GA28</f>
        <v>0</v>
      </c>
      <c r="DT70" s="190">
        <f>Рапс!DT28+Суреп!GB28</f>
        <v>0</v>
      </c>
      <c r="DU70" s="191">
        <f>Рапс!DU28+Суреп!GC28</f>
        <v>0</v>
      </c>
      <c r="DV70" s="192">
        <f>Рапс!DV28+Суреп!GD28</f>
        <v>0</v>
      </c>
      <c r="DW70" s="190">
        <f>Рапс!DW28+Суреп!GE28</f>
        <v>0</v>
      </c>
      <c r="DX70" s="191">
        <f>Рапс!DX28+Суреп!GF28</f>
        <v>0</v>
      </c>
      <c r="DY70" s="189">
        <f>Рапс!DY28+Суреп!GG28</f>
        <v>0</v>
      </c>
      <c r="DZ70" s="190">
        <f>Рапс!DZ28+Суреп!GH28</f>
        <v>0</v>
      </c>
      <c r="EA70" s="191">
        <f>Рапс!EA28+Суреп!GI28</f>
        <v>0</v>
      </c>
      <c r="EB70" s="192">
        <f>Рапс!EB28+Суреп!GJ28</f>
        <v>0</v>
      </c>
      <c r="EC70" s="190">
        <f>Рапс!EC28+Суреп!GK28</f>
        <v>0</v>
      </c>
      <c r="ED70" s="191">
        <f>Рапс!ED28+Суреп!GL28</f>
        <v>0</v>
      </c>
      <c r="EE70" s="189">
        <f>Рапс!EE28+Суреп!GM28</f>
        <v>0</v>
      </c>
      <c r="EF70" s="190">
        <f>Рапс!EF28+Суреп!GN28</f>
        <v>0</v>
      </c>
      <c r="EG70" s="191">
        <f>Рапс!EG28+Суреп!GO28</f>
        <v>0</v>
      </c>
      <c r="EH70" s="192">
        <f>Рапс!EH28+Суреп!GP28</f>
        <v>0</v>
      </c>
      <c r="EI70" s="190">
        <f>Рапс!EI28+Суреп!GQ28</f>
        <v>0</v>
      </c>
      <c r="EJ70" s="191">
        <f>Рапс!EJ28+Суреп!GR28</f>
        <v>0</v>
      </c>
      <c r="EK70" s="189">
        <f>Рапс!EK28+Суреп!GS28</f>
        <v>0</v>
      </c>
      <c r="EL70" s="190">
        <f>Рапс!EL28+Суреп!GT28</f>
        <v>0</v>
      </c>
      <c r="EM70" s="191">
        <f>Рапс!EM28+Суреп!GU28</f>
        <v>0</v>
      </c>
      <c r="EN70" s="192">
        <f>Рапс!EN28+Суреп!GV28</f>
        <v>0</v>
      </c>
      <c r="EO70" s="190">
        <f>Рапс!EO28+Суреп!GW28</f>
        <v>0</v>
      </c>
      <c r="EP70" s="191">
        <f>Рапс!EP28+Суреп!GX28</f>
        <v>0</v>
      </c>
      <c r="EQ70" s="189">
        <f>Рапс!EQ28+Суреп!GY28</f>
        <v>0</v>
      </c>
      <c r="ER70" s="190">
        <f>Рапс!ER28+Суреп!GZ28</f>
        <v>0</v>
      </c>
      <c r="ES70" s="191">
        <f>Рапс!ES28+Суреп!HA28</f>
        <v>0</v>
      </c>
      <c r="ET70" s="192">
        <f>Рапс!ET28+Суреп!HB28</f>
        <v>0</v>
      </c>
      <c r="EU70" s="190">
        <f>Рапс!EU28+Суреп!HC28</f>
        <v>0</v>
      </c>
      <c r="EV70" s="191">
        <f>Рапс!EV28+Суреп!HD28</f>
        <v>0</v>
      </c>
      <c r="EW70" s="189">
        <f>Рапс!EW28+Суреп!HE28</f>
        <v>0</v>
      </c>
      <c r="EX70" s="190">
        <f>Рапс!EX28+Суреп!HF28</f>
        <v>0</v>
      </c>
      <c r="EY70" s="191">
        <f>Рапс!EY28+Суреп!HG28</f>
        <v>0</v>
      </c>
      <c r="EZ70" s="192">
        <f>Рапс!EZ28+Суреп!HH28</f>
        <v>0</v>
      </c>
      <c r="FA70" s="190">
        <f>Рапс!FA28+Суреп!HI28</f>
        <v>0</v>
      </c>
      <c r="FB70" s="191">
        <f>Рапс!FB28+Суреп!HJ28</f>
        <v>0</v>
      </c>
      <c r="FC70" s="189">
        <f>Рапс!FC28+Суреп!HK28</f>
        <v>0</v>
      </c>
      <c r="FD70" s="190">
        <f>Рапс!FD28+Суреп!HL28</f>
        <v>0</v>
      </c>
      <c r="FE70" s="191">
        <f>Рапс!FE28+Суреп!HM28</f>
        <v>0</v>
      </c>
      <c r="FF70" s="192">
        <f>Рапс!FF28+Суреп!HN28</f>
        <v>0</v>
      </c>
      <c r="FG70" s="190">
        <f>Рапс!FG28+Суреп!HO28</f>
        <v>0</v>
      </c>
      <c r="FH70" s="191">
        <f>Рапс!FH28+Суреп!HP28</f>
        <v>0</v>
      </c>
      <c r="FI70" s="189">
        <f>Рапс!FI28+Суреп!HQ28</f>
        <v>0</v>
      </c>
      <c r="FJ70" s="190">
        <f>Рапс!FJ28+Суреп!HR28</f>
        <v>0</v>
      </c>
      <c r="FK70" s="191">
        <f>Рапс!FK28+Суреп!HS28</f>
        <v>0</v>
      </c>
      <c r="FL70" s="192">
        <f>Рапс!FL28+Суреп!HT28</f>
        <v>0</v>
      </c>
      <c r="FM70" s="190">
        <f>Рапс!FM28+Суреп!HU28</f>
        <v>0</v>
      </c>
      <c r="FN70" s="191">
        <f>Рапс!FN28+Суреп!HV28</f>
        <v>0</v>
      </c>
      <c r="FO70" s="189">
        <f>Рапс!FO28+Суреп!HW28</f>
        <v>0</v>
      </c>
      <c r="FP70" s="190">
        <f>Рапс!FP28+Суреп!HX28</f>
        <v>0</v>
      </c>
      <c r="FQ70" s="191">
        <f>Рапс!FQ28+Суреп!HY28</f>
        <v>0</v>
      </c>
      <c r="FR70" s="192">
        <f>Рапс!FR28+Суреп!HZ28</f>
        <v>0</v>
      </c>
      <c r="FS70" s="190">
        <f>Рапс!FS28+Суреп!IA28</f>
        <v>0</v>
      </c>
      <c r="FT70" s="191">
        <f>Рапс!FT28+Суреп!IB28</f>
        <v>0</v>
      </c>
      <c r="FU70" s="189">
        <f>Рапс!FU28+Суреп!IC28</f>
        <v>0</v>
      </c>
      <c r="FV70" s="190">
        <f>Рапс!FV28+Суреп!ID28</f>
        <v>0</v>
      </c>
      <c r="FW70" s="191">
        <f>Рапс!FW28+Суреп!IE28</f>
        <v>0</v>
      </c>
      <c r="FX70" s="192">
        <f>Рапс!FX28+Суреп!IF28</f>
        <v>0</v>
      </c>
      <c r="FY70" s="190">
        <f>Рапс!FY28+Суреп!IG28</f>
        <v>0</v>
      </c>
      <c r="FZ70" s="191">
        <f>Рапс!FZ28+Суреп!IH28</f>
        <v>0</v>
      </c>
      <c r="GA70" s="189">
        <f>Рапс!GA28+Суреп!II28</f>
        <v>0</v>
      </c>
      <c r="GB70" s="190">
        <f>Рапс!GB28+Суреп!IJ28</f>
        <v>0</v>
      </c>
      <c r="GC70" s="191">
        <f>Рапс!GC28+Суреп!IK28</f>
        <v>0</v>
      </c>
      <c r="GD70" s="192">
        <f>Рапс!GD28+Суреп!IL28</f>
        <v>0</v>
      </c>
      <c r="GE70" s="190">
        <f>Рапс!GE28+Суреп!IM28</f>
        <v>0</v>
      </c>
      <c r="GF70" s="191">
        <f>Рапс!GF28+Суреп!IN28</f>
        <v>0</v>
      </c>
      <c r="GG70" s="189">
        <f>Рапс!GG28+Суреп!IO28</f>
        <v>0</v>
      </c>
      <c r="GH70" s="190">
        <f>Рапс!GH28+Суреп!IP28</f>
        <v>0</v>
      </c>
      <c r="GI70" s="191">
        <f>Рапс!GI28+Суреп!IQ28</f>
        <v>0</v>
      </c>
      <c r="GJ70" s="192">
        <f>Рапс!GJ28+Суреп!IR28</f>
        <v>0</v>
      </c>
      <c r="GK70" s="190">
        <f>Рапс!GK28+Суреп!IS28</f>
        <v>0</v>
      </c>
      <c r="GL70" s="191">
        <f>Рапс!GL28+Суреп!IT28</f>
        <v>0</v>
      </c>
      <c r="GM70" s="189">
        <f>Рапс!GM28</f>
        <v>0</v>
      </c>
      <c r="GN70" s="190">
        <f>Рапс!GN28</f>
        <v>0</v>
      </c>
      <c r="GO70" s="191">
        <f>Рапс!GO28</f>
        <v>0</v>
      </c>
      <c r="GP70" s="192">
        <f>Рапс!GP28</f>
        <v>0</v>
      </c>
      <c r="GQ70" s="190">
        <f>Рапс!GQ28</f>
        <v>0</v>
      </c>
      <c r="GR70" s="191">
        <f>Рапс!GR28</f>
        <v>0</v>
      </c>
      <c r="GS70" s="189">
        <f>Рапс!GS28</f>
        <v>0</v>
      </c>
      <c r="GT70" s="190">
        <f>Рапс!GT28</f>
        <v>0</v>
      </c>
      <c r="GU70" s="191">
        <f>Рапс!GU28</f>
        <v>0</v>
      </c>
      <c r="GV70" s="192">
        <f>Рапс!GV28</f>
        <v>0</v>
      </c>
      <c r="GW70" s="190">
        <f>Рапс!GW28</f>
        <v>0</v>
      </c>
      <c r="GX70" s="191">
        <f>Рапс!GX28</f>
        <v>0</v>
      </c>
      <c r="GY70" s="189">
        <f>Рапс!GY28</f>
        <v>0</v>
      </c>
      <c r="GZ70" s="190">
        <f>Рапс!GZ28</f>
        <v>0</v>
      </c>
      <c r="HA70" s="191">
        <f>Рапс!HA28</f>
        <v>0</v>
      </c>
      <c r="HB70" s="192">
        <f>Рапс!HB28</f>
        <v>0</v>
      </c>
      <c r="HC70" s="190">
        <f>Рапс!HC28</f>
        <v>0</v>
      </c>
      <c r="HD70" s="191">
        <f>Рапс!HD28</f>
        <v>0</v>
      </c>
      <c r="HE70" s="189">
        <f>Рапс!HE28</f>
        <v>0</v>
      </c>
      <c r="HF70" s="190">
        <f>Рапс!HF28</f>
        <v>0</v>
      </c>
      <c r="HG70" s="191">
        <f>Рапс!HG28</f>
        <v>0</v>
      </c>
      <c r="HH70" s="192">
        <f>Рапс!HH28</f>
        <v>0</v>
      </c>
      <c r="HI70" s="190">
        <f>Рапс!HI28</f>
        <v>0</v>
      </c>
      <c r="HJ70" s="191">
        <f>Рапс!HJ28</f>
        <v>0</v>
      </c>
      <c r="HK70" s="189">
        <f>Рапс!HK28</f>
        <v>0</v>
      </c>
      <c r="HL70" s="190">
        <f>Рапс!HL28</f>
        <v>0</v>
      </c>
      <c r="HM70" s="191">
        <f>Рапс!HM28</f>
        <v>0</v>
      </c>
      <c r="HN70" s="192">
        <f>Рапс!HN28</f>
        <v>0</v>
      </c>
      <c r="HO70" s="190">
        <f>Рапс!HO28</f>
        <v>0</v>
      </c>
      <c r="HP70" s="191">
        <f>Рапс!HP28</f>
        <v>0</v>
      </c>
      <c r="HQ70" s="189">
        <f>Рапс!HQ28</f>
        <v>0</v>
      </c>
      <c r="HR70" s="190">
        <f>Рапс!HR28</f>
        <v>0</v>
      </c>
      <c r="HS70" s="191">
        <f>Рапс!HS28</f>
        <v>0</v>
      </c>
      <c r="HT70" s="192">
        <f>Рапс!HT28</f>
        <v>0</v>
      </c>
      <c r="HU70" s="190">
        <f>Рапс!HU28</f>
        <v>0</v>
      </c>
      <c r="HV70" s="191">
        <f>Рапс!HV28</f>
        <v>0</v>
      </c>
      <c r="HW70" s="189">
        <f>Рапс!HW28</f>
        <v>0</v>
      </c>
      <c r="HX70" s="190">
        <f>Рапс!HX28</f>
        <v>0</v>
      </c>
      <c r="HY70" s="191">
        <f>Рапс!HY28</f>
        <v>0</v>
      </c>
      <c r="HZ70" s="192">
        <f>Рапс!HZ28</f>
        <v>0</v>
      </c>
      <c r="IA70" s="190">
        <f>Рапс!IA28</f>
        <v>0</v>
      </c>
      <c r="IB70" s="191">
        <f>Рапс!IB28</f>
        <v>0</v>
      </c>
      <c r="IC70" s="189">
        <f>Рапс!IC28</f>
        <v>0</v>
      </c>
      <c r="ID70" s="190">
        <f>Рапс!ID28</f>
        <v>0</v>
      </c>
      <c r="IE70" s="191">
        <f>Рапс!IE28</f>
        <v>0</v>
      </c>
      <c r="IF70" s="192">
        <f>Рапс!IF28</f>
        <v>0</v>
      </c>
      <c r="IG70" s="190">
        <f>Рапс!IG28</f>
        <v>0</v>
      </c>
      <c r="IH70" s="191">
        <f>Рапс!IH28</f>
        <v>0</v>
      </c>
      <c r="II70" s="189">
        <f>Рапс!II28</f>
        <v>0</v>
      </c>
      <c r="IJ70" s="190">
        <f>Рапс!IJ28</f>
        <v>0</v>
      </c>
      <c r="IK70" s="191">
        <f>Рапс!IK28</f>
        <v>0</v>
      </c>
      <c r="IL70" s="192">
        <f>Рапс!IL28</f>
        <v>0</v>
      </c>
      <c r="IM70" s="190">
        <f>Рапс!IM28</f>
        <v>0</v>
      </c>
      <c r="IN70" s="191">
        <f>Рапс!IN28</f>
        <v>0</v>
      </c>
      <c r="IO70" s="189">
        <f>Рапс!IO28</f>
        <v>0</v>
      </c>
      <c r="IP70" s="190">
        <f>Рапс!IP28</f>
        <v>0</v>
      </c>
      <c r="IQ70" s="191">
        <f>Рапс!IQ28</f>
        <v>0</v>
      </c>
      <c r="IR70" s="192">
        <f>Рапс!IR28</f>
        <v>0</v>
      </c>
      <c r="IS70" s="190">
        <f>Рапс!IS28</f>
        <v>0</v>
      </c>
      <c r="IT70" s="191">
        <f>Рапс!IT28</f>
        <v>0</v>
      </c>
      <c r="IU70" s="189">
        <f>Рапс!IU28</f>
        <v>0</v>
      </c>
      <c r="IV70" s="190">
        <f>Рапс!IV28</f>
        <v>0</v>
      </c>
      <c r="IW70" s="191">
        <f>Рапс!IW28</f>
        <v>0</v>
      </c>
      <c r="IX70" s="192">
        <f>Рапс!IX28</f>
        <v>0</v>
      </c>
      <c r="IY70" s="190">
        <f>Рапс!IY28</f>
        <v>0</v>
      </c>
      <c r="IZ70" s="191">
        <f>Рапс!IZ28</f>
        <v>0</v>
      </c>
      <c r="JA70" s="189">
        <f>Рапс!JA28</f>
        <v>0</v>
      </c>
      <c r="JB70" s="190">
        <f>Рапс!JB28</f>
        <v>0</v>
      </c>
      <c r="JC70" s="191">
        <f>Рапс!JC28</f>
        <v>0</v>
      </c>
      <c r="JD70" s="192">
        <f>Рапс!JD28</f>
        <v>0</v>
      </c>
      <c r="JE70" s="190">
        <f>Рапс!JE28</f>
        <v>0</v>
      </c>
      <c r="JF70" s="191">
        <f>Рапс!JF28</f>
        <v>0</v>
      </c>
      <c r="JG70" s="189">
        <f>Рапс!JG28</f>
        <v>0</v>
      </c>
      <c r="JH70" s="190">
        <f>Рапс!JH28</f>
        <v>0</v>
      </c>
      <c r="JI70" s="191">
        <f>Рапс!JI28</f>
        <v>0</v>
      </c>
      <c r="JJ70" s="192">
        <f>Рапс!JJ28</f>
        <v>0</v>
      </c>
      <c r="JK70" s="190">
        <f>Рапс!JK28</f>
        <v>0</v>
      </c>
      <c r="JL70" s="191">
        <f>Рапс!JL28</f>
        <v>0</v>
      </c>
      <c r="JM70" s="189">
        <f>Рапс!JM28</f>
        <v>0</v>
      </c>
      <c r="JN70" s="190">
        <f>Рапс!JN28</f>
        <v>0</v>
      </c>
      <c r="JO70" s="191">
        <f>Рапс!JO28</f>
        <v>0</v>
      </c>
      <c r="JP70" s="192">
        <f>Рапс!JP28</f>
        <v>0</v>
      </c>
      <c r="JQ70" s="190">
        <f>Рапс!JQ28</f>
        <v>0</v>
      </c>
      <c r="JR70" s="191">
        <f>Рапс!JR28</f>
        <v>0</v>
      </c>
      <c r="JS70" s="189">
        <f>Рапс!JS28</f>
        <v>0</v>
      </c>
      <c r="JT70" s="190">
        <f>Рапс!JT28</f>
        <v>0</v>
      </c>
      <c r="JU70" s="191">
        <f>Рапс!JU28</f>
        <v>0</v>
      </c>
      <c r="JV70" s="192">
        <f>Рапс!JV28</f>
        <v>0</v>
      </c>
      <c r="JW70" s="190">
        <f>Рапс!JW28</f>
        <v>0</v>
      </c>
      <c r="JX70" s="191">
        <f>Рапс!JX28</f>
        <v>0</v>
      </c>
    </row>
    <row r="71" spans="1:284" ht="17.25" customHeight="1" x14ac:dyDescent="0.25">
      <c r="A71" s="75">
        <v>3</v>
      </c>
      <c r="B71" s="76" t="s">
        <v>37</v>
      </c>
      <c r="C71" s="7" t="s">
        <v>27</v>
      </c>
      <c r="D71" s="77" t="s">
        <v>45</v>
      </c>
      <c r="E71" s="216">
        <f t="shared" si="36"/>
        <v>306.09999999999997</v>
      </c>
      <c r="F71" s="193">
        <f>Рапс!F29+SUM(Суреп!F29:BP29)</f>
        <v>0</v>
      </c>
      <c r="G71" s="194">
        <f>Рапс!G29</f>
        <v>0</v>
      </c>
      <c r="H71" s="195">
        <f>Рапс!H29</f>
        <v>0</v>
      </c>
      <c r="I71" s="196">
        <f>Рапс!I29+Суреп!BQ29</f>
        <v>0</v>
      </c>
      <c r="J71" s="197">
        <f>Рапс!J29+Суреп!BR29</f>
        <v>0</v>
      </c>
      <c r="K71" s="198">
        <f>Рапс!K29+Суреп!BS29</f>
        <v>0</v>
      </c>
      <c r="L71" s="199">
        <f>Рапс!L29+Суреп!BT29</f>
        <v>23.8</v>
      </c>
      <c r="M71" s="197">
        <f>Рапс!M29+Суреп!BU29</f>
        <v>0</v>
      </c>
      <c r="N71" s="198">
        <f>Рапс!N29+Суреп!BV29</f>
        <v>0</v>
      </c>
      <c r="O71" s="196">
        <f>Рапс!O29+Суреп!BW29</f>
        <v>13.5</v>
      </c>
      <c r="P71" s="197">
        <f>Рапс!P29+Суреп!BX29</f>
        <v>0</v>
      </c>
      <c r="Q71" s="198">
        <f>Рапс!Q29+Суреп!BY29</f>
        <v>0</v>
      </c>
      <c r="R71" s="199">
        <f>Рапс!R29+Суреп!BZ29</f>
        <v>32.9</v>
      </c>
      <c r="S71" s="197">
        <f>Рапс!S29+Суреп!CA29</f>
        <v>0</v>
      </c>
      <c r="T71" s="198">
        <f>Рапс!T29+Суреп!CB29</f>
        <v>0</v>
      </c>
      <c r="U71" s="196">
        <f>Рапс!U29+Суреп!CC29</f>
        <v>20.2</v>
      </c>
      <c r="V71" s="197">
        <f>Рапс!V29+Суреп!CD29</f>
        <v>0</v>
      </c>
      <c r="W71" s="198">
        <f>Рапс!W29+Суреп!CE29</f>
        <v>0</v>
      </c>
      <c r="X71" s="199">
        <f>Рапс!X29+Суреп!CF29</f>
        <v>41.5</v>
      </c>
      <c r="Y71" s="197">
        <f>Рапс!Y29+Суреп!CG29</f>
        <v>0</v>
      </c>
      <c r="Z71" s="198">
        <f>Рапс!Z29+Суреп!CH29</f>
        <v>0</v>
      </c>
      <c r="AA71" s="196">
        <f>Рапс!AA29+Суреп!CI29</f>
        <v>18.8</v>
      </c>
      <c r="AB71" s="197">
        <f>Рапс!AB29+Суреп!CJ29</f>
        <v>44.7</v>
      </c>
      <c r="AC71" s="198">
        <f>Рапс!AC29+Суреп!CK29</f>
        <v>0</v>
      </c>
      <c r="AD71" s="199">
        <f>Рапс!AD29+Суреп!CL29</f>
        <v>0</v>
      </c>
      <c r="AE71" s="197">
        <f>Рапс!AE29+Суреп!CM29</f>
        <v>0</v>
      </c>
      <c r="AF71" s="198">
        <f>Рапс!AF29+Суреп!CN29</f>
        <v>0</v>
      </c>
      <c r="AG71" s="196">
        <f>Рапс!AG29+Суреп!CO29</f>
        <v>48.899999999999991</v>
      </c>
      <c r="AH71" s="197">
        <f>Рапс!AH29+Суреп!CP29</f>
        <v>61.800000000000004</v>
      </c>
      <c r="AI71" s="198">
        <f>Рапс!AI29+Суреп!CQ29</f>
        <v>0</v>
      </c>
      <c r="AJ71" s="199">
        <f>Рапс!AJ29+Суреп!CR29</f>
        <v>0</v>
      </c>
      <c r="AK71" s="197">
        <f>Рапс!AK29+Суреп!CS29</f>
        <v>0</v>
      </c>
      <c r="AL71" s="198">
        <f>Рапс!AL29+Суреп!CT29</f>
        <v>0</v>
      </c>
      <c r="AM71" s="196">
        <f>Рапс!AM29+Суреп!CU29</f>
        <v>0</v>
      </c>
      <c r="AN71" s="197">
        <f>Рапс!AN29+Суреп!CV29</f>
        <v>0</v>
      </c>
      <c r="AO71" s="198">
        <f>Рапс!AO29+Суреп!CW29</f>
        <v>0</v>
      </c>
      <c r="AP71" s="199">
        <f>Рапс!AP29+Суреп!CX29</f>
        <v>0</v>
      </c>
      <c r="AQ71" s="197">
        <f>Рапс!AQ29+Суреп!CY29</f>
        <v>0</v>
      </c>
      <c r="AR71" s="198">
        <f>Рапс!AR29+Суреп!CZ29</f>
        <v>0</v>
      </c>
      <c r="AS71" s="196">
        <f>Рапс!AS29+Суреп!DA29</f>
        <v>0</v>
      </c>
      <c r="AT71" s="197">
        <f>Рапс!AT29+Суреп!DB29</f>
        <v>0</v>
      </c>
      <c r="AU71" s="198">
        <f>Рапс!AU29+Суреп!DC29</f>
        <v>0</v>
      </c>
      <c r="AV71" s="199">
        <f>Рапс!AV29+Суреп!DD29</f>
        <v>0</v>
      </c>
      <c r="AW71" s="197">
        <f>Рапс!AW29+Суреп!DE29</f>
        <v>0</v>
      </c>
      <c r="AX71" s="198">
        <f>Рапс!AX29+Суреп!DF29</f>
        <v>0</v>
      </c>
      <c r="AY71" s="196">
        <f>Рапс!AY29+Суреп!DG29</f>
        <v>0</v>
      </c>
      <c r="AZ71" s="197">
        <f>Рапс!AZ29+Суреп!DH29</f>
        <v>0</v>
      </c>
      <c r="BA71" s="198">
        <f>Рапс!BA29+Суреп!DI29</f>
        <v>0</v>
      </c>
      <c r="BB71" s="199">
        <f>Рапс!BB29+Суреп!DJ29</f>
        <v>0</v>
      </c>
      <c r="BC71" s="197">
        <f>Рапс!BC29+Суреп!DK29</f>
        <v>0</v>
      </c>
      <c r="BD71" s="198">
        <f>Рапс!BD29+Суреп!DL29</f>
        <v>0</v>
      </c>
      <c r="BE71" s="196">
        <f>Рапс!BE29+Суреп!DM29</f>
        <v>0</v>
      </c>
      <c r="BF71" s="197">
        <f>Рапс!BF29+Суреп!DN29</f>
        <v>0</v>
      </c>
      <c r="BG71" s="198">
        <f>Рапс!BG29+Суреп!DO29</f>
        <v>0</v>
      </c>
      <c r="BH71" s="199">
        <f>Рапс!BH29+Суреп!DP29</f>
        <v>0</v>
      </c>
      <c r="BI71" s="197">
        <f>Рапс!BI29+Суреп!DQ29</f>
        <v>0</v>
      </c>
      <c r="BJ71" s="198">
        <f>Рапс!BJ29+Суреп!DR29</f>
        <v>0</v>
      </c>
      <c r="BK71" s="196">
        <f>Рапс!BK29+Суреп!DS29</f>
        <v>0</v>
      </c>
      <c r="BL71" s="197">
        <f>Рапс!BL29+Суреп!DT29</f>
        <v>0</v>
      </c>
      <c r="BM71" s="198">
        <f>Рапс!BM29+Суреп!DU29</f>
        <v>0</v>
      </c>
      <c r="BN71" s="199">
        <f>Рапс!BN29+Суреп!DV29</f>
        <v>0</v>
      </c>
      <c r="BO71" s="197">
        <f>Рапс!BO29+Суреп!DW29</f>
        <v>0</v>
      </c>
      <c r="BP71" s="198">
        <f>Рапс!BP29+Суреп!DX29</f>
        <v>0</v>
      </c>
      <c r="BQ71" s="196">
        <f>Рапс!BQ29+Суреп!DY29</f>
        <v>0</v>
      </c>
      <c r="BR71" s="197">
        <f>Рапс!BR29+Суреп!DZ29</f>
        <v>0</v>
      </c>
      <c r="BS71" s="198">
        <f>Рапс!BS29+Суреп!EA29</f>
        <v>0</v>
      </c>
      <c r="BT71" s="199">
        <f>Рапс!BT29+Суреп!EB29</f>
        <v>0</v>
      </c>
      <c r="BU71" s="197">
        <f>Рапс!BU29+Суреп!EC29</f>
        <v>0</v>
      </c>
      <c r="BV71" s="198">
        <f>Рапс!BV29+Суреп!ED29</f>
        <v>0</v>
      </c>
      <c r="BW71" s="196">
        <f>Рапс!BW29+Суреп!EE29</f>
        <v>0</v>
      </c>
      <c r="BX71" s="197">
        <f>Рапс!BX29+Суреп!EF29</f>
        <v>0</v>
      </c>
      <c r="BY71" s="198">
        <f>Рапс!BY29+Суреп!EG29</f>
        <v>0</v>
      </c>
      <c r="BZ71" s="199">
        <f>Рапс!BZ29+Суреп!EH29</f>
        <v>0</v>
      </c>
      <c r="CA71" s="197">
        <f>Рапс!CA29+Суреп!EI29</f>
        <v>0</v>
      </c>
      <c r="CB71" s="198">
        <f>Рапс!CB29+Суреп!EJ29</f>
        <v>0</v>
      </c>
      <c r="CC71" s="196">
        <f>Рапс!CC29+Суреп!EK29</f>
        <v>0</v>
      </c>
      <c r="CD71" s="197">
        <f>Рапс!CD29+Суреп!EL29</f>
        <v>0</v>
      </c>
      <c r="CE71" s="198">
        <f>Рапс!CE29+Суреп!EM29</f>
        <v>0</v>
      </c>
      <c r="CF71" s="199">
        <f>Рапс!CF29+Суреп!EN29</f>
        <v>0</v>
      </c>
      <c r="CG71" s="197">
        <f>Рапс!CG29+Суреп!EO29</f>
        <v>0</v>
      </c>
      <c r="CH71" s="198">
        <f>Рапс!CH29+Суреп!EP29</f>
        <v>0</v>
      </c>
      <c r="CI71" s="196">
        <f>Рапс!CI29+Суреп!EQ29</f>
        <v>0</v>
      </c>
      <c r="CJ71" s="197">
        <f>Рапс!CJ29+Суреп!ER29</f>
        <v>0</v>
      </c>
      <c r="CK71" s="198">
        <f>Рапс!CK29+Суреп!ES29</f>
        <v>0</v>
      </c>
      <c r="CL71" s="199">
        <f>Рапс!CL29+Суреп!ET29</f>
        <v>0</v>
      </c>
      <c r="CM71" s="197">
        <f>Рапс!CM29+Суреп!EU29</f>
        <v>0</v>
      </c>
      <c r="CN71" s="198">
        <f>Рапс!CN29+Суреп!EV29</f>
        <v>0</v>
      </c>
      <c r="CO71" s="196">
        <f>Рапс!CO29+Суреп!EW29</f>
        <v>0</v>
      </c>
      <c r="CP71" s="197">
        <f>Рапс!CP29+Суреп!EX29</f>
        <v>0</v>
      </c>
      <c r="CQ71" s="198">
        <f>Рапс!CQ29+Суреп!EY29</f>
        <v>0</v>
      </c>
      <c r="CR71" s="199">
        <f>Рапс!CR29+Суреп!EZ29</f>
        <v>0</v>
      </c>
      <c r="CS71" s="197">
        <f>Рапс!CS29+Суреп!FA29</f>
        <v>0</v>
      </c>
      <c r="CT71" s="198">
        <f>Рапс!CT29+Суреп!FB29</f>
        <v>0</v>
      </c>
      <c r="CU71" s="196">
        <f>Рапс!CU29+Суреп!FC29</f>
        <v>0</v>
      </c>
      <c r="CV71" s="197">
        <f>Рапс!CV29+Суреп!FD29</f>
        <v>0</v>
      </c>
      <c r="CW71" s="198">
        <f>Рапс!CW29+Суреп!FE29</f>
        <v>0</v>
      </c>
      <c r="CX71" s="199">
        <f>Рапс!CX29+Суреп!FF29</f>
        <v>0</v>
      </c>
      <c r="CY71" s="197">
        <f>Рапс!CY29+Суреп!FG29</f>
        <v>0</v>
      </c>
      <c r="CZ71" s="198">
        <f>Рапс!CZ29+Суреп!FH29</f>
        <v>0</v>
      </c>
      <c r="DA71" s="196">
        <f>Рапс!DA29+Суреп!FI29</f>
        <v>0</v>
      </c>
      <c r="DB71" s="197">
        <f>Рапс!DB29+Суреп!FJ29</f>
        <v>0</v>
      </c>
      <c r="DC71" s="198">
        <f>Рапс!DC29+Суреп!FK29</f>
        <v>0</v>
      </c>
      <c r="DD71" s="199">
        <f>Рапс!DD29+Суреп!FL29</f>
        <v>0</v>
      </c>
      <c r="DE71" s="197">
        <f>Рапс!DE29+Суреп!FM29</f>
        <v>0</v>
      </c>
      <c r="DF71" s="198">
        <f>Рапс!DF29+Суреп!FN29</f>
        <v>0</v>
      </c>
      <c r="DG71" s="196">
        <f>Рапс!DG29+Суреп!FO29</f>
        <v>0</v>
      </c>
      <c r="DH71" s="197">
        <f>Рапс!DH29+Суреп!FP29</f>
        <v>0</v>
      </c>
      <c r="DI71" s="198">
        <f>Рапс!DI29+Суреп!FQ29</f>
        <v>0</v>
      </c>
      <c r="DJ71" s="199">
        <f>Рапс!DJ29+Суреп!FR29</f>
        <v>0</v>
      </c>
      <c r="DK71" s="197">
        <f>Рапс!DK29+Суреп!FS29</f>
        <v>0</v>
      </c>
      <c r="DL71" s="198">
        <f>Рапс!DL29+Суреп!FT29</f>
        <v>0</v>
      </c>
      <c r="DM71" s="196">
        <f>Рапс!DM29+Суреп!FU29</f>
        <v>0</v>
      </c>
      <c r="DN71" s="197">
        <f>Рапс!DN29+Суреп!FV29</f>
        <v>0</v>
      </c>
      <c r="DO71" s="198">
        <f>Рапс!DO29+Суреп!FW29</f>
        <v>0</v>
      </c>
      <c r="DP71" s="199">
        <f>Рапс!DP29+Суреп!FX29</f>
        <v>0</v>
      </c>
      <c r="DQ71" s="197">
        <f>Рапс!DQ29+Суреп!FY29</f>
        <v>0</v>
      </c>
      <c r="DR71" s="198">
        <f>Рапс!DR29+Суреп!FZ29</f>
        <v>0</v>
      </c>
      <c r="DS71" s="196">
        <f>Рапс!DS29+Суреп!GA29</f>
        <v>0</v>
      </c>
      <c r="DT71" s="197">
        <f>Рапс!DT29+Суреп!GB29</f>
        <v>0</v>
      </c>
      <c r="DU71" s="198">
        <f>Рапс!DU29+Суреп!GC29</f>
        <v>0</v>
      </c>
      <c r="DV71" s="199">
        <f>Рапс!DV29+Суреп!GD29</f>
        <v>0</v>
      </c>
      <c r="DW71" s="197">
        <f>Рапс!DW29+Суреп!GE29</f>
        <v>0</v>
      </c>
      <c r="DX71" s="198">
        <f>Рапс!DX29+Суреп!GF29</f>
        <v>0</v>
      </c>
      <c r="DY71" s="196">
        <f>Рапс!DY29+Суреп!GG29</f>
        <v>0</v>
      </c>
      <c r="DZ71" s="197">
        <f>Рапс!DZ29+Суреп!GH29</f>
        <v>0</v>
      </c>
      <c r="EA71" s="198">
        <f>Рапс!EA29+Суреп!GI29</f>
        <v>0</v>
      </c>
      <c r="EB71" s="199">
        <f>Рапс!EB29+Суреп!GJ29</f>
        <v>0</v>
      </c>
      <c r="EC71" s="197">
        <f>Рапс!EC29+Суреп!GK29</f>
        <v>0</v>
      </c>
      <c r="ED71" s="198">
        <f>Рапс!ED29+Суреп!GL29</f>
        <v>0</v>
      </c>
      <c r="EE71" s="196">
        <f>Рапс!EE29+Суреп!GM29</f>
        <v>0</v>
      </c>
      <c r="EF71" s="197">
        <f>Рапс!EF29+Суреп!GN29</f>
        <v>0</v>
      </c>
      <c r="EG71" s="198">
        <f>Рапс!EG29+Суреп!GO29</f>
        <v>0</v>
      </c>
      <c r="EH71" s="199">
        <f>Рапс!EH29+Суреп!GP29</f>
        <v>0</v>
      </c>
      <c r="EI71" s="197">
        <f>Рапс!EI29+Суреп!GQ29</f>
        <v>0</v>
      </c>
      <c r="EJ71" s="198">
        <f>Рапс!EJ29+Суреп!GR29</f>
        <v>0</v>
      </c>
      <c r="EK71" s="196">
        <f>Рапс!EK29+Суреп!GS29</f>
        <v>0</v>
      </c>
      <c r="EL71" s="197">
        <f>Рапс!EL29+Суреп!GT29</f>
        <v>0</v>
      </c>
      <c r="EM71" s="198">
        <f>Рапс!EM29+Суреп!GU29</f>
        <v>0</v>
      </c>
      <c r="EN71" s="199">
        <f>Рапс!EN29+Суреп!GV29</f>
        <v>0</v>
      </c>
      <c r="EO71" s="197">
        <f>Рапс!EO29+Суреп!GW29</f>
        <v>0</v>
      </c>
      <c r="EP71" s="198">
        <f>Рапс!EP29+Суреп!GX29</f>
        <v>0</v>
      </c>
      <c r="EQ71" s="196">
        <f>Рапс!EQ29+Суреп!GY29</f>
        <v>0</v>
      </c>
      <c r="ER71" s="197">
        <f>Рапс!ER29+Суреп!GZ29</f>
        <v>0</v>
      </c>
      <c r="ES71" s="198">
        <f>Рапс!ES29+Суреп!HA29</f>
        <v>0</v>
      </c>
      <c r="ET71" s="199">
        <f>Рапс!ET29+Суреп!HB29</f>
        <v>0</v>
      </c>
      <c r="EU71" s="197">
        <f>Рапс!EU29+Суреп!HC29</f>
        <v>0</v>
      </c>
      <c r="EV71" s="198">
        <f>Рапс!EV29+Суреп!HD29</f>
        <v>0</v>
      </c>
      <c r="EW71" s="196">
        <f>Рапс!EW29+Суреп!HE29</f>
        <v>0</v>
      </c>
      <c r="EX71" s="197">
        <f>Рапс!EX29+Суреп!HF29</f>
        <v>0</v>
      </c>
      <c r="EY71" s="198">
        <f>Рапс!EY29+Суреп!HG29</f>
        <v>0</v>
      </c>
      <c r="EZ71" s="199">
        <f>Рапс!EZ29+Суреп!HH29</f>
        <v>0</v>
      </c>
      <c r="FA71" s="197">
        <f>Рапс!FA29+Суреп!HI29</f>
        <v>0</v>
      </c>
      <c r="FB71" s="198">
        <f>Рапс!FB29+Суреп!HJ29</f>
        <v>0</v>
      </c>
      <c r="FC71" s="196">
        <f>Рапс!FC29+Суреп!HK29</f>
        <v>0</v>
      </c>
      <c r="FD71" s="197">
        <f>Рапс!FD29+Суреп!HL29</f>
        <v>0</v>
      </c>
      <c r="FE71" s="198">
        <f>Рапс!FE29+Суреп!HM29</f>
        <v>0</v>
      </c>
      <c r="FF71" s="199">
        <f>Рапс!FF29+Суреп!HN29</f>
        <v>0</v>
      </c>
      <c r="FG71" s="197">
        <f>Рапс!FG29+Суреп!HO29</f>
        <v>0</v>
      </c>
      <c r="FH71" s="198">
        <f>Рапс!FH29+Суреп!HP29</f>
        <v>0</v>
      </c>
      <c r="FI71" s="196">
        <f>Рапс!FI29+Суреп!HQ29</f>
        <v>0</v>
      </c>
      <c r="FJ71" s="197">
        <f>Рапс!FJ29+Суреп!HR29</f>
        <v>0</v>
      </c>
      <c r="FK71" s="198">
        <f>Рапс!FK29+Суреп!HS29</f>
        <v>0</v>
      </c>
      <c r="FL71" s="199">
        <f>Рапс!FL29+Суреп!HT29</f>
        <v>0</v>
      </c>
      <c r="FM71" s="197">
        <f>Рапс!FM29+Суреп!HU29</f>
        <v>0</v>
      </c>
      <c r="FN71" s="198">
        <f>Рапс!FN29+Суреп!HV29</f>
        <v>0</v>
      </c>
      <c r="FO71" s="196">
        <f>Рапс!FO29+Суреп!HW29</f>
        <v>0</v>
      </c>
      <c r="FP71" s="197">
        <f>Рапс!FP29+Суреп!HX29</f>
        <v>0</v>
      </c>
      <c r="FQ71" s="198">
        <f>Рапс!FQ29+Суреп!HY29</f>
        <v>0</v>
      </c>
      <c r="FR71" s="199">
        <f>Рапс!FR29+Суреп!HZ29</f>
        <v>0</v>
      </c>
      <c r="FS71" s="197">
        <f>Рапс!FS29+Суреп!IA29</f>
        <v>0</v>
      </c>
      <c r="FT71" s="198">
        <f>Рапс!FT29+Суреп!IB29</f>
        <v>0</v>
      </c>
      <c r="FU71" s="196">
        <f>Рапс!FU29+Суреп!IC29</f>
        <v>0</v>
      </c>
      <c r="FV71" s="197">
        <f>Рапс!FV29+Суреп!ID29</f>
        <v>0</v>
      </c>
      <c r="FW71" s="198">
        <f>Рапс!FW29+Суреп!IE29</f>
        <v>0</v>
      </c>
      <c r="FX71" s="199">
        <f>Рапс!FX29+Суреп!IF29</f>
        <v>0</v>
      </c>
      <c r="FY71" s="197">
        <f>Рапс!FY29+Суреп!IG29</f>
        <v>0</v>
      </c>
      <c r="FZ71" s="198">
        <f>Рапс!FZ29+Суреп!IH29</f>
        <v>0</v>
      </c>
      <c r="GA71" s="196">
        <f>Рапс!GA29+Суреп!II29</f>
        <v>0</v>
      </c>
      <c r="GB71" s="197">
        <f>Рапс!GB29+Суреп!IJ29</f>
        <v>0</v>
      </c>
      <c r="GC71" s="198">
        <f>Рапс!GC29+Суреп!IK29</f>
        <v>0</v>
      </c>
      <c r="GD71" s="199">
        <f>Рапс!GD29+Суреп!IL29</f>
        <v>0</v>
      </c>
      <c r="GE71" s="197">
        <f>Рапс!GE29+Суреп!IM29</f>
        <v>0</v>
      </c>
      <c r="GF71" s="198">
        <f>Рапс!GF29+Суреп!IN29</f>
        <v>0</v>
      </c>
      <c r="GG71" s="196">
        <f>Рапс!GG29+Суреп!IO29</f>
        <v>0</v>
      </c>
      <c r="GH71" s="197">
        <f>Рапс!GH29+Суреп!IP29</f>
        <v>0</v>
      </c>
      <c r="GI71" s="198">
        <f>Рапс!GI29+Суреп!IQ29</f>
        <v>0</v>
      </c>
      <c r="GJ71" s="199">
        <f>Рапс!GJ29+Суреп!IR29</f>
        <v>0</v>
      </c>
      <c r="GK71" s="197">
        <f>Рапс!GK29+Суреп!IS29</f>
        <v>0</v>
      </c>
      <c r="GL71" s="198">
        <f>Рапс!GL29+Суреп!IT29</f>
        <v>0</v>
      </c>
      <c r="GM71" s="196">
        <f>Рапс!GM29</f>
        <v>0</v>
      </c>
      <c r="GN71" s="197">
        <f>Рапс!GN29</f>
        <v>0</v>
      </c>
      <c r="GO71" s="198">
        <f>Рапс!GO29</f>
        <v>0</v>
      </c>
      <c r="GP71" s="199">
        <f>Рапс!GP29</f>
        <v>0</v>
      </c>
      <c r="GQ71" s="197">
        <f>Рапс!GQ29</f>
        <v>0</v>
      </c>
      <c r="GR71" s="198">
        <f>Рапс!GR29</f>
        <v>0</v>
      </c>
      <c r="GS71" s="196">
        <f>Рапс!GS29</f>
        <v>0</v>
      </c>
      <c r="GT71" s="197">
        <f>Рапс!GT29</f>
        <v>0</v>
      </c>
      <c r="GU71" s="198">
        <f>Рапс!GU29</f>
        <v>0</v>
      </c>
      <c r="GV71" s="199">
        <f>Рапс!GV29</f>
        <v>0</v>
      </c>
      <c r="GW71" s="197">
        <f>Рапс!GW29</f>
        <v>0</v>
      </c>
      <c r="GX71" s="198">
        <f>Рапс!GX29</f>
        <v>0</v>
      </c>
      <c r="GY71" s="196">
        <f>Рапс!GY29</f>
        <v>0</v>
      </c>
      <c r="GZ71" s="197">
        <f>Рапс!GZ29</f>
        <v>0</v>
      </c>
      <c r="HA71" s="198">
        <f>Рапс!HA29</f>
        <v>0</v>
      </c>
      <c r="HB71" s="199">
        <f>Рапс!HB29</f>
        <v>0</v>
      </c>
      <c r="HC71" s="197">
        <f>Рапс!HC29</f>
        <v>0</v>
      </c>
      <c r="HD71" s="198">
        <f>Рапс!HD29</f>
        <v>0</v>
      </c>
      <c r="HE71" s="196">
        <f>Рапс!HE29</f>
        <v>0</v>
      </c>
      <c r="HF71" s="197">
        <f>Рапс!HF29</f>
        <v>0</v>
      </c>
      <c r="HG71" s="198">
        <f>Рапс!HG29</f>
        <v>0</v>
      </c>
      <c r="HH71" s="199">
        <f>Рапс!HH29</f>
        <v>0</v>
      </c>
      <c r="HI71" s="197">
        <f>Рапс!HI29</f>
        <v>0</v>
      </c>
      <c r="HJ71" s="198">
        <f>Рапс!HJ29</f>
        <v>0</v>
      </c>
      <c r="HK71" s="196">
        <f>Рапс!HK29</f>
        <v>0</v>
      </c>
      <c r="HL71" s="197">
        <f>Рапс!HL29</f>
        <v>0</v>
      </c>
      <c r="HM71" s="198">
        <f>Рапс!HM29</f>
        <v>0</v>
      </c>
      <c r="HN71" s="199">
        <f>Рапс!HN29</f>
        <v>0</v>
      </c>
      <c r="HO71" s="197">
        <f>Рапс!HO29</f>
        <v>0</v>
      </c>
      <c r="HP71" s="198">
        <f>Рапс!HP29</f>
        <v>0</v>
      </c>
      <c r="HQ71" s="196">
        <f>Рапс!HQ29</f>
        <v>0</v>
      </c>
      <c r="HR71" s="197">
        <f>Рапс!HR29</f>
        <v>0</v>
      </c>
      <c r="HS71" s="198">
        <f>Рапс!HS29</f>
        <v>0</v>
      </c>
      <c r="HT71" s="199">
        <f>Рапс!HT29</f>
        <v>0</v>
      </c>
      <c r="HU71" s="197">
        <f>Рапс!HU29</f>
        <v>0</v>
      </c>
      <c r="HV71" s="198">
        <f>Рапс!HV29</f>
        <v>0</v>
      </c>
      <c r="HW71" s="196">
        <f>Рапс!HW29</f>
        <v>0</v>
      </c>
      <c r="HX71" s="197">
        <f>Рапс!HX29</f>
        <v>0</v>
      </c>
      <c r="HY71" s="198">
        <f>Рапс!HY29</f>
        <v>0</v>
      </c>
      <c r="HZ71" s="199">
        <f>Рапс!HZ29</f>
        <v>0</v>
      </c>
      <c r="IA71" s="197">
        <f>Рапс!IA29</f>
        <v>0</v>
      </c>
      <c r="IB71" s="198">
        <f>Рапс!IB29</f>
        <v>0</v>
      </c>
      <c r="IC71" s="196">
        <f>Рапс!IC29</f>
        <v>0</v>
      </c>
      <c r="ID71" s="197">
        <f>Рапс!ID29</f>
        <v>0</v>
      </c>
      <c r="IE71" s="198">
        <f>Рапс!IE29</f>
        <v>0</v>
      </c>
      <c r="IF71" s="199">
        <f>Рапс!IF29</f>
        <v>0</v>
      </c>
      <c r="IG71" s="197">
        <f>Рапс!IG29</f>
        <v>0</v>
      </c>
      <c r="IH71" s="198">
        <f>Рапс!IH29</f>
        <v>0</v>
      </c>
      <c r="II71" s="196">
        <f>Рапс!II29</f>
        <v>0</v>
      </c>
      <c r="IJ71" s="197">
        <f>Рапс!IJ29</f>
        <v>0</v>
      </c>
      <c r="IK71" s="198">
        <f>Рапс!IK29</f>
        <v>0</v>
      </c>
      <c r="IL71" s="199">
        <f>Рапс!IL29</f>
        <v>0</v>
      </c>
      <c r="IM71" s="197">
        <f>Рапс!IM29</f>
        <v>0</v>
      </c>
      <c r="IN71" s="198">
        <f>Рапс!IN29</f>
        <v>0</v>
      </c>
      <c r="IO71" s="196">
        <f>Рапс!IO29</f>
        <v>0</v>
      </c>
      <c r="IP71" s="197">
        <f>Рапс!IP29</f>
        <v>0</v>
      </c>
      <c r="IQ71" s="198">
        <f>Рапс!IQ29</f>
        <v>0</v>
      </c>
      <c r="IR71" s="199">
        <f>Рапс!IR29</f>
        <v>0</v>
      </c>
      <c r="IS71" s="197">
        <f>Рапс!IS29</f>
        <v>0</v>
      </c>
      <c r="IT71" s="198">
        <f>Рапс!IT29</f>
        <v>0</v>
      </c>
      <c r="IU71" s="196">
        <f>Рапс!IU29</f>
        <v>0</v>
      </c>
      <c r="IV71" s="197">
        <f>Рапс!IV29</f>
        <v>0</v>
      </c>
      <c r="IW71" s="198">
        <f>Рапс!IW29</f>
        <v>0</v>
      </c>
      <c r="IX71" s="199">
        <f>Рапс!IX29</f>
        <v>0</v>
      </c>
      <c r="IY71" s="197">
        <f>Рапс!IY29</f>
        <v>0</v>
      </c>
      <c r="IZ71" s="198">
        <f>Рапс!IZ29</f>
        <v>0</v>
      </c>
      <c r="JA71" s="196">
        <f>Рапс!JA29</f>
        <v>0</v>
      </c>
      <c r="JB71" s="197">
        <f>Рапс!JB29</f>
        <v>0</v>
      </c>
      <c r="JC71" s="198">
        <f>Рапс!JC29</f>
        <v>0</v>
      </c>
      <c r="JD71" s="199">
        <f>Рапс!JD29</f>
        <v>0</v>
      </c>
      <c r="JE71" s="197">
        <f>Рапс!JE29</f>
        <v>0</v>
      </c>
      <c r="JF71" s="198">
        <f>Рапс!JF29</f>
        <v>0</v>
      </c>
      <c r="JG71" s="196">
        <f>Рапс!JG29</f>
        <v>0</v>
      </c>
      <c r="JH71" s="197">
        <f>Рапс!JH29</f>
        <v>0</v>
      </c>
      <c r="JI71" s="198">
        <f>Рапс!JI29</f>
        <v>0</v>
      </c>
      <c r="JJ71" s="199">
        <f>Рапс!JJ29</f>
        <v>0</v>
      </c>
      <c r="JK71" s="197">
        <f>Рапс!JK29</f>
        <v>0</v>
      </c>
      <c r="JL71" s="198">
        <f>Рапс!JL29</f>
        <v>0</v>
      </c>
      <c r="JM71" s="196">
        <f>Рапс!JM29</f>
        <v>0</v>
      </c>
      <c r="JN71" s="197">
        <f>Рапс!JN29</f>
        <v>0</v>
      </c>
      <c r="JO71" s="198">
        <f>Рапс!JO29</f>
        <v>0</v>
      </c>
      <c r="JP71" s="199">
        <f>Рапс!JP29</f>
        <v>0</v>
      </c>
      <c r="JQ71" s="197">
        <f>Рапс!JQ29</f>
        <v>0</v>
      </c>
      <c r="JR71" s="198">
        <f>Рапс!JR29</f>
        <v>0</v>
      </c>
      <c r="JS71" s="196">
        <f>Рапс!JS29</f>
        <v>0</v>
      </c>
      <c r="JT71" s="197">
        <f>Рапс!JT29</f>
        <v>0</v>
      </c>
      <c r="JU71" s="198">
        <f>Рапс!JU29</f>
        <v>0</v>
      </c>
      <c r="JV71" s="199">
        <f>Рапс!JV29</f>
        <v>0</v>
      </c>
      <c r="JW71" s="197">
        <f>Рапс!JW29</f>
        <v>0</v>
      </c>
      <c r="JX71" s="198">
        <f>Рапс!JX29</f>
        <v>0</v>
      </c>
    </row>
    <row r="72" spans="1:284" ht="17.25" customHeight="1" thickBot="1" x14ac:dyDescent="0.3">
      <c r="A72" s="84">
        <v>4</v>
      </c>
      <c r="B72" s="85" t="s">
        <v>17</v>
      </c>
      <c r="C72" s="94" t="s">
        <v>13</v>
      </c>
      <c r="D72" s="50" t="s">
        <v>45</v>
      </c>
      <c r="E72" s="122">
        <f t="shared" si="36"/>
        <v>0</v>
      </c>
      <c r="F72" s="200">
        <f>Рапс!F30+SUM(Суреп!F30:BP30)</f>
        <v>0</v>
      </c>
      <c r="G72" s="201">
        <f>Рапс!G30</f>
        <v>0</v>
      </c>
      <c r="H72" s="202">
        <f>Рапс!H30</f>
        <v>0</v>
      </c>
      <c r="I72" s="203">
        <f>Рапс!I30+Суреп!BQ30</f>
        <v>0</v>
      </c>
      <c r="J72" s="204">
        <f>Рапс!J30+Суреп!BR30</f>
        <v>0</v>
      </c>
      <c r="K72" s="205">
        <f>Рапс!K30+Суреп!BS30</f>
        <v>0</v>
      </c>
      <c r="L72" s="206">
        <f>Рапс!L30+Суреп!BT30</f>
        <v>0</v>
      </c>
      <c r="M72" s="204">
        <f>Рапс!M30+Суреп!BU30</f>
        <v>0</v>
      </c>
      <c r="N72" s="205">
        <f>Рапс!N30+Суреп!BV30</f>
        <v>0</v>
      </c>
      <c r="O72" s="203">
        <f>Рапс!O30+Суреп!BW30</f>
        <v>0</v>
      </c>
      <c r="P72" s="204">
        <f>Рапс!P30+Суреп!BX30</f>
        <v>0</v>
      </c>
      <c r="Q72" s="205">
        <f>Рапс!Q30+Суреп!BY30</f>
        <v>0</v>
      </c>
      <c r="R72" s="206">
        <f>Рапс!R30+Суреп!BZ30</f>
        <v>0</v>
      </c>
      <c r="S72" s="204">
        <f>Рапс!S30+Суреп!CA30</f>
        <v>0</v>
      </c>
      <c r="T72" s="205">
        <f>Рапс!T30+Суреп!CB30</f>
        <v>0</v>
      </c>
      <c r="U72" s="203">
        <f>Рапс!U30+Суреп!CC30</f>
        <v>0</v>
      </c>
      <c r="V72" s="204">
        <f>Рапс!V30+Суреп!CD30</f>
        <v>0</v>
      </c>
      <c r="W72" s="205">
        <f>Рапс!W30+Суреп!CE30</f>
        <v>0</v>
      </c>
      <c r="X72" s="206">
        <f>Рапс!X30+Суреп!CF30</f>
        <v>0</v>
      </c>
      <c r="Y72" s="204">
        <f>Рапс!Y30+Суреп!CG30</f>
        <v>0</v>
      </c>
      <c r="Z72" s="205">
        <f>Рапс!Z30+Суреп!CH30</f>
        <v>0</v>
      </c>
      <c r="AA72" s="203">
        <f>Рапс!AA30+Суреп!CI30</f>
        <v>0</v>
      </c>
      <c r="AB72" s="204">
        <f>Рапс!AB30+Суреп!CJ30</f>
        <v>0</v>
      </c>
      <c r="AC72" s="205">
        <f>Рапс!AC30+Суреп!CK30</f>
        <v>0</v>
      </c>
      <c r="AD72" s="206">
        <f>Рапс!AD30+Суреп!CL30</f>
        <v>0</v>
      </c>
      <c r="AE72" s="204">
        <f>Рапс!AE30+Суреп!CM30</f>
        <v>0</v>
      </c>
      <c r="AF72" s="205">
        <f>Рапс!AF30+Суреп!CN30</f>
        <v>0</v>
      </c>
      <c r="AG72" s="203">
        <f>Рапс!AG30+Суреп!CO30</f>
        <v>0</v>
      </c>
      <c r="AH72" s="204">
        <f>Рапс!AH30+Суреп!CP30</f>
        <v>0</v>
      </c>
      <c r="AI72" s="205">
        <f>Рапс!AI30+Суреп!CQ30</f>
        <v>0</v>
      </c>
      <c r="AJ72" s="206">
        <f>Рапс!AJ30+Суреп!CR30</f>
        <v>0</v>
      </c>
      <c r="AK72" s="204">
        <f>Рапс!AK30+Суреп!CS30</f>
        <v>0</v>
      </c>
      <c r="AL72" s="205">
        <f>Рапс!AL30+Суреп!CT30</f>
        <v>0</v>
      </c>
      <c r="AM72" s="203">
        <f>Рапс!AM30+Суреп!CU30</f>
        <v>0</v>
      </c>
      <c r="AN72" s="204">
        <f>Рапс!AN30+Суреп!CV30</f>
        <v>0</v>
      </c>
      <c r="AO72" s="205">
        <f>Рапс!AO30+Суреп!CW30</f>
        <v>0</v>
      </c>
      <c r="AP72" s="206">
        <f>Рапс!AP30+Суреп!CX30</f>
        <v>0</v>
      </c>
      <c r="AQ72" s="204">
        <f>Рапс!AQ30+Суреп!CY30</f>
        <v>0</v>
      </c>
      <c r="AR72" s="205">
        <f>Рапс!AR30+Суреп!CZ30</f>
        <v>0</v>
      </c>
      <c r="AS72" s="203">
        <f>Рапс!AS30+Суреп!DA30</f>
        <v>0</v>
      </c>
      <c r="AT72" s="204">
        <f>Рапс!AT30+Суреп!DB30</f>
        <v>0</v>
      </c>
      <c r="AU72" s="205">
        <f>Рапс!AU30+Суреп!DC30</f>
        <v>0</v>
      </c>
      <c r="AV72" s="206">
        <f>Рапс!AV30+Суреп!DD30</f>
        <v>0</v>
      </c>
      <c r="AW72" s="204">
        <f>Рапс!AW30+Суреп!DE30</f>
        <v>0</v>
      </c>
      <c r="AX72" s="205">
        <f>Рапс!AX30+Суреп!DF30</f>
        <v>0</v>
      </c>
      <c r="AY72" s="203">
        <f>Рапс!AY30+Суреп!DG30</f>
        <v>0</v>
      </c>
      <c r="AZ72" s="204">
        <f>Рапс!AZ30+Суреп!DH30</f>
        <v>0</v>
      </c>
      <c r="BA72" s="205">
        <f>Рапс!BA30+Суреп!DI30</f>
        <v>0</v>
      </c>
      <c r="BB72" s="206">
        <f>Рапс!BB30+Суреп!DJ30</f>
        <v>0</v>
      </c>
      <c r="BC72" s="204">
        <f>Рапс!BC30+Суреп!DK30</f>
        <v>0</v>
      </c>
      <c r="BD72" s="205">
        <f>Рапс!BD30+Суреп!DL30</f>
        <v>0</v>
      </c>
      <c r="BE72" s="203">
        <f>Рапс!BE30+Суреп!DM30</f>
        <v>0</v>
      </c>
      <c r="BF72" s="204">
        <f>Рапс!BF30+Суреп!DN30</f>
        <v>0</v>
      </c>
      <c r="BG72" s="205">
        <f>Рапс!BG30+Суреп!DO30</f>
        <v>0</v>
      </c>
      <c r="BH72" s="206">
        <f>Рапс!BH30+Суреп!DP30</f>
        <v>0</v>
      </c>
      <c r="BI72" s="204">
        <f>Рапс!BI30+Суреп!DQ30</f>
        <v>0</v>
      </c>
      <c r="BJ72" s="205">
        <f>Рапс!BJ30+Суреп!DR30</f>
        <v>0</v>
      </c>
      <c r="BK72" s="203">
        <f>Рапс!BK30+Суреп!DS30</f>
        <v>0</v>
      </c>
      <c r="BL72" s="204">
        <f>Рапс!BL30+Суреп!DT30</f>
        <v>0</v>
      </c>
      <c r="BM72" s="205">
        <f>Рапс!BM30+Суреп!DU30</f>
        <v>0</v>
      </c>
      <c r="BN72" s="206">
        <f>Рапс!BN30+Суреп!DV30</f>
        <v>0</v>
      </c>
      <c r="BO72" s="204">
        <f>Рапс!BO30+Суреп!DW30</f>
        <v>0</v>
      </c>
      <c r="BP72" s="205">
        <f>Рапс!BP30+Суреп!DX30</f>
        <v>0</v>
      </c>
      <c r="BQ72" s="203">
        <f>Рапс!BQ30+Суреп!DY30</f>
        <v>0</v>
      </c>
      <c r="BR72" s="204">
        <f>Рапс!BR30+Суреп!DZ30</f>
        <v>0</v>
      </c>
      <c r="BS72" s="205">
        <f>Рапс!BS30+Суреп!EA30</f>
        <v>0</v>
      </c>
      <c r="BT72" s="206">
        <f>Рапс!BT30+Суреп!EB30</f>
        <v>0</v>
      </c>
      <c r="BU72" s="204">
        <f>Рапс!BU30+Суреп!EC30</f>
        <v>0</v>
      </c>
      <c r="BV72" s="205">
        <f>Рапс!BV30+Суреп!ED30</f>
        <v>0</v>
      </c>
      <c r="BW72" s="203">
        <f>Рапс!BW30+Суреп!EE30</f>
        <v>0</v>
      </c>
      <c r="BX72" s="204">
        <f>Рапс!BX30+Суреп!EF30</f>
        <v>0</v>
      </c>
      <c r="BY72" s="205">
        <f>Рапс!BY30+Суреп!EG30</f>
        <v>0</v>
      </c>
      <c r="BZ72" s="206">
        <f>Рапс!BZ30+Суреп!EH30</f>
        <v>0</v>
      </c>
      <c r="CA72" s="204">
        <f>Рапс!CA30+Суреп!EI30</f>
        <v>0</v>
      </c>
      <c r="CB72" s="205">
        <f>Рапс!CB30+Суреп!EJ30</f>
        <v>0</v>
      </c>
      <c r="CC72" s="203">
        <f>Рапс!CC30+Суреп!EK30</f>
        <v>0</v>
      </c>
      <c r="CD72" s="204">
        <f>Рапс!CD30+Суреп!EL30</f>
        <v>0</v>
      </c>
      <c r="CE72" s="205">
        <f>Рапс!CE30+Суреп!EM30</f>
        <v>0</v>
      </c>
      <c r="CF72" s="206">
        <f>Рапс!CF30+Суреп!EN30</f>
        <v>0</v>
      </c>
      <c r="CG72" s="204">
        <f>Рапс!CG30+Суреп!EO30</f>
        <v>0</v>
      </c>
      <c r="CH72" s="205">
        <f>Рапс!CH30+Суреп!EP30</f>
        <v>0</v>
      </c>
      <c r="CI72" s="203">
        <f>Рапс!CI30+Суреп!EQ30</f>
        <v>0</v>
      </c>
      <c r="CJ72" s="204">
        <f>Рапс!CJ30+Суреп!ER30</f>
        <v>0</v>
      </c>
      <c r="CK72" s="205">
        <f>Рапс!CK30+Суреп!ES30</f>
        <v>0</v>
      </c>
      <c r="CL72" s="206">
        <f>Рапс!CL30+Суреп!ET30</f>
        <v>0</v>
      </c>
      <c r="CM72" s="204">
        <f>Рапс!CM30+Суреп!EU30</f>
        <v>0</v>
      </c>
      <c r="CN72" s="205">
        <f>Рапс!CN30+Суреп!EV30</f>
        <v>0</v>
      </c>
      <c r="CO72" s="203">
        <f>Рапс!CO30+Суреп!EW30</f>
        <v>0</v>
      </c>
      <c r="CP72" s="204">
        <f>Рапс!CP30+Суреп!EX30</f>
        <v>0</v>
      </c>
      <c r="CQ72" s="205">
        <f>Рапс!CQ30+Суреп!EY30</f>
        <v>0</v>
      </c>
      <c r="CR72" s="206">
        <f>Рапс!CR30+Суреп!EZ30</f>
        <v>0</v>
      </c>
      <c r="CS72" s="204">
        <f>Рапс!CS30+Суреп!FA30</f>
        <v>0</v>
      </c>
      <c r="CT72" s="205">
        <f>Рапс!CT30+Суреп!FB30</f>
        <v>0</v>
      </c>
      <c r="CU72" s="203">
        <f>Рапс!CU30+Суреп!FC30</f>
        <v>0</v>
      </c>
      <c r="CV72" s="204">
        <f>Рапс!CV30+Суреп!FD30</f>
        <v>0</v>
      </c>
      <c r="CW72" s="205">
        <f>Рапс!CW30+Суреп!FE30</f>
        <v>0</v>
      </c>
      <c r="CX72" s="206">
        <f>Рапс!CX30+Суреп!FF30</f>
        <v>0</v>
      </c>
      <c r="CY72" s="204">
        <f>Рапс!CY30+Суреп!FG30</f>
        <v>0</v>
      </c>
      <c r="CZ72" s="205">
        <f>Рапс!CZ30+Суреп!FH30</f>
        <v>0</v>
      </c>
      <c r="DA72" s="203">
        <f>Рапс!DA30+Суреп!FI30</f>
        <v>0</v>
      </c>
      <c r="DB72" s="204">
        <f>Рапс!DB30+Суреп!FJ30</f>
        <v>0</v>
      </c>
      <c r="DC72" s="205">
        <f>Рапс!DC30+Суреп!FK30</f>
        <v>0</v>
      </c>
      <c r="DD72" s="206">
        <f>Рапс!DD30+Суреп!FL30</f>
        <v>0</v>
      </c>
      <c r="DE72" s="204">
        <f>Рапс!DE30+Суреп!FM30</f>
        <v>0</v>
      </c>
      <c r="DF72" s="205">
        <f>Рапс!DF30+Суреп!FN30</f>
        <v>0</v>
      </c>
      <c r="DG72" s="203">
        <f>Рапс!DG30+Суреп!FO30</f>
        <v>0</v>
      </c>
      <c r="DH72" s="204">
        <f>Рапс!DH30+Суреп!FP30</f>
        <v>0</v>
      </c>
      <c r="DI72" s="205">
        <f>Рапс!DI30+Суреп!FQ30</f>
        <v>0</v>
      </c>
      <c r="DJ72" s="206">
        <f>Рапс!DJ30+Суреп!FR30</f>
        <v>0</v>
      </c>
      <c r="DK72" s="204">
        <f>Рапс!DK30+Суреп!FS30</f>
        <v>0</v>
      </c>
      <c r="DL72" s="205">
        <f>Рапс!DL30+Суреп!FT30</f>
        <v>0</v>
      </c>
      <c r="DM72" s="203">
        <f>Рапс!DM30+Суреп!FU30</f>
        <v>0</v>
      </c>
      <c r="DN72" s="204">
        <f>Рапс!DN30+Суреп!FV30</f>
        <v>0</v>
      </c>
      <c r="DO72" s="205">
        <f>Рапс!DO30+Суреп!FW30</f>
        <v>0</v>
      </c>
      <c r="DP72" s="206">
        <f>Рапс!DP30+Суреп!FX30</f>
        <v>0</v>
      </c>
      <c r="DQ72" s="204">
        <f>Рапс!DQ30+Суреп!FY30</f>
        <v>0</v>
      </c>
      <c r="DR72" s="205">
        <f>Рапс!DR30+Суреп!FZ30</f>
        <v>0</v>
      </c>
      <c r="DS72" s="203">
        <f>Рапс!DS30+Суреп!GA30</f>
        <v>0</v>
      </c>
      <c r="DT72" s="204">
        <f>Рапс!DT30+Суреп!GB30</f>
        <v>0</v>
      </c>
      <c r="DU72" s="205">
        <f>Рапс!DU30+Суреп!GC30</f>
        <v>0</v>
      </c>
      <c r="DV72" s="206">
        <f>Рапс!DV30+Суреп!GD30</f>
        <v>0</v>
      </c>
      <c r="DW72" s="204">
        <f>Рапс!DW30+Суреп!GE30</f>
        <v>0</v>
      </c>
      <c r="DX72" s="205">
        <f>Рапс!DX30+Суреп!GF30</f>
        <v>0</v>
      </c>
      <c r="DY72" s="203">
        <f>Рапс!DY30+Суреп!GG30</f>
        <v>0</v>
      </c>
      <c r="DZ72" s="204">
        <f>Рапс!DZ30+Суреп!GH30</f>
        <v>0</v>
      </c>
      <c r="EA72" s="205">
        <f>Рапс!EA30+Суреп!GI30</f>
        <v>0</v>
      </c>
      <c r="EB72" s="206">
        <f>Рапс!EB30+Суреп!GJ30</f>
        <v>0</v>
      </c>
      <c r="EC72" s="204">
        <f>Рапс!EC30+Суреп!GK30</f>
        <v>0</v>
      </c>
      <c r="ED72" s="205">
        <f>Рапс!ED30+Суреп!GL30</f>
        <v>0</v>
      </c>
      <c r="EE72" s="203">
        <f>Рапс!EE30+Суреп!GM30</f>
        <v>0</v>
      </c>
      <c r="EF72" s="204">
        <f>Рапс!EF30+Суреп!GN30</f>
        <v>0</v>
      </c>
      <c r="EG72" s="205">
        <f>Рапс!EG30+Суреп!GO30</f>
        <v>0</v>
      </c>
      <c r="EH72" s="206">
        <f>Рапс!EH30+Суреп!GP30</f>
        <v>0</v>
      </c>
      <c r="EI72" s="204">
        <f>Рапс!EI30+Суреп!GQ30</f>
        <v>0</v>
      </c>
      <c r="EJ72" s="205">
        <f>Рапс!EJ30+Суреп!GR30</f>
        <v>0</v>
      </c>
      <c r="EK72" s="203">
        <f>Рапс!EK30+Суреп!GS30</f>
        <v>0</v>
      </c>
      <c r="EL72" s="204">
        <f>Рапс!EL30+Суреп!GT30</f>
        <v>0</v>
      </c>
      <c r="EM72" s="205">
        <f>Рапс!EM30+Суреп!GU30</f>
        <v>0</v>
      </c>
      <c r="EN72" s="206">
        <f>Рапс!EN30+Суреп!GV30</f>
        <v>0</v>
      </c>
      <c r="EO72" s="204">
        <f>Рапс!EO30+Суреп!GW30</f>
        <v>0</v>
      </c>
      <c r="EP72" s="205">
        <f>Рапс!EP30+Суреп!GX30</f>
        <v>0</v>
      </c>
      <c r="EQ72" s="203">
        <f>Рапс!EQ30+Суреп!GY30</f>
        <v>0</v>
      </c>
      <c r="ER72" s="204">
        <f>Рапс!ER30+Суреп!GZ30</f>
        <v>0</v>
      </c>
      <c r="ES72" s="205">
        <f>Рапс!ES30+Суреп!HA30</f>
        <v>0</v>
      </c>
      <c r="ET72" s="206">
        <f>Рапс!ET30+Суреп!HB30</f>
        <v>0</v>
      </c>
      <c r="EU72" s="204">
        <f>Рапс!EU30+Суреп!HC30</f>
        <v>0</v>
      </c>
      <c r="EV72" s="205">
        <f>Рапс!EV30+Суреп!HD30</f>
        <v>0</v>
      </c>
      <c r="EW72" s="203">
        <f>Рапс!EW30+Суреп!HE30</f>
        <v>0</v>
      </c>
      <c r="EX72" s="204">
        <f>Рапс!EX30+Суреп!HF30</f>
        <v>0</v>
      </c>
      <c r="EY72" s="205">
        <f>Рапс!EY30+Суреп!HG30</f>
        <v>0</v>
      </c>
      <c r="EZ72" s="206">
        <f>Рапс!EZ30+Суреп!HH30</f>
        <v>0</v>
      </c>
      <c r="FA72" s="204">
        <f>Рапс!FA30+Суреп!HI30</f>
        <v>0</v>
      </c>
      <c r="FB72" s="205">
        <f>Рапс!FB30+Суреп!HJ30</f>
        <v>0</v>
      </c>
      <c r="FC72" s="203">
        <f>Рапс!FC30+Суреп!HK30</f>
        <v>0</v>
      </c>
      <c r="FD72" s="204">
        <f>Рапс!FD30+Суреп!HL30</f>
        <v>0</v>
      </c>
      <c r="FE72" s="205">
        <f>Рапс!FE30+Суреп!HM30</f>
        <v>0</v>
      </c>
      <c r="FF72" s="206">
        <f>Рапс!FF30+Суреп!HN30</f>
        <v>0</v>
      </c>
      <c r="FG72" s="204">
        <f>Рапс!FG30+Суреп!HO30</f>
        <v>0</v>
      </c>
      <c r="FH72" s="205">
        <f>Рапс!FH30+Суреп!HP30</f>
        <v>0</v>
      </c>
      <c r="FI72" s="203">
        <f>Рапс!FI30+Суреп!HQ30</f>
        <v>0</v>
      </c>
      <c r="FJ72" s="204">
        <f>Рапс!FJ30+Суреп!HR30</f>
        <v>0</v>
      </c>
      <c r="FK72" s="205">
        <f>Рапс!FK30+Суреп!HS30</f>
        <v>0</v>
      </c>
      <c r="FL72" s="206">
        <f>Рапс!FL30+Суреп!HT30</f>
        <v>0</v>
      </c>
      <c r="FM72" s="204">
        <f>Рапс!FM30+Суреп!HU30</f>
        <v>0</v>
      </c>
      <c r="FN72" s="205">
        <f>Рапс!FN30+Суреп!HV30</f>
        <v>0</v>
      </c>
      <c r="FO72" s="203">
        <f>Рапс!FO30+Суреп!HW30</f>
        <v>0</v>
      </c>
      <c r="FP72" s="204">
        <f>Рапс!FP30+Суреп!HX30</f>
        <v>0</v>
      </c>
      <c r="FQ72" s="205">
        <f>Рапс!FQ30+Суреп!HY30</f>
        <v>0</v>
      </c>
      <c r="FR72" s="206">
        <f>Рапс!FR30+Суреп!HZ30</f>
        <v>0</v>
      </c>
      <c r="FS72" s="204">
        <f>Рапс!FS30+Суреп!IA30</f>
        <v>0</v>
      </c>
      <c r="FT72" s="205">
        <f>Рапс!FT30+Суреп!IB30</f>
        <v>0</v>
      </c>
      <c r="FU72" s="203">
        <f>Рапс!FU30+Суреп!IC30</f>
        <v>0</v>
      </c>
      <c r="FV72" s="204">
        <f>Рапс!FV30+Суреп!ID30</f>
        <v>0</v>
      </c>
      <c r="FW72" s="205">
        <f>Рапс!FW30+Суреп!IE30</f>
        <v>0</v>
      </c>
      <c r="FX72" s="206">
        <f>Рапс!FX30+Суреп!IF30</f>
        <v>0</v>
      </c>
      <c r="FY72" s="204">
        <f>Рапс!FY30+Суреп!IG30</f>
        <v>0</v>
      </c>
      <c r="FZ72" s="205">
        <f>Рапс!FZ30+Суреп!IH30</f>
        <v>0</v>
      </c>
      <c r="GA72" s="203">
        <f>Рапс!GA30+Суреп!II30</f>
        <v>0</v>
      </c>
      <c r="GB72" s="204">
        <f>Рапс!GB30+Суреп!IJ30</f>
        <v>0</v>
      </c>
      <c r="GC72" s="205">
        <f>Рапс!GC30+Суреп!IK30</f>
        <v>0</v>
      </c>
      <c r="GD72" s="206">
        <f>Рапс!GD30+Суреп!IL30</f>
        <v>0</v>
      </c>
      <c r="GE72" s="204">
        <f>Рапс!GE30+Суреп!IM30</f>
        <v>0</v>
      </c>
      <c r="GF72" s="205">
        <f>Рапс!GF30+Суреп!IN30</f>
        <v>0</v>
      </c>
      <c r="GG72" s="203">
        <f>Рапс!GG30+Суреп!IO30</f>
        <v>0</v>
      </c>
      <c r="GH72" s="204">
        <f>Рапс!GH30+Суреп!IP30</f>
        <v>0</v>
      </c>
      <c r="GI72" s="205">
        <f>Рапс!GI30+Суреп!IQ30</f>
        <v>0</v>
      </c>
      <c r="GJ72" s="206">
        <f>Рапс!GJ30+Суреп!IR30</f>
        <v>0</v>
      </c>
      <c r="GK72" s="204">
        <f>Рапс!GK30+Суреп!IS30</f>
        <v>0</v>
      </c>
      <c r="GL72" s="205">
        <f>Рапс!GL30+Суреп!IT30</f>
        <v>0</v>
      </c>
      <c r="GM72" s="203">
        <f>Рапс!GM30</f>
        <v>0</v>
      </c>
      <c r="GN72" s="204">
        <f>Рапс!GN30</f>
        <v>0</v>
      </c>
      <c r="GO72" s="205">
        <f>Рапс!GO30</f>
        <v>0</v>
      </c>
      <c r="GP72" s="206">
        <f>Рапс!GP30</f>
        <v>0</v>
      </c>
      <c r="GQ72" s="204">
        <f>Рапс!GQ30</f>
        <v>0</v>
      </c>
      <c r="GR72" s="205">
        <f>Рапс!GR30</f>
        <v>0</v>
      </c>
      <c r="GS72" s="203">
        <f>Рапс!GS30</f>
        <v>0</v>
      </c>
      <c r="GT72" s="204">
        <f>Рапс!GT30</f>
        <v>0</v>
      </c>
      <c r="GU72" s="205">
        <f>Рапс!GU30</f>
        <v>0</v>
      </c>
      <c r="GV72" s="206">
        <f>Рапс!GV30</f>
        <v>0</v>
      </c>
      <c r="GW72" s="204">
        <f>Рапс!GW30</f>
        <v>0</v>
      </c>
      <c r="GX72" s="205">
        <f>Рапс!GX30</f>
        <v>0</v>
      </c>
      <c r="GY72" s="203">
        <f>Рапс!GY30</f>
        <v>0</v>
      </c>
      <c r="GZ72" s="204">
        <f>Рапс!GZ30</f>
        <v>0</v>
      </c>
      <c r="HA72" s="205">
        <f>Рапс!HA30</f>
        <v>0</v>
      </c>
      <c r="HB72" s="206">
        <f>Рапс!HB30</f>
        <v>0</v>
      </c>
      <c r="HC72" s="204">
        <f>Рапс!HC30</f>
        <v>0</v>
      </c>
      <c r="HD72" s="205">
        <f>Рапс!HD30</f>
        <v>0</v>
      </c>
      <c r="HE72" s="203">
        <f>Рапс!HE30</f>
        <v>0</v>
      </c>
      <c r="HF72" s="204">
        <f>Рапс!HF30</f>
        <v>0</v>
      </c>
      <c r="HG72" s="205">
        <f>Рапс!HG30</f>
        <v>0</v>
      </c>
      <c r="HH72" s="206">
        <f>Рапс!HH30</f>
        <v>0</v>
      </c>
      <c r="HI72" s="204">
        <f>Рапс!HI30</f>
        <v>0</v>
      </c>
      <c r="HJ72" s="205">
        <f>Рапс!HJ30</f>
        <v>0</v>
      </c>
      <c r="HK72" s="203">
        <f>Рапс!HK30</f>
        <v>0</v>
      </c>
      <c r="HL72" s="204">
        <f>Рапс!HL30</f>
        <v>0</v>
      </c>
      <c r="HM72" s="205">
        <f>Рапс!HM30</f>
        <v>0</v>
      </c>
      <c r="HN72" s="206">
        <f>Рапс!HN30</f>
        <v>0</v>
      </c>
      <c r="HO72" s="204">
        <f>Рапс!HO30</f>
        <v>0</v>
      </c>
      <c r="HP72" s="205">
        <f>Рапс!HP30</f>
        <v>0</v>
      </c>
      <c r="HQ72" s="203">
        <f>Рапс!HQ30</f>
        <v>0</v>
      </c>
      <c r="HR72" s="204">
        <f>Рапс!HR30</f>
        <v>0</v>
      </c>
      <c r="HS72" s="205">
        <f>Рапс!HS30</f>
        <v>0</v>
      </c>
      <c r="HT72" s="206">
        <f>Рапс!HT30</f>
        <v>0</v>
      </c>
      <c r="HU72" s="204">
        <f>Рапс!HU30</f>
        <v>0</v>
      </c>
      <c r="HV72" s="205">
        <f>Рапс!HV30</f>
        <v>0</v>
      </c>
      <c r="HW72" s="203">
        <f>Рапс!HW30</f>
        <v>0</v>
      </c>
      <c r="HX72" s="204">
        <f>Рапс!HX30</f>
        <v>0</v>
      </c>
      <c r="HY72" s="205">
        <f>Рапс!HY30</f>
        <v>0</v>
      </c>
      <c r="HZ72" s="206">
        <f>Рапс!HZ30</f>
        <v>0</v>
      </c>
      <c r="IA72" s="204">
        <f>Рапс!IA30</f>
        <v>0</v>
      </c>
      <c r="IB72" s="205">
        <f>Рапс!IB30</f>
        <v>0</v>
      </c>
      <c r="IC72" s="203">
        <f>Рапс!IC30</f>
        <v>0</v>
      </c>
      <c r="ID72" s="204">
        <f>Рапс!ID30</f>
        <v>0</v>
      </c>
      <c r="IE72" s="205">
        <f>Рапс!IE30</f>
        <v>0</v>
      </c>
      <c r="IF72" s="206">
        <f>Рапс!IF30</f>
        <v>0</v>
      </c>
      <c r="IG72" s="204">
        <f>Рапс!IG30</f>
        <v>0</v>
      </c>
      <c r="IH72" s="205">
        <f>Рапс!IH30</f>
        <v>0</v>
      </c>
      <c r="II72" s="203">
        <f>Рапс!II30</f>
        <v>0</v>
      </c>
      <c r="IJ72" s="204">
        <f>Рапс!IJ30</f>
        <v>0</v>
      </c>
      <c r="IK72" s="205">
        <f>Рапс!IK30</f>
        <v>0</v>
      </c>
      <c r="IL72" s="206">
        <f>Рапс!IL30</f>
        <v>0</v>
      </c>
      <c r="IM72" s="204">
        <f>Рапс!IM30</f>
        <v>0</v>
      </c>
      <c r="IN72" s="205">
        <f>Рапс!IN30</f>
        <v>0</v>
      </c>
      <c r="IO72" s="203">
        <f>Рапс!IO30</f>
        <v>0</v>
      </c>
      <c r="IP72" s="204">
        <f>Рапс!IP30</f>
        <v>0</v>
      </c>
      <c r="IQ72" s="205">
        <f>Рапс!IQ30</f>
        <v>0</v>
      </c>
      <c r="IR72" s="206">
        <f>Рапс!IR30</f>
        <v>0</v>
      </c>
      <c r="IS72" s="204">
        <f>Рапс!IS30</f>
        <v>0</v>
      </c>
      <c r="IT72" s="205">
        <f>Рапс!IT30</f>
        <v>0</v>
      </c>
      <c r="IU72" s="203">
        <f>Рапс!IU30</f>
        <v>0</v>
      </c>
      <c r="IV72" s="204">
        <f>Рапс!IV30</f>
        <v>0</v>
      </c>
      <c r="IW72" s="205">
        <f>Рапс!IW30</f>
        <v>0</v>
      </c>
      <c r="IX72" s="206">
        <f>Рапс!IX30</f>
        <v>0</v>
      </c>
      <c r="IY72" s="204">
        <f>Рапс!IY30</f>
        <v>0</v>
      </c>
      <c r="IZ72" s="205">
        <f>Рапс!IZ30</f>
        <v>0</v>
      </c>
      <c r="JA72" s="203">
        <f>Рапс!JA30</f>
        <v>0</v>
      </c>
      <c r="JB72" s="204">
        <f>Рапс!JB30</f>
        <v>0</v>
      </c>
      <c r="JC72" s="205">
        <f>Рапс!JC30</f>
        <v>0</v>
      </c>
      <c r="JD72" s="206">
        <f>Рапс!JD30</f>
        <v>0</v>
      </c>
      <c r="JE72" s="204">
        <f>Рапс!JE30</f>
        <v>0</v>
      </c>
      <c r="JF72" s="205">
        <f>Рапс!JF30</f>
        <v>0</v>
      </c>
      <c r="JG72" s="203">
        <f>Рапс!JG30</f>
        <v>0</v>
      </c>
      <c r="JH72" s="204">
        <f>Рапс!JH30</f>
        <v>0</v>
      </c>
      <c r="JI72" s="205">
        <f>Рапс!JI30</f>
        <v>0</v>
      </c>
      <c r="JJ72" s="206">
        <f>Рапс!JJ30</f>
        <v>0</v>
      </c>
      <c r="JK72" s="204">
        <f>Рапс!JK30</f>
        <v>0</v>
      </c>
      <c r="JL72" s="205">
        <f>Рапс!JL30</f>
        <v>0</v>
      </c>
      <c r="JM72" s="203">
        <f>Рапс!JM30</f>
        <v>0</v>
      </c>
      <c r="JN72" s="204">
        <f>Рапс!JN30</f>
        <v>0</v>
      </c>
      <c r="JO72" s="205">
        <f>Рапс!JO30</f>
        <v>0</v>
      </c>
      <c r="JP72" s="206">
        <f>Рапс!JP30</f>
        <v>0</v>
      </c>
      <c r="JQ72" s="204">
        <f>Рапс!JQ30</f>
        <v>0</v>
      </c>
      <c r="JR72" s="205">
        <f>Рапс!JR30</f>
        <v>0</v>
      </c>
      <c r="JS72" s="203">
        <f>Рапс!JS30</f>
        <v>0</v>
      </c>
      <c r="JT72" s="204">
        <f>Рапс!JT30</f>
        <v>0</v>
      </c>
      <c r="JU72" s="205">
        <f>Рапс!JU30</f>
        <v>0</v>
      </c>
      <c r="JV72" s="206">
        <f>Рапс!JV30</f>
        <v>0</v>
      </c>
      <c r="JW72" s="204">
        <f>Рапс!JW30</f>
        <v>0</v>
      </c>
      <c r="JX72" s="205">
        <f>Рапс!JX30</f>
        <v>0</v>
      </c>
    </row>
    <row r="73" spans="1:284" ht="17.25" customHeight="1" x14ac:dyDescent="0.25">
      <c r="A73" s="101">
        <v>5</v>
      </c>
      <c r="B73" s="68" t="s">
        <v>10</v>
      </c>
      <c r="C73" s="93" t="s">
        <v>13</v>
      </c>
      <c r="D73" s="35" t="s">
        <v>45</v>
      </c>
      <c r="E73" s="119">
        <f t="shared" si="36"/>
        <v>0</v>
      </c>
      <c r="F73" s="207">
        <f>Рапс!F31+SUM(Суреп!F31:BP31)</f>
        <v>0</v>
      </c>
      <c r="G73" s="208">
        <f>Рапс!G31</f>
        <v>0</v>
      </c>
      <c r="H73" s="209">
        <f>Рапс!H31</f>
        <v>0</v>
      </c>
      <c r="I73" s="210">
        <f>Рапс!I31+Суреп!BQ31</f>
        <v>0</v>
      </c>
      <c r="J73" s="211">
        <f>Рапс!J31+Суреп!BR31</f>
        <v>0</v>
      </c>
      <c r="K73" s="212">
        <f>Рапс!K31+Суреп!BS31</f>
        <v>0</v>
      </c>
      <c r="L73" s="213">
        <f>Рапс!L31+Суреп!BT31</f>
        <v>0</v>
      </c>
      <c r="M73" s="211">
        <f>Рапс!M31+Суреп!BU31</f>
        <v>0</v>
      </c>
      <c r="N73" s="212">
        <f>Рапс!N31+Суреп!BV31</f>
        <v>0</v>
      </c>
      <c r="O73" s="210">
        <f>Рапс!O31+Суреп!BW31</f>
        <v>0</v>
      </c>
      <c r="P73" s="211">
        <f>Рапс!P31+Суреп!BX31</f>
        <v>0</v>
      </c>
      <c r="Q73" s="212">
        <f>Рапс!Q31+Суреп!BY31</f>
        <v>0</v>
      </c>
      <c r="R73" s="213">
        <f>Рапс!R31+Суреп!BZ31</f>
        <v>0</v>
      </c>
      <c r="S73" s="211">
        <f>Рапс!S31+Суреп!CA31</f>
        <v>0</v>
      </c>
      <c r="T73" s="212">
        <f>Рапс!T31+Суреп!CB31</f>
        <v>0</v>
      </c>
      <c r="U73" s="210">
        <f>Рапс!U31+Суреп!CC31</f>
        <v>0</v>
      </c>
      <c r="V73" s="211">
        <f>Рапс!V31+Суреп!CD31</f>
        <v>0</v>
      </c>
      <c r="W73" s="212">
        <f>Рапс!W31+Суреп!CE31</f>
        <v>0</v>
      </c>
      <c r="X73" s="213">
        <f>Рапс!X31+Суреп!CF31</f>
        <v>0</v>
      </c>
      <c r="Y73" s="211">
        <f>Рапс!Y31+Суреп!CG31</f>
        <v>0</v>
      </c>
      <c r="Z73" s="212">
        <f>Рапс!Z31+Суреп!CH31</f>
        <v>0</v>
      </c>
      <c r="AA73" s="210">
        <f>Рапс!AA31+Суреп!CI31</f>
        <v>0</v>
      </c>
      <c r="AB73" s="211">
        <f>Рапс!AB31+Суреп!CJ31</f>
        <v>0</v>
      </c>
      <c r="AC73" s="212">
        <f>Рапс!AC31+Суреп!CK31</f>
        <v>0</v>
      </c>
      <c r="AD73" s="213">
        <f>Рапс!AD31+Суреп!CL31</f>
        <v>0</v>
      </c>
      <c r="AE73" s="211">
        <f>Рапс!AE31+Суреп!CM31</f>
        <v>0</v>
      </c>
      <c r="AF73" s="212">
        <f>Рапс!AF31+Суреп!CN31</f>
        <v>0</v>
      </c>
      <c r="AG73" s="210">
        <f>Рапс!AG31+Суреп!CO31</f>
        <v>0</v>
      </c>
      <c r="AH73" s="211">
        <f>Рапс!AH31+Суреп!CP31</f>
        <v>0</v>
      </c>
      <c r="AI73" s="212">
        <f>Рапс!AI31+Суреп!CQ31</f>
        <v>0</v>
      </c>
      <c r="AJ73" s="213">
        <f>Рапс!AJ31+Суреп!CR31</f>
        <v>0</v>
      </c>
      <c r="AK73" s="211">
        <f>Рапс!AK31+Суреп!CS31</f>
        <v>0</v>
      </c>
      <c r="AL73" s="212">
        <f>Рапс!AL31+Суреп!CT31</f>
        <v>0</v>
      </c>
      <c r="AM73" s="210">
        <f>Рапс!AM31+Суреп!CU31</f>
        <v>0</v>
      </c>
      <c r="AN73" s="211">
        <f>Рапс!AN31+Суреп!CV31</f>
        <v>0</v>
      </c>
      <c r="AO73" s="212">
        <f>Рапс!AO31+Суреп!CW31</f>
        <v>0</v>
      </c>
      <c r="AP73" s="213">
        <f>Рапс!AP31+Суреп!CX31</f>
        <v>0</v>
      </c>
      <c r="AQ73" s="211">
        <f>Рапс!AQ31+Суреп!CY31</f>
        <v>0</v>
      </c>
      <c r="AR73" s="212">
        <f>Рапс!AR31+Суреп!CZ31</f>
        <v>0</v>
      </c>
      <c r="AS73" s="210">
        <f>Рапс!AS31+Суреп!DA31</f>
        <v>0</v>
      </c>
      <c r="AT73" s="211">
        <f>Рапс!AT31+Суреп!DB31</f>
        <v>0</v>
      </c>
      <c r="AU73" s="212">
        <f>Рапс!AU31+Суреп!DC31</f>
        <v>0</v>
      </c>
      <c r="AV73" s="213">
        <f>Рапс!AV31+Суреп!DD31</f>
        <v>0</v>
      </c>
      <c r="AW73" s="211">
        <f>Рапс!AW31+Суреп!DE31</f>
        <v>0</v>
      </c>
      <c r="AX73" s="212">
        <f>Рапс!AX31+Суреп!DF31</f>
        <v>0</v>
      </c>
      <c r="AY73" s="210">
        <f>Рапс!AY31+Суреп!DG31</f>
        <v>0</v>
      </c>
      <c r="AZ73" s="211">
        <f>Рапс!AZ31+Суреп!DH31</f>
        <v>0</v>
      </c>
      <c r="BA73" s="212">
        <f>Рапс!BA31+Суреп!DI31</f>
        <v>0</v>
      </c>
      <c r="BB73" s="213">
        <f>Рапс!BB31+Суреп!DJ31</f>
        <v>0</v>
      </c>
      <c r="BC73" s="211">
        <f>Рапс!BC31+Суреп!DK31</f>
        <v>0</v>
      </c>
      <c r="BD73" s="212">
        <f>Рапс!BD31+Суреп!DL31</f>
        <v>0</v>
      </c>
      <c r="BE73" s="210">
        <f>Рапс!BE31+Суреп!DM31</f>
        <v>0</v>
      </c>
      <c r="BF73" s="211">
        <f>Рапс!BF31+Суреп!DN31</f>
        <v>0</v>
      </c>
      <c r="BG73" s="212">
        <f>Рапс!BG31+Суреп!DO31</f>
        <v>0</v>
      </c>
      <c r="BH73" s="213">
        <f>Рапс!BH31+Суреп!DP31</f>
        <v>0</v>
      </c>
      <c r="BI73" s="211">
        <f>Рапс!BI31+Суреп!DQ31</f>
        <v>0</v>
      </c>
      <c r="BJ73" s="212">
        <f>Рапс!BJ31+Суреп!DR31</f>
        <v>0</v>
      </c>
      <c r="BK73" s="210">
        <f>Рапс!BK31+Суреп!DS31</f>
        <v>0</v>
      </c>
      <c r="BL73" s="211">
        <f>Рапс!BL31+Суреп!DT31</f>
        <v>0</v>
      </c>
      <c r="BM73" s="212">
        <f>Рапс!BM31+Суреп!DU31</f>
        <v>0</v>
      </c>
      <c r="BN73" s="213">
        <f>Рапс!BN31+Суреп!DV31</f>
        <v>0</v>
      </c>
      <c r="BO73" s="211">
        <f>Рапс!BO31+Суреп!DW31</f>
        <v>0</v>
      </c>
      <c r="BP73" s="212">
        <f>Рапс!BP31+Суреп!DX31</f>
        <v>0</v>
      </c>
      <c r="BQ73" s="210">
        <f>Рапс!BQ31+Суреп!DY31</f>
        <v>0</v>
      </c>
      <c r="BR73" s="211">
        <f>Рапс!BR31+Суреп!DZ31</f>
        <v>0</v>
      </c>
      <c r="BS73" s="212">
        <f>Рапс!BS31+Суреп!EA31</f>
        <v>0</v>
      </c>
      <c r="BT73" s="213">
        <f>Рапс!BT31+Суреп!EB31</f>
        <v>0</v>
      </c>
      <c r="BU73" s="211">
        <f>Рапс!BU31+Суреп!EC31</f>
        <v>0</v>
      </c>
      <c r="BV73" s="212">
        <f>Рапс!BV31+Суреп!ED31</f>
        <v>0</v>
      </c>
      <c r="BW73" s="210">
        <f>Рапс!BW31+Суреп!EE31</f>
        <v>0</v>
      </c>
      <c r="BX73" s="211">
        <f>Рапс!BX31+Суреп!EF31</f>
        <v>0</v>
      </c>
      <c r="BY73" s="212">
        <f>Рапс!BY31+Суреп!EG31</f>
        <v>0</v>
      </c>
      <c r="BZ73" s="213">
        <f>Рапс!BZ31+Суреп!EH31</f>
        <v>0</v>
      </c>
      <c r="CA73" s="211">
        <f>Рапс!CA31+Суреп!EI31</f>
        <v>0</v>
      </c>
      <c r="CB73" s="212">
        <f>Рапс!CB31+Суреп!EJ31</f>
        <v>0</v>
      </c>
      <c r="CC73" s="210">
        <f>Рапс!CC31+Суреп!EK31</f>
        <v>0</v>
      </c>
      <c r="CD73" s="211">
        <f>Рапс!CD31+Суреп!EL31</f>
        <v>0</v>
      </c>
      <c r="CE73" s="212">
        <f>Рапс!CE31+Суреп!EM31</f>
        <v>0</v>
      </c>
      <c r="CF73" s="213">
        <f>Рапс!CF31+Суреп!EN31</f>
        <v>0</v>
      </c>
      <c r="CG73" s="211">
        <f>Рапс!CG31+Суреп!EO31</f>
        <v>0</v>
      </c>
      <c r="CH73" s="212">
        <f>Рапс!CH31+Суреп!EP31</f>
        <v>0</v>
      </c>
      <c r="CI73" s="210">
        <f>Рапс!CI31+Суреп!EQ31</f>
        <v>0</v>
      </c>
      <c r="CJ73" s="211">
        <f>Рапс!CJ31+Суреп!ER31</f>
        <v>0</v>
      </c>
      <c r="CK73" s="212">
        <f>Рапс!CK31+Суреп!ES31</f>
        <v>0</v>
      </c>
      <c r="CL73" s="213">
        <f>Рапс!CL31+Суреп!ET31</f>
        <v>0</v>
      </c>
      <c r="CM73" s="211">
        <f>Рапс!CM31+Суреп!EU31</f>
        <v>0</v>
      </c>
      <c r="CN73" s="212">
        <f>Рапс!CN31+Суреп!EV31</f>
        <v>0</v>
      </c>
      <c r="CO73" s="210">
        <f>Рапс!CO31+Суреп!EW31</f>
        <v>0</v>
      </c>
      <c r="CP73" s="211">
        <f>Рапс!CP31+Суреп!EX31</f>
        <v>0</v>
      </c>
      <c r="CQ73" s="212">
        <f>Рапс!CQ31+Суреп!EY31</f>
        <v>0</v>
      </c>
      <c r="CR73" s="213">
        <f>Рапс!CR31+Суреп!EZ31</f>
        <v>0</v>
      </c>
      <c r="CS73" s="211">
        <f>Рапс!CS31+Суреп!FA31</f>
        <v>0</v>
      </c>
      <c r="CT73" s="212">
        <f>Рапс!CT31+Суреп!FB31</f>
        <v>0</v>
      </c>
      <c r="CU73" s="210">
        <f>Рапс!CU31+Суреп!FC31</f>
        <v>0</v>
      </c>
      <c r="CV73" s="211">
        <f>Рапс!CV31+Суреп!FD31</f>
        <v>0</v>
      </c>
      <c r="CW73" s="212">
        <f>Рапс!CW31+Суреп!FE31</f>
        <v>0</v>
      </c>
      <c r="CX73" s="213">
        <f>Рапс!CX31+Суреп!FF31</f>
        <v>0</v>
      </c>
      <c r="CY73" s="211">
        <f>Рапс!CY31+Суреп!FG31</f>
        <v>0</v>
      </c>
      <c r="CZ73" s="212">
        <f>Рапс!CZ31+Суреп!FH31</f>
        <v>0</v>
      </c>
      <c r="DA73" s="210">
        <f>Рапс!DA31+Суреп!FI31</f>
        <v>0</v>
      </c>
      <c r="DB73" s="211">
        <f>Рапс!DB31+Суреп!FJ31</f>
        <v>0</v>
      </c>
      <c r="DC73" s="212">
        <f>Рапс!DC31+Суреп!FK31</f>
        <v>0</v>
      </c>
      <c r="DD73" s="213">
        <f>Рапс!DD31+Суреп!FL31</f>
        <v>0</v>
      </c>
      <c r="DE73" s="211">
        <f>Рапс!DE31+Суреп!FM31</f>
        <v>0</v>
      </c>
      <c r="DF73" s="212">
        <f>Рапс!DF31+Суреп!FN31</f>
        <v>0</v>
      </c>
      <c r="DG73" s="210">
        <f>Рапс!DG31+Суреп!FO31</f>
        <v>0</v>
      </c>
      <c r="DH73" s="211">
        <f>Рапс!DH31+Суреп!FP31</f>
        <v>0</v>
      </c>
      <c r="DI73" s="212">
        <f>Рапс!DI31+Суреп!FQ31</f>
        <v>0</v>
      </c>
      <c r="DJ73" s="213">
        <f>Рапс!DJ31+Суреп!FR31</f>
        <v>0</v>
      </c>
      <c r="DK73" s="211">
        <f>Рапс!DK31+Суреп!FS31</f>
        <v>0</v>
      </c>
      <c r="DL73" s="212">
        <f>Рапс!DL31+Суреп!FT31</f>
        <v>0</v>
      </c>
      <c r="DM73" s="210">
        <f>Рапс!DM31+Суреп!FU31</f>
        <v>0</v>
      </c>
      <c r="DN73" s="211">
        <f>Рапс!DN31+Суреп!FV31</f>
        <v>0</v>
      </c>
      <c r="DO73" s="212">
        <f>Рапс!DO31+Суреп!FW31</f>
        <v>0</v>
      </c>
      <c r="DP73" s="213">
        <f>Рапс!DP31+Суреп!FX31</f>
        <v>0</v>
      </c>
      <c r="DQ73" s="211">
        <f>Рапс!DQ31+Суреп!FY31</f>
        <v>0</v>
      </c>
      <c r="DR73" s="212">
        <f>Рапс!DR31+Суреп!FZ31</f>
        <v>0</v>
      </c>
      <c r="DS73" s="210">
        <f>Рапс!DS31+Суреп!GA31</f>
        <v>0</v>
      </c>
      <c r="DT73" s="211">
        <f>Рапс!DT31+Суреп!GB31</f>
        <v>0</v>
      </c>
      <c r="DU73" s="212">
        <f>Рапс!DU31+Суреп!GC31</f>
        <v>0</v>
      </c>
      <c r="DV73" s="213">
        <f>Рапс!DV31+Суреп!GD31</f>
        <v>0</v>
      </c>
      <c r="DW73" s="211">
        <f>Рапс!DW31+Суреп!GE31</f>
        <v>0</v>
      </c>
      <c r="DX73" s="212">
        <f>Рапс!DX31+Суреп!GF31</f>
        <v>0</v>
      </c>
      <c r="DY73" s="210">
        <f>Рапс!DY31+Суреп!GG31</f>
        <v>0</v>
      </c>
      <c r="DZ73" s="211">
        <f>Рапс!DZ31+Суреп!GH31</f>
        <v>0</v>
      </c>
      <c r="EA73" s="212">
        <f>Рапс!EA31+Суреп!GI31</f>
        <v>0</v>
      </c>
      <c r="EB73" s="213">
        <f>Рапс!EB31+Суреп!GJ31</f>
        <v>0</v>
      </c>
      <c r="EC73" s="211">
        <f>Рапс!EC31+Суреп!GK31</f>
        <v>0</v>
      </c>
      <c r="ED73" s="212">
        <f>Рапс!ED31+Суреп!GL31</f>
        <v>0</v>
      </c>
      <c r="EE73" s="210">
        <f>Рапс!EE31+Суреп!GM31</f>
        <v>0</v>
      </c>
      <c r="EF73" s="211">
        <f>Рапс!EF31+Суреп!GN31</f>
        <v>0</v>
      </c>
      <c r="EG73" s="212">
        <f>Рапс!EG31+Суреп!GO31</f>
        <v>0</v>
      </c>
      <c r="EH73" s="213">
        <f>Рапс!EH31+Суреп!GP31</f>
        <v>0</v>
      </c>
      <c r="EI73" s="211">
        <f>Рапс!EI31+Суреп!GQ31</f>
        <v>0</v>
      </c>
      <c r="EJ73" s="212">
        <f>Рапс!EJ31+Суреп!GR31</f>
        <v>0</v>
      </c>
      <c r="EK73" s="210">
        <f>Рапс!EK31+Суреп!GS31</f>
        <v>0</v>
      </c>
      <c r="EL73" s="211">
        <f>Рапс!EL31+Суреп!GT31</f>
        <v>0</v>
      </c>
      <c r="EM73" s="212">
        <f>Рапс!EM31+Суреп!GU31</f>
        <v>0</v>
      </c>
      <c r="EN73" s="213">
        <f>Рапс!EN31+Суреп!GV31</f>
        <v>0</v>
      </c>
      <c r="EO73" s="211">
        <f>Рапс!EO31+Суреп!GW31</f>
        <v>0</v>
      </c>
      <c r="EP73" s="212">
        <f>Рапс!EP31+Суреп!GX31</f>
        <v>0</v>
      </c>
      <c r="EQ73" s="210">
        <f>Рапс!EQ31+Суреп!GY31</f>
        <v>0</v>
      </c>
      <c r="ER73" s="211">
        <f>Рапс!ER31+Суреп!GZ31</f>
        <v>0</v>
      </c>
      <c r="ES73" s="212">
        <f>Рапс!ES31+Суреп!HA31</f>
        <v>0</v>
      </c>
      <c r="ET73" s="213">
        <f>Рапс!ET31+Суреп!HB31</f>
        <v>0</v>
      </c>
      <c r="EU73" s="211">
        <f>Рапс!EU31+Суреп!HC31</f>
        <v>0</v>
      </c>
      <c r="EV73" s="212">
        <f>Рапс!EV31+Суреп!HD31</f>
        <v>0</v>
      </c>
      <c r="EW73" s="210">
        <f>Рапс!EW31+Суреп!HE31</f>
        <v>0</v>
      </c>
      <c r="EX73" s="211">
        <f>Рапс!EX31+Суреп!HF31</f>
        <v>0</v>
      </c>
      <c r="EY73" s="212">
        <f>Рапс!EY31+Суреп!HG31</f>
        <v>0</v>
      </c>
      <c r="EZ73" s="213">
        <f>Рапс!EZ31+Суреп!HH31</f>
        <v>0</v>
      </c>
      <c r="FA73" s="211">
        <f>Рапс!FA31+Суреп!HI31</f>
        <v>0</v>
      </c>
      <c r="FB73" s="212">
        <f>Рапс!FB31+Суреп!HJ31</f>
        <v>0</v>
      </c>
      <c r="FC73" s="210">
        <f>Рапс!FC31+Суреп!HK31</f>
        <v>0</v>
      </c>
      <c r="FD73" s="211">
        <f>Рапс!FD31+Суреп!HL31</f>
        <v>0</v>
      </c>
      <c r="FE73" s="212">
        <f>Рапс!FE31+Суреп!HM31</f>
        <v>0</v>
      </c>
      <c r="FF73" s="213">
        <f>Рапс!FF31+Суреп!HN31</f>
        <v>0</v>
      </c>
      <c r="FG73" s="211">
        <f>Рапс!FG31+Суреп!HO31</f>
        <v>0</v>
      </c>
      <c r="FH73" s="212">
        <f>Рапс!FH31+Суреп!HP31</f>
        <v>0</v>
      </c>
      <c r="FI73" s="210">
        <f>Рапс!FI31+Суреп!HQ31</f>
        <v>0</v>
      </c>
      <c r="FJ73" s="211">
        <f>Рапс!FJ31+Суреп!HR31</f>
        <v>0</v>
      </c>
      <c r="FK73" s="212">
        <f>Рапс!FK31+Суреп!HS31</f>
        <v>0</v>
      </c>
      <c r="FL73" s="213">
        <f>Рапс!FL31+Суреп!HT31</f>
        <v>0</v>
      </c>
      <c r="FM73" s="211">
        <f>Рапс!FM31+Суреп!HU31</f>
        <v>0</v>
      </c>
      <c r="FN73" s="212">
        <f>Рапс!FN31+Суреп!HV31</f>
        <v>0</v>
      </c>
      <c r="FO73" s="210">
        <f>Рапс!FO31+Суреп!HW31</f>
        <v>0</v>
      </c>
      <c r="FP73" s="211">
        <f>Рапс!FP31+Суреп!HX31</f>
        <v>0</v>
      </c>
      <c r="FQ73" s="212">
        <f>Рапс!FQ31+Суреп!HY31</f>
        <v>0</v>
      </c>
      <c r="FR73" s="213">
        <f>Рапс!FR31+Суреп!HZ31</f>
        <v>0</v>
      </c>
      <c r="FS73" s="211">
        <f>Рапс!FS31+Суреп!IA31</f>
        <v>0</v>
      </c>
      <c r="FT73" s="212">
        <f>Рапс!FT31+Суреп!IB31</f>
        <v>0</v>
      </c>
      <c r="FU73" s="210">
        <f>Рапс!FU31+Суреп!IC31</f>
        <v>0</v>
      </c>
      <c r="FV73" s="211">
        <f>Рапс!FV31+Суреп!ID31</f>
        <v>0</v>
      </c>
      <c r="FW73" s="212">
        <f>Рапс!FW31+Суреп!IE31</f>
        <v>0</v>
      </c>
      <c r="FX73" s="213">
        <f>Рапс!FX31+Суреп!IF31</f>
        <v>0</v>
      </c>
      <c r="FY73" s="211">
        <f>Рапс!FY31+Суреп!IG31</f>
        <v>0</v>
      </c>
      <c r="FZ73" s="212">
        <f>Рапс!FZ31+Суреп!IH31</f>
        <v>0</v>
      </c>
      <c r="GA73" s="210">
        <f>Рапс!GA31+Суреп!II31</f>
        <v>0</v>
      </c>
      <c r="GB73" s="211">
        <f>Рапс!GB31+Суреп!IJ31</f>
        <v>0</v>
      </c>
      <c r="GC73" s="212">
        <f>Рапс!GC31+Суреп!IK31</f>
        <v>0</v>
      </c>
      <c r="GD73" s="213">
        <f>Рапс!GD31+Суреп!IL31</f>
        <v>0</v>
      </c>
      <c r="GE73" s="211">
        <f>Рапс!GE31+Суреп!IM31</f>
        <v>0</v>
      </c>
      <c r="GF73" s="212">
        <f>Рапс!GF31+Суреп!IN31</f>
        <v>0</v>
      </c>
      <c r="GG73" s="210">
        <f>Рапс!GG31+Суреп!IO31</f>
        <v>0</v>
      </c>
      <c r="GH73" s="211">
        <f>Рапс!GH31+Суреп!IP31</f>
        <v>0</v>
      </c>
      <c r="GI73" s="212">
        <f>Рапс!GI31+Суреп!IQ31</f>
        <v>0</v>
      </c>
      <c r="GJ73" s="213">
        <f>Рапс!GJ31+Суреп!IR31</f>
        <v>0</v>
      </c>
      <c r="GK73" s="211">
        <f>Рапс!GK31+Суреп!IS31</f>
        <v>0</v>
      </c>
      <c r="GL73" s="212">
        <f>Рапс!GL31+Суреп!IT31</f>
        <v>0</v>
      </c>
      <c r="GM73" s="210">
        <f>Рапс!GM31</f>
        <v>0</v>
      </c>
      <c r="GN73" s="211">
        <f>Рапс!GN31</f>
        <v>0</v>
      </c>
      <c r="GO73" s="212">
        <f>Рапс!GO31</f>
        <v>0</v>
      </c>
      <c r="GP73" s="213">
        <f>Рапс!GP31</f>
        <v>0</v>
      </c>
      <c r="GQ73" s="211">
        <f>Рапс!GQ31</f>
        <v>0</v>
      </c>
      <c r="GR73" s="212">
        <f>Рапс!GR31</f>
        <v>0</v>
      </c>
      <c r="GS73" s="210">
        <f>Рапс!GS31</f>
        <v>0</v>
      </c>
      <c r="GT73" s="211">
        <f>Рапс!GT31</f>
        <v>0</v>
      </c>
      <c r="GU73" s="212">
        <f>Рапс!GU31</f>
        <v>0</v>
      </c>
      <c r="GV73" s="213">
        <f>Рапс!GV31</f>
        <v>0</v>
      </c>
      <c r="GW73" s="211">
        <f>Рапс!GW31</f>
        <v>0</v>
      </c>
      <c r="GX73" s="212">
        <f>Рапс!GX31</f>
        <v>0</v>
      </c>
      <c r="GY73" s="210">
        <f>Рапс!GY31</f>
        <v>0</v>
      </c>
      <c r="GZ73" s="211">
        <f>Рапс!GZ31</f>
        <v>0</v>
      </c>
      <c r="HA73" s="212">
        <f>Рапс!HA31</f>
        <v>0</v>
      </c>
      <c r="HB73" s="213">
        <f>Рапс!HB31</f>
        <v>0</v>
      </c>
      <c r="HC73" s="211">
        <f>Рапс!HC31</f>
        <v>0</v>
      </c>
      <c r="HD73" s="212">
        <f>Рапс!HD31</f>
        <v>0</v>
      </c>
      <c r="HE73" s="210">
        <f>Рапс!HE31</f>
        <v>0</v>
      </c>
      <c r="HF73" s="211">
        <f>Рапс!HF31</f>
        <v>0</v>
      </c>
      <c r="HG73" s="212">
        <f>Рапс!HG31</f>
        <v>0</v>
      </c>
      <c r="HH73" s="213">
        <f>Рапс!HH31</f>
        <v>0</v>
      </c>
      <c r="HI73" s="211">
        <f>Рапс!HI31</f>
        <v>0</v>
      </c>
      <c r="HJ73" s="212">
        <f>Рапс!HJ31</f>
        <v>0</v>
      </c>
      <c r="HK73" s="210">
        <f>Рапс!HK31</f>
        <v>0</v>
      </c>
      <c r="HL73" s="211">
        <f>Рапс!HL31</f>
        <v>0</v>
      </c>
      <c r="HM73" s="212">
        <f>Рапс!HM31</f>
        <v>0</v>
      </c>
      <c r="HN73" s="213">
        <f>Рапс!HN31</f>
        <v>0</v>
      </c>
      <c r="HO73" s="211">
        <f>Рапс!HO31</f>
        <v>0</v>
      </c>
      <c r="HP73" s="212">
        <f>Рапс!HP31</f>
        <v>0</v>
      </c>
      <c r="HQ73" s="210">
        <f>Рапс!HQ31</f>
        <v>0</v>
      </c>
      <c r="HR73" s="211">
        <f>Рапс!HR31</f>
        <v>0</v>
      </c>
      <c r="HS73" s="212">
        <f>Рапс!HS31</f>
        <v>0</v>
      </c>
      <c r="HT73" s="213">
        <f>Рапс!HT31</f>
        <v>0</v>
      </c>
      <c r="HU73" s="211">
        <f>Рапс!HU31</f>
        <v>0</v>
      </c>
      <c r="HV73" s="212">
        <f>Рапс!HV31</f>
        <v>0</v>
      </c>
      <c r="HW73" s="210">
        <f>Рапс!HW31</f>
        <v>0</v>
      </c>
      <c r="HX73" s="211">
        <f>Рапс!HX31</f>
        <v>0</v>
      </c>
      <c r="HY73" s="212">
        <f>Рапс!HY31</f>
        <v>0</v>
      </c>
      <c r="HZ73" s="213">
        <f>Рапс!HZ31</f>
        <v>0</v>
      </c>
      <c r="IA73" s="211">
        <f>Рапс!IA31</f>
        <v>0</v>
      </c>
      <c r="IB73" s="212">
        <f>Рапс!IB31</f>
        <v>0</v>
      </c>
      <c r="IC73" s="210">
        <f>Рапс!IC31</f>
        <v>0</v>
      </c>
      <c r="ID73" s="211">
        <f>Рапс!ID31</f>
        <v>0</v>
      </c>
      <c r="IE73" s="212">
        <f>Рапс!IE31</f>
        <v>0</v>
      </c>
      <c r="IF73" s="213">
        <f>Рапс!IF31</f>
        <v>0</v>
      </c>
      <c r="IG73" s="211">
        <f>Рапс!IG31</f>
        <v>0</v>
      </c>
      <c r="IH73" s="212">
        <f>Рапс!IH31</f>
        <v>0</v>
      </c>
      <c r="II73" s="210">
        <f>Рапс!II31</f>
        <v>0</v>
      </c>
      <c r="IJ73" s="211">
        <f>Рапс!IJ31</f>
        <v>0</v>
      </c>
      <c r="IK73" s="212">
        <f>Рапс!IK31</f>
        <v>0</v>
      </c>
      <c r="IL73" s="213">
        <f>Рапс!IL31</f>
        <v>0</v>
      </c>
      <c r="IM73" s="211">
        <f>Рапс!IM31</f>
        <v>0</v>
      </c>
      <c r="IN73" s="212">
        <f>Рапс!IN31</f>
        <v>0</v>
      </c>
      <c r="IO73" s="210">
        <f>Рапс!IO31</f>
        <v>0</v>
      </c>
      <c r="IP73" s="211">
        <f>Рапс!IP31</f>
        <v>0</v>
      </c>
      <c r="IQ73" s="212">
        <f>Рапс!IQ31</f>
        <v>0</v>
      </c>
      <c r="IR73" s="213">
        <f>Рапс!IR31</f>
        <v>0</v>
      </c>
      <c r="IS73" s="211">
        <f>Рапс!IS31</f>
        <v>0</v>
      </c>
      <c r="IT73" s="212">
        <f>Рапс!IT31</f>
        <v>0</v>
      </c>
      <c r="IU73" s="210">
        <f>Рапс!IU31</f>
        <v>0</v>
      </c>
      <c r="IV73" s="211">
        <f>Рапс!IV31</f>
        <v>0</v>
      </c>
      <c r="IW73" s="212">
        <f>Рапс!IW31</f>
        <v>0</v>
      </c>
      <c r="IX73" s="213">
        <f>Рапс!IX31</f>
        <v>0</v>
      </c>
      <c r="IY73" s="211">
        <f>Рапс!IY31</f>
        <v>0</v>
      </c>
      <c r="IZ73" s="212">
        <f>Рапс!IZ31</f>
        <v>0</v>
      </c>
      <c r="JA73" s="210">
        <f>Рапс!JA31</f>
        <v>0</v>
      </c>
      <c r="JB73" s="211">
        <f>Рапс!JB31</f>
        <v>0</v>
      </c>
      <c r="JC73" s="212">
        <f>Рапс!JC31</f>
        <v>0</v>
      </c>
      <c r="JD73" s="213">
        <f>Рапс!JD31</f>
        <v>0</v>
      </c>
      <c r="JE73" s="211">
        <f>Рапс!JE31</f>
        <v>0</v>
      </c>
      <c r="JF73" s="212">
        <f>Рапс!JF31</f>
        <v>0</v>
      </c>
      <c r="JG73" s="210">
        <f>Рапс!JG31</f>
        <v>0</v>
      </c>
      <c r="JH73" s="211">
        <f>Рапс!JH31</f>
        <v>0</v>
      </c>
      <c r="JI73" s="212">
        <f>Рапс!JI31</f>
        <v>0</v>
      </c>
      <c r="JJ73" s="213">
        <f>Рапс!JJ31</f>
        <v>0</v>
      </c>
      <c r="JK73" s="211">
        <f>Рапс!JK31</f>
        <v>0</v>
      </c>
      <c r="JL73" s="212">
        <f>Рапс!JL31</f>
        <v>0</v>
      </c>
      <c r="JM73" s="210">
        <f>Рапс!JM31</f>
        <v>0</v>
      </c>
      <c r="JN73" s="211">
        <f>Рапс!JN31</f>
        <v>0</v>
      </c>
      <c r="JO73" s="212">
        <f>Рапс!JO31</f>
        <v>0</v>
      </c>
      <c r="JP73" s="213">
        <f>Рапс!JP31</f>
        <v>0</v>
      </c>
      <c r="JQ73" s="211">
        <f>Рапс!JQ31</f>
        <v>0</v>
      </c>
      <c r="JR73" s="212">
        <f>Рапс!JR31</f>
        <v>0</v>
      </c>
      <c r="JS73" s="210">
        <f>Рапс!JS31</f>
        <v>0</v>
      </c>
      <c r="JT73" s="211">
        <f>Рапс!JT31</f>
        <v>0</v>
      </c>
      <c r="JU73" s="212">
        <f>Рапс!JU31</f>
        <v>0</v>
      </c>
      <c r="JV73" s="213">
        <f>Рапс!JV31</f>
        <v>0</v>
      </c>
      <c r="JW73" s="211">
        <f>Рапс!JW31</f>
        <v>0</v>
      </c>
      <c r="JX73" s="212">
        <f>Рапс!JX31</f>
        <v>0</v>
      </c>
    </row>
    <row r="74" spans="1:284" ht="17.25" customHeight="1" thickBot="1" x14ac:dyDescent="0.3">
      <c r="A74" s="100">
        <v>6</v>
      </c>
      <c r="B74" s="60" t="s">
        <v>44</v>
      </c>
      <c r="C74" s="61" t="s">
        <v>13</v>
      </c>
      <c r="D74" s="57" t="s">
        <v>45</v>
      </c>
      <c r="E74" s="215">
        <f t="shared" si="36"/>
        <v>0</v>
      </c>
      <c r="F74" s="186">
        <f>Рапс!F32+SUM(Суреп!F32:BP32)</f>
        <v>0</v>
      </c>
      <c r="G74" s="187">
        <f>Рапс!G32</f>
        <v>0</v>
      </c>
      <c r="H74" s="188">
        <f>Рапс!H32</f>
        <v>0</v>
      </c>
      <c r="I74" s="189">
        <f>Рапс!I32+Суреп!BQ32</f>
        <v>0</v>
      </c>
      <c r="J74" s="190">
        <f>Рапс!J32+Суреп!BR32</f>
        <v>0</v>
      </c>
      <c r="K74" s="191">
        <f>Рапс!K32+Суреп!BS32</f>
        <v>0</v>
      </c>
      <c r="L74" s="192">
        <f>Рапс!L32+Суреп!BT32</f>
        <v>0</v>
      </c>
      <c r="M74" s="190">
        <f>Рапс!M32+Суреп!BU32</f>
        <v>0</v>
      </c>
      <c r="N74" s="191">
        <f>Рапс!N32+Суреп!BV32</f>
        <v>0</v>
      </c>
      <c r="O74" s="189">
        <f>Рапс!O32+Суреп!BW32</f>
        <v>0</v>
      </c>
      <c r="P74" s="190">
        <f>Рапс!P32+Суреп!BX32</f>
        <v>0</v>
      </c>
      <c r="Q74" s="191">
        <f>Рапс!Q32+Суреп!BY32</f>
        <v>0</v>
      </c>
      <c r="R74" s="192">
        <f>Рапс!R32+Суреп!BZ32</f>
        <v>0</v>
      </c>
      <c r="S74" s="190">
        <f>Рапс!S32+Суреп!CA32</f>
        <v>0</v>
      </c>
      <c r="T74" s="191">
        <f>Рапс!T32+Суреп!CB32</f>
        <v>0</v>
      </c>
      <c r="U74" s="189">
        <f>Рапс!U32+Суреп!CC32</f>
        <v>0</v>
      </c>
      <c r="V74" s="190">
        <f>Рапс!V32+Суреп!CD32</f>
        <v>0</v>
      </c>
      <c r="W74" s="191">
        <f>Рапс!W32+Суреп!CE32</f>
        <v>0</v>
      </c>
      <c r="X74" s="192">
        <f>Рапс!X32+Суреп!CF32</f>
        <v>0</v>
      </c>
      <c r="Y74" s="190">
        <f>Рапс!Y32+Суреп!CG32</f>
        <v>0</v>
      </c>
      <c r="Z74" s="191">
        <f>Рапс!Z32+Суреп!CH32</f>
        <v>0</v>
      </c>
      <c r="AA74" s="189">
        <f>Рапс!AA32+Суреп!CI32</f>
        <v>0</v>
      </c>
      <c r="AB74" s="190">
        <f>Рапс!AB32+Суреп!CJ32</f>
        <v>0</v>
      </c>
      <c r="AC74" s="191">
        <f>Рапс!AC32+Суреп!CK32</f>
        <v>0</v>
      </c>
      <c r="AD74" s="192">
        <f>Рапс!AD32+Суреп!CL32</f>
        <v>0</v>
      </c>
      <c r="AE74" s="190">
        <f>Рапс!AE32+Суреп!CM32</f>
        <v>0</v>
      </c>
      <c r="AF74" s="191">
        <f>Рапс!AF32+Суреп!CN32</f>
        <v>0</v>
      </c>
      <c r="AG74" s="189">
        <f>Рапс!AG32+Суреп!CO32</f>
        <v>0</v>
      </c>
      <c r="AH74" s="190">
        <f>Рапс!AH32+Суреп!CP32</f>
        <v>0</v>
      </c>
      <c r="AI74" s="191">
        <f>Рапс!AI32+Суреп!CQ32</f>
        <v>0</v>
      </c>
      <c r="AJ74" s="192">
        <f>Рапс!AJ32+Суреп!CR32</f>
        <v>0</v>
      </c>
      <c r="AK74" s="190">
        <f>Рапс!AK32+Суреп!CS32</f>
        <v>0</v>
      </c>
      <c r="AL74" s="191">
        <f>Рапс!AL32+Суреп!CT32</f>
        <v>0</v>
      </c>
      <c r="AM74" s="189">
        <f>Рапс!AM32+Суреп!CU32</f>
        <v>0</v>
      </c>
      <c r="AN74" s="190">
        <f>Рапс!AN32+Суреп!CV32</f>
        <v>0</v>
      </c>
      <c r="AO74" s="191">
        <f>Рапс!AO32+Суреп!CW32</f>
        <v>0</v>
      </c>
      <c r="AP74" s="192">
        <f>Рапс!AP32+Суреп!CX32</f>
        <v>0</v>
      </c>
      <c r="AQ74" s="190">
        <f>Рапс!AQ32+Суреп!CY32</f>
        <v>0</v>
      </c>
      <c r="AR74" s="191">
        <f>Рапс!AR32+Суреп!CZ32</f>
        <v>0</v>
      </c>
      <c r="AS74" s="189">
        <f>Рапс!AS32+Суреп!DA32</f>
        <v>0</v>
      </c>
      <c r="AT74" s="190">
        <f>Рапс!AT32+Суреп!DB32</f>
        <v>0</v>
      </c>
      <c r="AU74" s="191">
        <f>Рапс!AU32+Суреп!DC32</f>
        <v>0</v>
      </c>
      <c r="AV74" s="192">
        <f>Рапс!AV32+Суреп!DD32</f>
        <v>0</v>
      </c>
      <c r="AW74" s="190">
        <f>Рапс!AW32+Суреп!DE32</f>
        <v>0</v>
      </c>
      <c r="AX74" s="191">
        <f>Рапс!AX32+Суреп!DF32</f>
        <v>0</v>
      </c>
      <c r="AY74" s="189">
        <f>Рапс!AY32+Суреп!DG32</f>
        <v>0</v>
      </c>
      <c r="AZ74" s="190">
        <f>Рапс!AZ32+Суреп!DH32</f>
        <v>0</v>
      </c>
      <c r="BA74" s="191">
        <f>Рапс!BA32+Суреп!DI32</f>
        <v>0</v>
      </c>
      <c r="BB74" s="192">
        <f>Рапс!BB32+Суреп!DJ32</f>
        <v>0</v>
      </c>
      <c r="BC74" s="190">
        <f>Рапс!BC32+Суреп!DK32</f>
        <v>0</v>
      </c>
      <c r="BD74" s="191">
        <f>Рапс!BD32+Суреп!DL32</f>
        <v>0</v>
      </c>
      <c r="BE74" s="189">
        <f>Рапс!BE32+Суреп!DM32</f>
        <v>0</v>
      </c>
      <c r="BF74" s="190">
        <f>Рапс!BF32+Суреп!DN32</f>
        <v>0</v>
      </c>
      <c r="BG74" s="191">
        <f>Рапс!BG32+Суреп!DO32</f>
        <v>0</v>
      </c>
      <c r="BH74" s="192">
        <f>Рапс!BH32+Суреп!DP32</f>
        <v>0</v>
      </c>
      <c r="BI74" s="190">
        <f>Рапс!BI32+Суреп!DQ32</f>
        <v>0</v>
      </c>
      <c r="BJ74" s="191">
        <f>Рапс!BJ32+Суреп!DR32</f>
        <v>0</v>
      </c>
      <c r="BK74" s="189">
        <f>Рапс!BK32+Суреп!DS32</f>
        <v>0</v>
      </c>
      <c r="BL74" s="190">
        <f>Рапс!BL32+Суреп!DT32</f>
        <v>0</v>
      </c>
      <c r="BM74" s="191">
        <f>Рапс!BM32+Суреп!DU32</f>
        <v>0</v>
      </c>
      <c r="BN74" s="192">
        <f>Рапс!BN32+Суреп!DV32</f>
        <v>0</v>
      </c>
      <c r="BO74" s="190">
        <f>Рапс!BO32+Суреп!DW32</f>
        <v>0</v>
      </c>
      <c r="BP74" s="191">
        <f>Рапс!BP32+Суреп!DX32</f>
        <v>0</v>
      </c>
      <c r="BQ74" s="189">
        <f>Рапс!BQ32+Суреп!DY32</f>
        <v>0</v>
      </c>
      <c r="BR74" s="190">
        <f>Рапс!BR32+Суреп!DZ32</f>
        <v>0</v>
      </c>
      <c r="BS74" s="191">
        <f>Рапс!BS32+Суреп!EA32</f>
        <v>0</v>
      </c>
      <c r="BT74" s="192">
        <f>Рапс!BT32+Суреп!EB32</f>
        <v>0</v>
      </c>
      <c r="BU74" s="190">
        <f>Рапс!BU32+Суреп!EC32</f>
        <v>0</v>
      </c>
      <c r="BV74" s="191">
        <f>Рапс!BV32+Суреп!ED32</f>
        <v>0</v>
      </c>
      <c r="BW74" s="189">
        <f>Рапс!BW32+Суреп!EE32</f>
        <v>0</v>
      </c>
      <c r="BX74" s="190">
        <f>Рапс!BX32+Суреп!EF32</f>
        <v>0</v>
      </c>
      <c r="BY74" s="191">
        <f>Рапс!BY32+Суреп!EG32</f>
        <v>0</v>
      </c>
      <c r="BZ74" s="192">
        <f>Рапс!BZ32+Суреп!EH32</f>
        <v>0</v>
      </c>
      <c r="CA74" s="190">
        <f>Рапс!CA32+Суреп!EI32</f>
        <v>0</v>
      </c>
      <c r="CB74" s="191">
        <f>Рапс!CB32+Суреп!EJ32</f>
        <v>0</v>
      </c>
      <c r="CC74" s="189">
        <f>Рапс!CC32+Суреп!EK32</f>
        <v>0</v>
      </c>
      <c r="CD74" s="190">
        <f>Рапс!CD32+Суреп!EL32</f>
        <v>0</v>
      </c>
      <c r="CE74" s="191">
        <f>Рапс!CE32+Суреп!EM32</f>
        <v>0</v>
      </c>
      <c r="CF74" s="192">
        <f>Рапс!CF32+Суреп!EN32</f>
        <v>0</v>
      </c>
      <c r="CG74" s="190">
        <f>Рапс!CG32+Суреп!EO32</f>
        <v>0</v>
      </c>
      <c r="CH74" s="191">
        <f>Рапс!CH32+Суреп!EP32</f>
        <v>0</v>
      </c>
      <c r="CI74" s="189">
        <f>Рапс!CI32+Суреп!EQ32</f>
        <v>0</v>
      </c>
      <c r="CJ74" s="190">
        <f>Рапс!CJ32+Суреп!ER32</f>
        <v>0</v>
      </c>
      <c r="CK74" s="191">
        <f>Рапс!CK32+Суреп!ES32</f>
        <v>0</v>
      </c>
      <c r="CL74" s="192">
        <f>Рапс!CL32+Суреп!ET32</f>
        <v>0</v>
      </c>
      <c r="CM74" s="190">
        <f>Рапс!CM32+Суреп!EU32</f>
        <v>0</v>
      </c>
      <c r="CN74" s="191">
        <f>Рапс!CN32+Суреп!EV32</f>
        <v>0</v>
      </c>
      <c r="CO74" s="189">
        <f>Рапс!CO32+Суреп!EW32</f>
        <v>0</v>
      </c>
      <c r="CP74" s="190">
        <f>Рапс!CP32+Суреп!EX32</f>
        <v>0</v>
      </c>
      <c r="CQ74" s="191">
        <f>Рапс!CQ32+Суреп!EY32</f>
        <v>0</v>
      </c>
      <c r="CR74" s="192">
        <f>Рапс!CR32+Суреп!EZ32</f>
        <v>0</v>
      </c>
      <c r="CS74" s="190">
        <f>Рапс!CS32+Суреп!FA32</f>
        <v>0</v>
      </c>
      <c r="CT74" s="191">
        <f>Рапс!CT32+Суреп!FB32</f>
        <v>0</v>
      </c>
      <c r="CU74" s="189">
        <f>Рапс!CU32+Суреп!FC32</f>
        <v>0</v>
      </c>
      <c r="CV74" s="190">
        <f>Рапс!CV32+Суреп!FD32</f>
        <v>0</v>
      </c>
      <c r="CW74" s="191">
        <f>Рапс!CW32+Суреп!FE32</f>
        <v>0</v>
      </c>
      <c r="CX74" s="192">
        <f>Рапс!CX32+Суреп!FF32</f>
        <v>0</v>
      </c>
      <c r="CY74" s="190">
        <f>Рапс!CY32+Суреп!FG32</f>
        <v>0</v>
      </c>
      <c r="CZ74" s="191">
        <f>Рапс!CZ32+Суреп!FH32</f>
        <v>0</v>
      </c>
      <c r="DA74" s="189">
        <f>Рапс!DA32+Суреп!FI32</f>
        <v>0</v>
      </c>
      <c r="DB74" s="190">
        <f>Рапс!DB32+Суреп!FJ32</f>
        <v>0</v>
      </c>
      <c r="DC74" s="191">
        <f>Рапс!DC32+Суреп!FK32</f>
        <v>0</v>
      </c>
      <c r="DD74" s="192">
        <f>Рапс!DD32+Суреп!FL32</f>
        <v>0</v>
      </c>
      <c r="DE74" s="190">
        <f>Рапс!DE32+Суреп!FM32</f>
        <v>0</v>
      </c>
      <c r="DF74" s="191">
        <f>Рапс!DF32+Суреп!FN32</f>
        <v>0</v>
      </c>
      <c r="DG74" s="189">
        <f>Рапс!DG32+Суреп!FO32</f>
        <v>0</v>
      </c>
      <c r="DH74" s="190">
        <f>Рапс!DH32+Суреп!FP32</f>
        <v>0</v>
      </c>
      <c r="DI74" s="191">
        <f>Рапс!DI32+Суреп!FQ32</f>
        <v>0</v>
      </c>
      <c r="DJ74" s="192">
        <f>Рапс!DJ32+Суреп!FR32</f>
        <v>0</v>
      </c>
      <c r="DK74" s="190">
        <f>Рапс!DK32+Суреп!FS32</f>
        <v>0</v>
      </c>
      <c r="DL74" s="191">
        <f>Рапс!DL32+Суреп!FT32</f>
        <v>0</v>
      </c>
      <c r="DM74" s="189">
        <f>Рапс!DM32+Суреп!FU32</f>
        <v>0</v>
      </c>
      <c r="DN74" s="190">
        <f>Рапс!DN32+Суреп!FV32</f>
        <v>0</v>
      </c>
      <c r="DO74" s="191">
        <f>Рапс!DO32+Суреп!FW32</f>
        <v>0</v>
      </c>
      <c r="DP74" s="192">
        <f>Рапс!DP32+Суреп!FX32</f>
        <v>0</v>
      </c>
      <c r="DQ74" s="190">
        <f>Рапс!DQ32+Суреп!FY32</f>
        <v>0</v>
      </c>
      <c r="DR74" s="191">
        <f>Рапс!DR32+Суреп!FZ32</f>
        <v>0</v>
      </c>
      <c r="DS74" s="189">
        <f>Рапс!DS32+Суреп!GA32</f>
        <v>0</v>
      </c>
      <c r="DT74" s="190">
        <f>Рапс!DT32+Суреп!GB32</f>
        <v>0</v>
      </c>
      <c r="DU74" s="191">
        <f>Рапс!DU32+Суреп!GC32</f>
        <v>0</v>
      </c>
      <c r="DV74" s="192">
        <f>Рапс!DV32+Суреп!GD32</f>
        <v>0</v>
      </c>
      <c r="DW74" s="190">
        <f>Рапс!DW32+Суреп!GE32</f>
        <v>0</v>
      </c>
      <c r="DX74" s="191">
        <f>Рапс!DX32+Суреп!GF32</f>
        <v>0</v>
      </c>
      <c r="DY74" s="189">
        <f>Рапс!DY32+Суреп!GG32</f>
        <v>0</v>
      </c>
      <c r="DZ74" s="190">
        <f>Рапс!DZ32+Суреп!GH32</f>
        <v>0</v>
      </c>
      <c r="EA74" s="191">
        <f>Рапс!EA32+Суреп!GI32</f>
        <v>0</v>
      </c>
      <c r="EB74" s="192">
        <f>Рапс!EB32+Суреп!GJ32</f>
        <v>0</v>
      </c>
      <c r="EC74" s="190">
        <f>Рапс!EC32+Суреп!GK32</f>
        <v>0</v>
      </c>
      <c r="ED74" s="191">
        <f>Рапс!ED32+Суреп!GL32</f>
        <v>0</v>
      </c>
      <c r="EE74" s="189">
        <f>Рапс!EE32+Суреп!GM32</f>
        <v>0</v>
      </c>
      <c r="EF74" s="190">
        <f>Рапс!EF32+Суреп!GN32</f>
        <v>0</v>
      </c>
      <c r="EG74" s="191">
        <f>Рапс!EG32+Суреп!GO32</f>
        <v>0</v>
      </c>
      <c r="EH74" s="192">
        <f>Рапс!EH32+Суреп!GP32</f>
        <v>0</v>
      </c>
      <c r="EI74" s="190">
        <f>Рапс!EI32+Суреп!GQ32</f>
        <v>0</v>
      </c>
      <c r="EJ74" s="191">
        <f>Рапс!EJ32+Суреп!GR32</f>
        <v>0</v>
      </c>
      <c r="EK74" s="189">
        <f>Рапс!EK32+Суреп!GS32</f>
        <v>0</v>
      </c>
      <c r="EL74" s="190">
        <f>Рапс!EL32+Суреп!GT32</f>
        <v>0</v>
      </c>
      <c r="EM74" s="191">
        <f>Рапс!EM32+Суреп!GU32</f>
        <v>0</v>
      </c>
      <c r="EN74" s="192">
        <f>Рапс!EN32+Суреп!GV32</f>
        <v>0</v>
      </c>
      <c r="EO74" s="190">
        <f>Рапс!EO32+Суреп!GW32</f>
        <v>0</v>
      </c>
      <c r="EP74" s="191">
        <f>Рапс!EP32+Суреп!GX32</f>
        <v>0</v>
      </c>
      <c r="EQ74" s="189">
        <f>Рапс!EQ32+Суреп!GY32</f>
        <v>0</v>
      </c>
      <c r="ER74" s="190">
        <f>Рапс!ER32+Суреп!GZ32</f>
        <v>0</v>
      </c>
      <c r="ES74" s="191">
        <f>Рапс!ES32+Суреп!HA32</f>
        <v>0</v>
      </c>
      <c r="ET74" s="192">
        <f>Рапс!ET32+Суреп!HB32</f>
        <v>0</v>
      </c>
      <c r="EU74" s="190">
        <f>Рапс!EU32+Суреп!HC32</f>
        <v>0</v>
      </c>
      <c r="EV74" s="191">
        <f>Рапс!EV32+Суреп!HD32</f>
        <v>0</v>
      </c>
      <c r="EW74" s="189">
        <f>Рапс!EW32+Суреп!HE32</f>
        <v>0</v>
      </c>
      <c r="EX74" s="190">
        <f>Рапс!EX32+Суреп!HF32</f>
        <v>0</v>
      </c>
      <c r="EY74" s="191">
        <f>Рапс!EY32+Суреп!HG32</f>
        <v>0</v>
      </c>
      <c r="EZ74" s="192">
        <f>Рапс!EZ32+Суреп!HH32</f>
        <v>0</v>
      </c>
      <c r="FA74" s="190">
        <f>Рапс!FA32+Суреп!HI32</f>
        <v>0</v>
      </c>
      <c r="FB74" s="191">
        <f>Рапс!FB32+Суреп!HJ32</f>
        <v>0</v>
      </c>
      <c r="FC74" s="189">
        <f>Рапс!FC32+Суреп!HK32</f>
        <v>0</v>
      </c>
      <c r="FD74" s="190">
        <f>Рапс!FD32+Суреп!HL32</f>
        <v>0</v>
      </c>
      <c r="FE74" s="191">
        <f>Рапс!FE32+Суреп!HM32</f>
        <v>0</v>
      </c>
      <c r="FF74" s="192">
        <f>Рапс!FF32+Суреп!HN32</f>
        <v>0</v>
      </c>
      <c r="FG74" s="190">
        <f>Рапс!FG32+Суреп!HO32</f>
        <v>0</v>
      </c>
      <c r="FH74" s="191">
        <f>Рапс!FH32+Суреп!HP32</f>
        <v>0</v>
      </c>
      <c r="FI74" s="189">
        <f>Рапс!FI32+Суреп!HQ32</f>
        <v>0</v>
      </c>
      <c r="FJ74" s="190">
        <f>Рапс!FJ32+Суреп!HR32</f>
        <v>0</v>
      </c>
      <c r="FK74" s="191">
        <f>Рапс!FK32+Суреп!HS32</f>
        <v>0</v>
      </c>
      <c r="FL74" s="192">
        <f>Рапс!FL32+Суреп!HT32</f>
        <v>0</v>
      </c>
      <c r="FM74" s="190">
        <f>Рапс!FM32+Суреп!HU32</f>
        <v>0</v>
      </c>
      <c r="FN74" s="191">
        <f>Рапс!FN32+Суреп!HV32</f>
        <v>0</v>
      </c>
      <c r="FO74" s="189">
        <f>Рапс!FO32+Суреп!HW32</f>
        <v>0</v>
      </c>
      <c r="FP74" s="190">
        <f>Рапс!FP32+Суреп!HX32</f>
        <v>0</v>
      </c>
      <c r="FQ74" s="191">
        <f>Рапс!FQ32+Суреп!HY32</f>
        <v>0</v>
      </c>
      <c r="FR74" s="192">
        <f>Рапс!FR32+Суреп!HZ32</f>
        <v>0</v>
      </c>
      <c r="FS74" s="190">
        <f>Рапс!FS32+Суреп!IA32</f>
        <v>0</v>
      </c>
      <c r="FT74" s="191">
        <f>Рапс!FT32+Суреп!IB32</f>
        <v>0</v>
      </c>
      <c r="FU74" s="189">
        <f>Рапс!FU32+Суреп!IC32</f>
        <v>0</v>
      </c>
      <c r="FV74" s="190">
        <f>Рапс!FV32+Суреп!ID32</f>
        <v>0</v>
      </c>
      <c r="FW74" s="191">
        <f>Рапс!FW32+Суреп!IE32</f>
        <v>0</v>
      </c>
      <c r="FX74" s="192">
        <f>Рапс!FX32+Суреп!IF32</f>
        <v>0</v>
      </c>
      <c r="FY74" s="190">
        <f>Рапс!FY32+Суреп!IG32</f>
        <v>0</v>
      </c>
      <c r="FZ74" s="191">
        <f>Рапс!FZ32+Суреп!IH32</f>
        <v>0</v>
      </c>
      <c r="GA74" s="189">
        <f>Рапс!GA32+Суреп!II32</f>
        <v>0</v>
      </c>
      <c r="GB74" s="190">
        <f>Рапс!GB32+Суреп!IJ32</f>
        <v>0</v>
      </c>
      <c r="GC74" s="191">
        <f>Рапс!GC32+Суреп!IK32</f>
        <v>0</v>
      </c>
      <c r="GD74" s="192">
        <f>Рапс!GD32+Суреп!IL32</f>
        <v>0</v>
      </c>
      <c r="GE74" s="190">
        <f>Рапс!GE32+Суреп!IM32</f>
        <v>0</v>
      </c>
      <c r="GF74" s="191">
        <f>Рапс!GF32+Суреп!IN32</f>
        <v>0</v>
      </c>
      <c r="GG74" s="189">
        <f>Рапс!GG32+Суреп!IO32</f>
        <v>0</v>
      </c>
      <c r="GH74" s="190">
        <f>Рапс!GH32+Суреп!IP32</f>
        <v>0</v>
      </c>
      <c r="GI74" s="191">
        <f>Рапс!GI32+Суреп!IQ32</f>
        <v>0</v>
      </c>
      <c r="GJ74" s="192">
        <f>Рапс!GJ32+Суреп!IR32</f>
        <v>0</v>
      </c>
      <c r="GK74" s="190">
        <f>Рапс!GK32+Суреп!IS32</f>
        <v>0</v>
      </c>
      <c r="GL74" s="191">
        <f>Рапс!GL32+Суреп!IT32</f>
        <v>0</v>
      </c>
      <c r="GM74" s="189">
        <f>Рапс!GM32</f>
        <v>0</v>
      </c>
      <c r="GN74" s="190">
        <f>Рапс!GN32</f>
        <v>0</v>
      </c>
      <c r="GO74" s="191">
        <f>Рапс!GO32</f>
        <v>0</v>
      </c>
      <c r="GP74" s="192">
        <f>Рапс!GP32</f>
        <v>0</v>
      </c>
      <c r="GQ74" s="190">
        <f>Рапс!GQ32</f>
        <v>0</v>
      </c>
      <c r="GR74" s="191">
        <f>Рапс!GR32</f>
        <v>0</v>
      </c>
      <c r="GS74" s="189">
        <f>Рапс!GS32</f>
        <v>0</v>
      </c>
      <c r="GT74" s="190">
        <f>Рапс!GT32</f>
        <v>0</v>
      </c>
      <c r="GU74" s="191">
        <f>Рапс!GU32</f>
        <v>0</v>
      </c>
      <c r="GV74" s="192">
        <f>Рапс!GV32</f>
        <v>0</v>
      </c>
      <c r="GW74" s="190">
        <f>Рапс!GW32</f>
        <v>0</v>
      </c>
      <c r="GX74" s="191">
        <f>Рапс!GX32</f>
        <v>0</v>
      </c>
      <c r="GY74" s="189">
        <f>Рапс!GY32</f>
        <v>0</v>
      </c>
      <c r="GZ74" s="190">
        <f>Рапс!GZ32</f>
        <v>0</v>
      </c>
      <c r="HA74" s="191">
        <f>Рапс!HA32</f>
        <v>0</v>
      </c>
      <c r="HB74" s="192">
        <f>Рапс!HB32</f>
        <v>0</v>
      </c>
      <c r="HC74" s="190">
        <f>Рапс!HC32</f>
        <v>0</v>
      </c>
      <c r="HD74" s="191">
        <f>Рапс!HD32</f>
        <v>0</v>
      </c>
      <c r="HE74" s="189">
        <f>Рапс!HE32</f>
        <v>0</v>
      </c>
      <c r="HF74" s="190">
        <f>Рапс!HF32</f>
        <v>0</v>
      </c>
      <c r="HG74" s="191">
        <f>Рапс!HG32</f>
        <v>0</v>
      </c>
      <c r="HH74" s="192">
        <f>Рапс!HH32</f>
        <v>0</v>
      </c>
      <c r="HI74" s="190">
        <f>Рапс!HI32</f>
        <v>0</v>
      </c>
      <c r="HJ74" s="191">
        <f>Рапс!HJ32</f>
        <v>0</v>
      </c>
      <c r="HK74" s="189">
        <f>Рапс!HK32</f>
        <v>0</v>
      </c>
      <c r="HL74" s="190">
        <f>Рапс!HL32</f>
        <v>0</v>
      </c>
      <c r="HM74" s="191">
        <f>Рапс!HM32</f>
        <v>0</v>
      </c>
      <c r="HN74" s="192">
        <f>Рапс!HN32</f>
        <v>0</v>
      </c>
      <c r="HO74" s="190">
        <f>Рапс!HO32</f>
        <v>0</v>
      </c>
      <c r="HP74" s="191">
        <f>Рапс!HP32</f>
        <v>0</v>
      </c>
      <c r="HQ74" s="189">
        <f>Рапс!HQ32</f>
        <v>0</v>
      </c>
      <c r="HR74" s="190">
        <f>Рапс!HR32</f>
        <v>0</v>
      </c>
      <c r="HS74" s="191">
        <f>Рапс!HS32</f>
        <v>0</v>
      </c>
      <c r="HT74" s="192">
        <f>Рапс!HT32</f>
        <v>0</v>
      </c>
      <c r="HU74" s="190">
        <f>Рапс!HU32</f>
        <v>0</v>
      </c>
      <c r="HV74" s="191">
        <f>Рапс!HV32</f>
        <v>0</v>
      </c>
      <c r="HW74" s="189">
        <f>Рапс!HW32</f>
        <v>0</v>
      </c>
      <c r="HX74" s="190">
        <f>Рапс!HX32</f>
        <v>0</v>
      </c>
      <c r="HY74" s="191">
        <f>Рапс!HY32</f>
        <v>0</v>
      </c>
      <c r="HZ74" s="192">
        <f>Рапс!HZ32</f>
        <v>0</v>
      </c>
      <c r="IA74" s="190">
        <f>Рапс!IA32</f>
        <v>0</v>
      </c>
      <c r="IB74" s="191">
        <f>Рапс!IB32</f>
        <v>0</v>
      </c>
      <c r="IC74" s="189">
        <f>Рапс!IC32</f>
        <v>0</v>
      </c>
      <c r="ID74" s="190">
        <f>Рапс!ID32</f>
        <v>0</v>
      </c>
      <c r="IE74" s="191">
        <f>Рапс!IE32</f>
        <v>0</v>
      </c>
      <c r="IF74" s="192">
        <f>Рапс!IF32</f>
        <v>0</v>
      </c>
      <c r="IG74" s="190">
        <f>Рапс!IG32</f>
        <v>0</v>
      </c>
      <c r="IH74" s="191">
        <f>Рапс!IH32</f>
        <v>0</v>
      </c>
      <c r="II74" s="189">
        <f>Рапс!II32</f>
        <v>0</v>
      </c>
      <c r="IJ74" s="190">
        <f>Рапс!IJ32</f>
        <v>0</v>
      </c>
      <c r="IK74" s="191">
        <f>Рапс!IK32</f>
        <v>0</v>
      </c>
      <c r="IL74" s="192">
        <f>Рапс!IL32</f>
        <v>0</v>
      </c>
      <c r="IM74" s="190">
        <f>Рапс!IM32</f>
        <v>0</v>
      </c>
      <c r="IN74" s="191">
        <f>Рапс!IN32</f>
        <v>0</v>
      </c>
      <c r="IO74" s="189">
        <f>Рапс!IO32</f>
        <v>0</v>
      </c>
      <c r="IP74" s="190">
        <f>Рапс!IP32</f>
        <v>0</v>
      </c>
      <c r="IQ74" s="191">
        <f>Рапс!IQ32</f>
        <v>0</v>
      </c>
      <c r="IR74" s="192">
        <f>Рапс!IR32</f>
        <v>0</v>
      </c>
      <c r="IS74" s="190">
        <f>Рапс!IS32</f>
        <v>0</v>
      </c>
      <c r="IT74" s="191">
        <f>Рапс!IT32</f>
        <v>0</v>
      </c>
      <c r="IU74" s="189">
        <f>Рапс!IU32</f>
        <v>0</v>
      </c>
      <c r="IV74" s="190">
        <f>Рапс!IV32</f>
        <v>0</v>
      </c>
      <c r="IW74" s="191">
        <f>Рапс!IW32</f>
        <v>0</v>
      </c>
      <c r="IX74" s="192">
        <f>Рапс!IX32</f>
        <v>0</v>
      </c>
      <c r="IY74" s="190">
        <f>Рапс!IY32</f>
        <v>0</v>
      </c>
      <c r="IZ74" s="191">
        <f>Рапс!IZ32</f>
        <v>0</v>
      </c>
      <c r="JA74" s="189">
        <f>Рапс!JA32</f>
        <v>0</v>
      </c>
      <c r="JB74" s="190">
        <f>Рапс!JB32</f>
        <v>0</v>
      </c>
      <c r="JC74" s="191">
        <f>Рапс!JC32</f>
        <v>0</v>
      </c>
      <c r="JD74" s="192">
        <f>Рапс!JD32</f>
        <v>0</v>
      </c>
      <c r="JE74" s="190">
        <f>Рапс!JE32</f>
        <v>0</v>
      </c>
      <c r="JF74" s="191">
        <f>Рапс!JF32</f>
        <v>0</v>
      </c>
      <c r="JG74" s="189">
        <f>Рапс!JG32</f>
        <v>0</v>
      </c>
      <c r="JH74" s="190">
        <f>Рапс!JH32</f>
        <v>0</v>
      </c>
      <c r="JI74" s="191">
        <f>Рапс!JI32</f>
        <v>0</v>
      </c>
      <c r="JJ74" s="192">
        <f>Рапс!JJ32</f>
        <v>0</v>
      </c>
      <c r="JK74" s="190">
        <f>Рапс!JK32</f>
        <v>0</v>
      </c>
      <c r="JL74" s="191">
        <f>Рапс!JL32</f>
        <v>0</v>
      </c>
      <c r="JM74" s="189">
        <f>Рапс!JM32</f>
        <v>0</v>
      </c>
      <c r="JN74" s="190">
        <f>Рапс!JN32</f>
        <v>0</v>
      </c>
      <c r="JO74" s="191">
        <f>Рапс!JO32</f>
        <v>0</v>
      </c>
      <c r="JP74" s="192">
        <f>Рапс!JP32</f>
        <v>0</v>
      </c>
      <c r="JQ74" s="190">
        <f>Рапс!JQ32</f>
        <v>0</v>
      </c>
      <c r="JR74" s="191">
        <f>Рапс!JR32</f>
        <v>0</v>
      </c>
      <c r="JS74" s="189">
        <f>Рапс!JS32</f>
        <v>0</v>
      </c>
      <c r="JT74" s="190">
        <f>Рапс!JT32</f>
        <v>0</v>
      </c>
      <c r="JU74" s="191">
        <f>Рапс!JU32</f>
        <v>0</v>
      </c>
      <c r="JV74" s="192">
        <f>Рапс!JV32</f>
        <v>0</v>
      </c>
      <c r="JW74" s="190">
        <f>Рапс!JW32</f>
        <v>0</v>
      </c>
      <c r="JX74" s="191">
        <f>Рапс!JX32</f>
        <v>0</v>
      </c>
    </row>
    <row r="75" spans="1:284" ht="17.25" customHeight="1" x14ac:dyDescent="0.25">
      <c r="A75" s="75">
        <v>7</v>
      </c>
      <c r="B75" s="76" t="s">
        <v>9</v>
      </c>
      <c r="C75" s="7" t="s">
        <v>13</v>
      </c>
      <c r="D75" s="77" t="s">
        <v>45</v>
      </c>
      <c r="E75" s="216">
        <f t="shared" si="36"/>
        <v>510.99999999999989</v>
      </c>
      <c r="F75" s="193">
        <f>Рапс!F33+SUM(Суреп!F33:BP33)</f>
        <v>0</v>
      </c>
      <c r="G75" s="194">
        <f>Рапс!G33</f>
        <v>0</v>
      </c>
      <c r="H75" s="195">
        <f>Рапс!H33</f>
        <v>0</v>
      </c>
      <c r="I75" s="196">
        <f>Рапс!I33+Суреп!BQ33</f>
        <v>0</v>
      </c>
      <c r="J75" s="197">
        <f>Рапс!J33+Суреп!BR33</f>
        <v>0</v>
      </c>
      <c r="K75" s="198">
        <f>Рапс!K33+Суреп!BS33</f>
        <v>0</v>
      </c>
      <c r="L75" s="199">
        <f>Рапс!L33+Суреп!BT33</f>
        <v>23.2</v>
      </c>
      <c r="M75" s="197">
        <f>Рапс!M33+Суреп!BU33</f>
        <v>0</v>
      </c>
      <c r="N75" s="198">
        <f>Рапс!N33+Суреп!BV33</f>
        <v>0</v>
      </c>
      <c r="O75" s="196">
        <f>Рапс!O33+Суреп!BW33</f>
        <v>26.9</v>
      </c>
      <c r="P75" s="197">
        <f>Рапс!P33+Суреп!BX33</f>
        <v>0</v>
      </c>
      <c r="Q75" s="198">
        <f>Рапс!Q33+Суреп!BY33</f>
        <v>0</v>
      </c>
      <c r="R75" s="199">
        <f>Рапс!R33+Суреп!BZ33</f>
        <v>38</v>
      </c>
      <c r="S75" s="197">
        <f>Рапс!S33+Суреп!CA33</f>
        <v>0</v>
      </c>
      <c r="T75" s="198">
        <f>Рапс!T33+Суреп!CB33</f>
        <v>0</v>
      </c>
      <c r="U75" s="196">
        <f>Рапс!U33+Суреп!CC33</f>
        <v>31</v>
      </c>
      <c r="V75" s="197">
        <f>Рапс!V33+Суреп!CD33</f>
        <v>0</v>
      </c>
      <c r="W75" s="198">
        <f>Рапс!W33+Суреп!CE33</f>
        <v>0</v>
      </c>
      <c r="X75" s="199">
        <f>Рапс!X33+Суреп!CF33</f>
        <v>50.8</v>
      </c>
      <c r="Y75" s="197">
        <f>Рапс!Y33+Суреп!CG33</f>
        <v>0</v>
      </c>
      <c r="Z75" s="198">
        <f>Рапс!Z33+Суреп!CH33</f>
        <v>0</v>
      </c>
      <c r="AA75" s="196">
        <f>Рапс!AA33+Суреп!CI33</f>
        <v>4.5</v>
      </c>
      <c r="AB75" s="197">
        <f>Рапс!AB33+Суреп!CJ33</f>
        <v>11.3</v>
      </c>
      <c r="AC75" s="198">
        <f>Рапс!AC33+Суреп!CK33</f>
        <v>0</v>
      </c>
      <c r="AD75" s="199">
        <f>Рапс!AD33+Суреп!CL33</f>
        <v>90.6</v>
      </c>
      <c r="AE75" s="197">
        <f>Рапс!AE33+Суреп!CM33</f>
        <v>0</v>
      </c>
      <c r="AF75" s="198">
        <f>Рапс!AF33+Суреп!CN33</f>
        <v>0</v>
      </c>
      <c r="AG75" s="196">
        <f>Рапс!AG33+Суреп!CO33</f>
        <v>37.4</v>
      </c>
      <c r="AH75" s="197">
        <f>Рапс!AH33+Суреп!CP33</f>
        <v>94.4</v>
      </c>
      <c r="AI75" s="198">
        <f>Рапс!AI33+Суреп!CQ33</f>
        <v>0</v>
      </c>
      <c r="AJ75" s="199">
        <f>Рапс!AJ33+Суреп!CR33</f>
        <v>41.7</v>
      </c>
      <c r="AK75" s="197">
        <f>Рапс!AK33+Суреп!CS33</f>
        <v>0</v>
      </c>
      <c r="AL75" s="198">
        <f>Рапс!AL33+Суреп!CT33</f>
        <v>61.2</v>
      </c>
      <c r="AM75" s="196">
        <f>Рапс!AM33+Суреп!CU33</f>
        <v>0</v>
      </c>
      <c r="AN75" s="197">
        <f>Рапс!AN33+Суреп!CV33</f>
        <v>0</v>
      </c>
      <c r="AO75" s="198">
        <f>Рапс!AO33+Суреп!CW33</f>
        <v>0</v>
      </c>
      <c r="AP75" s="199">
        <f>Рапс!AP33+Суреп!CX33</f>
        <v>0</v>
      </c>
      <c r="AQ75" s="197">
        <f>Рапс!AQ33+Суреп!CY33</f>
        <v>0</v>
      </c>
      <c r="AR75" s="198">
        <f>Рапс!AR33+Суреп!CZ33</f>
        <v>0</v>
      </c>
      <c r="AS75" s="196">
        <f>Рапс!AS33+Суреп!DA33</f>
        <v>0</v>
      </c>
      <c r="AT75" s="197">
        <f>Рапс!AT33+Суреп!DB33</f>
        <v>0</v>
      </c>
      <c r="AU75" s="198">
        <f>Рапс!AU33+Суреп!DC33</f>
        <v>0</v>
      </c>
      <c r="AV75" s="199">
        <f>Рапс!AV33+Суреп!DD33</f>
        <v>0</v>
      </c>
      <c r="AW75" s="197">
        <f>Рапс!AW33+Суреп!DE33</f>
        <v>0</v>
      </c>
      <c r="AX75" s="198">
        <f>Рапс!AX33+Суреп!DF33</f>
        <v>0</v>
      </c>
      <c r="AY75" s="196">
        <f>Рапс!AY33+Суреп!DG33</f>
        <v>0</v>
      </c>
      <c r="AZ75" s="197">
        <f>Рапс!AZ33+Суреп!DH33</f>
        <v>0</v>
      </c>
      <c r="BA75" s="198">
        <f>Рапс!BA33+Суреп!DI33</f>
        <v>0</v>
      </c>
      <c r="BB75" s="199">
        <f>Рапс!BB33+Суреп!DJ33</f>
        <v>0</v>
      </c>
      <c r="BC75" s="197">
        <f>Рапс!BC33+Суреп!DK33</f>
        <v>0</v>
      </c>
      <c r="BD75" s="198">
        <f>Рапс!BD33+Суреп!DL33</f>
        <v>0</v>
      </c>
      <c r="BE75" s="196">
        <f>Рапс!BE33+Суреп!DM33</f>
        <v>0</v>
      </c>
      <c r="BF75" s="197">
        <f>Рапс!BF33+Суреп!DN33</f>
        <v>0</v>
      </c>
      <c r="BG75" s="198">
        <f>Рапс!BG33+Суреп!DO33</f>
        <v>0</v>
      </c>
      <c r="BH75" s="199">
        <f>Рапс!BH33+Суреп!DP33</f>
        <v>0</v>
      </c>
      <c r="BI75" s="197">
        <f>Рапс!BI33+Суреп!DQ33</f>
        <v>0</v>
      </c>
      <c r="BJ75" s="198">
        <f>Рапс!BJ33+Суреп!DR33</f>
        <v>0</v>
      </c>
      <c r="BK75" s="196">
        <f>Рапс!BK33+Суреп!DS33</f>
        <v>0</v>
      </c>
      <c r="BL75" s="197">
        <f>Рапс!BL33+Суреп!DT33</f>
        <v>0</v>
      </c>
      <c r="BM75" s="198">
        <f>Рапс!BM33+Суреп!DU33</f>
        <v>0</v>
      </c>
      <c r="BN75" s="199">
        <f>Рапс!BN33+Суреп!DV33</f>
        <v>0</v>
      </c>
      <c r="BO75" s="197">
        <f>Рапс!BO33+Суреп!DW33</f>
        <v>0</v>
      </c>
      <c r="BP75" s="198">
        <f>Рапс!BP33+Суреп!DX33</f>
        <v>0</v>
      </c>
      <c r="BQ75" s="196">
        <f>Рапс!BQ33+Суреп!DY33</f>
        <v>0</v>
      </c>
      <c r="BR75" s="197">
        <f>Рапс!BR33+Суреп!DZ33</f>
        <v>0</v>
      </c>
      <c r="BS75" s="198">
        <f>Рапс!BS33+Суреп!EA33</f>
        <v>0</v>
      </c>
      <c r="BT75" s="199">
        <f>Рапс!BT33+Суреп!EB33</f>
        <v>0</v>
      </c>
      <c r="BU75" s="197">
        <f>Рапс!BU33+Суреп!EC33</f>
        <v>0</v>
      </c>
      <c r="BV75" s="198">
        <f>Рапс!BV33+Суреп!ED33</f>
        <v>0</v>
      </c>
      <c r="BW75" s="196">
        <f>Рапс!BW33+Суреп!EE33</f>
        <v>0</v>
      </c>
      <c r="BX75" s="197">
        <f>Рапс!BX33+Суреп!EF33</f>
        <v>0</v>
      </c>
      <c r="BY75" s="198">
        <f>Рапс!BY33+Суреп!EG33</f>
        <v>0</v>
      </c>
      <c r="BZ75" s="199">
        <f>Рапс!BZ33+Суреп!EH33</f>
        <v>0</v>
      </c>
      <c r="CA75" s="197">
        <f>Рапс!CA33+Суреп!EI33</f>
        <v>0</v>
      </c>
      <c r="CB75" s="198">
        <f>Рапс!CB33+Суреп!EJ33</f>
        <v>0</v>
      </c>
      <c r="CC75" s="196">
        <f>Рапс!CC33+Суреп!EK33</f>
        <v>0</v>
      </c>
      <c r="CD75" s="197">
        <f>Рапс!CD33+Суреп!EL33</f>
        <v>0</v>
      </c>
      <c r="CE75" s="198">
        <f>Рапс!CE33+Суреп!EM33</f>
        <v>0</v>
      </c>
      <c r="CF75" s="199">
        <f>Рапс!CF33+Суреп!EN33</f>
        <v>0</v>
      </c>
      <c r="CG75" s="197">
        <f>Рапс!CG33+Суреп!EO33</f>
        <v>0</v>
      </c>
      <c r="CH75" s="198">
        <f>Рапс!CH33+Суреп!EP33</f>
        <v>0</v>
      </c>
      <c r="CI75" s="196">
        <f>Рапс!CI33+Суреп!EQ33</f>
        <v>0</v>
      </c>
      <c r="CJ75" s="197">
        <f>Рапс!CJ33+Суреп!ER33</f>
        <v>0</v>
      </c>
      <c r="CK75" s="198">
        <f>Рапс!CK33+Суреп!ES33</f>
        <v>0</v>
      </c>
      <c r="CL75" s="199">
        <f>Рапс!CL33+Суреп!ET33</f>
        <v>0</v>
      </c>
      <c r="CM75" s="197">
        <f>Рапс!CM33+Суреп!EU33</f>
        <v>0</v>
      </c>
      <c r="CN75" s="198">
        <f>Рапс!CN33+Суреп!EV33</f>
        <v>0</v>
      </c>
      <c r="CO75" s="196">
        <f>Рапс!CO33+Суреп!EW33</f>
        <v>0</v>
      </c>
      <c r="CP75" s="197">
        <f>Рапс!CP33+Суреп!EX33</f>
        <v>0</v>
      </c>
      <c r="CQ75" s="198">
        <f>Рапс!CQ33+Суреп!EY33</f>
        <v>0</v>
      </c>
      <c r="CR75" s="199">
        <f>Рапс!CR33+Суреп!EZ33</f>
        <v>0</v>
      </c>
      <c r="CS75" s="197">
        <f>Рапс!CS33+Суреп!FA33</f>
        <v>0</v>
      </c>
      <c r="CT75" s="198">
        <f>Рапс!CT33+Суреп!FB33</f>
        <v>0</v>
      </c>
      <c r="CU75" s="196">
        <f>Рапс!CU33+Суреп!FC33</f>
        <v>0</v>
      </c>
      <c r="CV75" s="197">
        <f>Рапс!CV33+Суреп!FD33</f>
        <v>0</v>
      </c>
      <c r="CW75" s="198">
        <f>Рапс!CW33+Суреп!FE33</f>
        <v>0</v>
      </c>
      <c r="CX75" s="199">
        <f>Рапс!CX33+Суреп!FF33</f>
        <v>0</v>
      </c>
      <c r="CY75" s="197">
        <f>Рапс!CY33+Суреп!FG33</f>
        <v>0</v>
      </c>
      <c r="CZ75" s="198">
        <f>Рапс!CZ33+Суреп!FH33</f>
        <v>0</v>
      </c>
      <c r="DA75" s="196">
        <f>Рапс!DA33+Суреп!FI33</f>
        <v>0</v>
      </c>
      <c r="DB75" s="197">
        <f>Рапс!DB33+Суреп!FJ33</f>
        <v>0</v>
      </c>
      <c r="DC75" s="198">
        <f>Рапс!DC33+Суреп!FK33</f>
        <v>0</v>
      </c>
      <c r="DD75" s="199">
        <f>Рапс!DD33+Суреп!FL33</f>
        <v>0</v>
      </c>
      <c r="DE75" s="197">
        <f>Рапс!DE33+Суреп!FM33</f>
        <v>0</v>
      </c>
      <c r="DF75" s="198">
        <f>Рапс!DF33+Суреп!FN33</f>
        <v>0</v>
      </c>
      <c r="DG75" s="196">
        <f>Рапс!DG33+Суреп!FO33</f>
        <v>0</v>
      </c>
      <c r="DH75" s="197">
        <f>Рапс!DH33+Суреп!FP33</f>
        <v>0</v>
      </c>
      <c r="DI75" s="198">
        <f>Рапс!DI33+Суреп!FQ33</f>
        <v>0</v>
      </c>
      <c r="DJ75" s="199">
        <f>Рапс!DJ33+Суреп!FR33</f>
        <v>0</v>
      </c>
      <c r="DK75" s="197">
        <f>Рапс!DK33+Суреп!FS33</f>
        <v>0</v>
      </c>
      <c r="DL75" s="198">
        <f>Рапс!DL33+Суреп!FT33</f>
        <v>0</v>
      </c>
      <c r="DM75" s="196">
        <f>Рапс!DM33+Суреп!FU33</f>
        <v>0</v>
      </c>
      <c r="DN75" s="197">
        <f>Рапс!DN33+Суреп!FV33</f>
        <v>0</v>
      </c>
      <c r="DO75" s="198">
        <f>Рапс!DO33+Суреп!FW33</f>
        <v>0</v>
      </c>
      <c r="DP75" s="199">
        <f>Рапс!DP33+Суреп!FX33</f>
        <v>0</v>
      </c>
      <c r="DQ75" s="197">
        <f>Рапс!DQ33+Суреп!FY33</f>
        <v>0</v>
      </c>
      <c r="DR75" s="198">
        <f>Рапс!DR33+Суреп!FZ33</f>
        <v>0</v>
      </c>
      <c r="DS75" s="196">
        <f>Рапс!DS33+Суреп!GA33</f>
        <v>0</v>
      </c>
      <c r="DT75" s="197">
        <f>Рапс!DT33+Суреп!GB33</f>
        <v>0</v>
      </c>
      <c r="DU75" s="198">
        <f>Рапс!DU33+Суреп!GC33</f>
        <v>0</v>
      </c>
      <c r="DV75" s="199">
        <f>Рапс!DV33+Суреп!GD33</f>
        <v>0</v>
      </c>
      <c r="DW75" s="197">
        <f>Рапс!DW33+Суреп!GE33</f>
        <v>0</v>
      </c>
      <c r="DX75" s="198">
        <f>Рапс!DX33+Суреп!GF33</f>
        <v>0</v>
      </c>
      <c r="DY75" s="196">
        <f>Рапс!DY33+Суреп!GG33</f>
        <v>0</v>
      </c>
      <c r="DZ75" s="197">
        <f>Рапс!DZ33+Суреп!GH33</f>
        <v>0</v>
      </c>
      <c r="EA75" s="198">
        <f>Рапс!EA33+Суреп!GI33</f>
        <v>0</v>
      </c>
      <c r="EB75" s="199">
        <f>Рапс!EB33+Суреп!GJ33</f>
        <v>0</v>
      </c>
      <c r="EC75" s="197">
        <f>Рапс!EC33+Суреп!GK33</f>
        <v>0</v>
      </c>
      <c r="ED75" s="198">
        <f>Рапс!ED33+Суреп!GL33</f>
        <v>0</v>
      </c>
      <c r="EE75" s="196">
        <f>Рапс!EE33+Суреп!GM33</f>
        <v>0</v>
      </c>
      <c r="EF75" s="197">
        <f>Рапс!EF33+Суреп!GN33</f>
        <v>0</v>
      </c>
      <c r="EG75" s="198">
        <f>Рапс!EG33+Суреп!GO33</f>
        <v>0</v>
      </c>
      <c r="EH75" s="199">
        <f>Рапс!EH33+Суреп!GP33</f>
        <v>0</v>
      </c>
      <c r="EI75" s="197">
        <f>Рапс!EI33+Суреп!GQ33</f>
        <v>0</v>
      </c>
      <c r="EJ75" s="198">
        <f>Рапс!EJ33+Суреп!GR33</f>
        <v>0</v>
      </c>
      <c r="EK75" s="196">
        <f>Рапс!EK33+Суреп!GS33</f>
        <v>0</v>
      </c>
      <c r="EL75" s="197">
        <f>Рапс!EL33+Суреп!GT33</f>
        <v>0</v>
      </c>
      <c r="EM75" s="198">
        <f>Рапс!EM33+Суреп!GU33</f>
        <v>0</v>
      </c>
      <c r="EN75" s="199">
        <f>Рапс!EN33+Суреп!GV33</f>
        <v>0</v>
      </c>
      <c r="EO75" s="197">
        <f>Рапс!EO33+Суреп!GW33</f>
        <v>0</v>
      </c>
      <c r="EP75" s="198">
        <f>Рапс!EP33+Суреп!GX33</f>
        <v>0</v>
      </c>
      <c r="EQ75" s="196">
        <f>Рапс!EQ33+Суреп!GY33</f>
        <v>0</v>
      </c>
      <c r="ER75" s="197">
        <f>Рапс!ER33+Суреп!GZ33</f>
        <v>0</v>
      </c>
      <c r="ES75" s="198">
        <f>Рапс!ES33+Суреп!HA33</f>
        <v>0</v>
      </c>
      <c r="ET75" s="199">
        <f>Рапс!ET33+Суреп!HB33</f>
        <v>0</v>
      </c>
      <c r="EU75" s="197">
        <f>Рапс!EU33+Суреп!HC33</f>
        <v>0</v>
      </c>
      <c r="EV75" s="198">
        <f>Рапс!EV33+Суреп!HD33</f>
        <v>0</v>
      </c>
      <c r="EW75" s="196">
        <f>Рапс!EW33+Суреп!HE33</f>
        <v>0</v>
      </c>
      <c r="EX75" s="197">
        <f>Рапс!EX33+Суреп!HF33</f>
        <v>0</v>
      </c>
      <c r="EY75" s="198">
        <f>Рапс!EY33+Суреп!HG33</f>
        <v>0</v>
      </c>
      <c r="EZ75" s="199">
        <f>Рапс!EZ33+Суреп!HH33</f>
        <v>0</v>
      </c>
      <c r="FA75" s="197">
        <f>Рапс!FA33+Суреп!HI33</f>
        <v>0</v>
      </c>
      <c r="FB75" s="198">
        <f>Рапс!FB33+Суреп!HJ33</f>
        <v>0</v>
      </c>
      <c r="FC75" s="196">
        <f>Рапс!FC33+Суреп!HK33</f>
        <v>0</v>
      </c>
      <c r="FD75" s="197">
        <f>Рапс!FD33+Суреп!HL33</f>
        <v>0</v>
      </c>
      <c r="FE75" s="198">
        <f>Рапс!FE33+Суреп!HM33</f>
        <v>0</v>
      </c>
      <c r="FF75" s="199">
        <f>Рапс!FF33+Суреп!HN33</f>
        <v>0</v>
      </c>
      <c r="FG75" s="197">
        <f>Рапс!FG33+Суреп!HO33</f>
        <v>0</v>
      </c>
      <c r="FH75" s="198">
        <f>Рапс!FH33+Суреп!HP33</f>
        <v>0</v>
      </c>
      <c r="FI75" s="196">
        <f>Рапс!FI33+Суреп!HQ33</f>
        <v>0</v>
      </c>
      <c r="FJ75" s="197">
        <f>Рапс!FJ33+Суреп!HR33</f>
        <v>0</v>
      </c>
      <c r="FK75" s="198">
        <f>Рапс!FK33+Суреп!HS33</f>
        <v>0</v>
      </c>
      <c r="FL75" s="199">
        <f>Рапс!FL33+Суреп!HT33</f>
        <v>0</v>
      </c>
      <c r="FM75" s="197">
        <f>Рапс!FM33+Суреп!HU33</f>
        <v>0</v>
      </c>
      <c r="FN75" s="198">
        <f>Рапс!FN33+Суреп!HV33</f>
        <v>0</v>
      </c>
      <c r="FO75" s="196">
        <f>Рапс!FO33+Суреп!HW33</f>
        <v>0</v>
      </c>
      <c r="FP75" s="197">
        <f>Рапс!FP33+Суреп!HX33</f>
        <v>0</v>
      </c>
      <c r="FQ75" s="198">
        <f>Рапс!FQ33+Суреп!HY33</f>
        <v>0</v>
      </c>
      <c r="FR75" s="199">
        <f>Рапс!FR33+Суреп!HZ33</f>
        <v>0</v>
      </c>
      <c r="FS75" s="197">
        <f>Рапс!FS33+Суреп!IA33</f>
        <v>0</v>
      </c>
      <c r="FT75" s="198">
        <f>Рапс!FT33+Суреп!IB33</f>
        <v>0</v>
      </c>
      <c r="FU75" s="196">
        <f>Рапс!FU33+Суреп!IC33</f>
        <v>0</v>
      </c>
      <c r="FV75" s="197">
        <f>Рапс!FV33+Суреп!ID33</f>
        <v>0</v>
      </c>
      <c r="FW75" s="198">
        <f>Рапс!FW33+Суреп!IE33</f>
        <v>0</v>
      </c>
      <c r="FX75" s="199">
        <f>Рапс!FX33+Суреп!IF33</f>
        <v>0</v>
      </c>
      <c r="FY75" s="197">
        <f>Рапс!FY33+Суреп!IG33</f>
        <v>0</v>
      </c>
      <c r="FZ75" s="198">
        <f>Рапс!FZ33+Суреп!IH33</f>
        <v>0</v>
      </c>
      <c r="GA75" s="196">
        <f>Рапс!GA33+Суреп!II33</f>
        <v>0</v>
      </c>
      <c r="GB75" s="197">
        <f>Рапс!GB33+Суреп!IJ33</f>
        <v>0</v>
      </c>
      <c r="GC75" s="198">
        <f>Рапс!GC33+Суреп!IK33</f>
        <v>0</v>
      </c>
      <c r="GD75" s="199">
        <f>Рапс!GD33+Суреп!IL33</f>
        <v>0</v>
      </c>
      <c r="GE75" s="197">
        <f>Рапс!GE33+Суреп!IM33</f>
        <v>0</v>
      </c>
      <c r="GF75" s="198">
        <f>Рапс!GF33+Суреп!IN33</f>
        <v>0</v>
      </c>
      <c r="GG75" s="196">
        <f>Рапс!GG33+Суреп!IO33</f>
        <v>0</v>
      </c>
      <c r="GH75" s="197">
        <f>Рапс!GH33+Суреп!IP33</f>
        <v>0</v>
      </c>
      <c r="GI75" s="198">
        <f>Рапс!GI33+Суреп!IQ33</f>
        <v>0</v>
      </c>
      <c r="GJ75" s="199">
        <f>Рапс!GJ33+Суреп!IR33</f>
        <v>0</v>
      </c>
      <c r="GK75" s="197">
        <f>Рапс!GK33+Суреп!IS33</f>
        <v>0</v>
      </c>
      <c r="GL75" s="198">
        <f>Рапс!GL33+Суреп!IT33</f>
        <v>0</v>
      </c>
      <c r="GM75" s="196">
        <f>Рапс!GM33</f>
        <v>0</v>
      </c>
      <c r="GN75" s="197">
        <f>Рапс!GN33</f>
        <v>0</v>
      </c>
      <c r="GO75" s="198">
        <f>Рапс!GO33</f>
        <v>0</v>
      </c>
      <c r="GP75" s="199">
        <f>Рапс!GP33</f>
        <v>0</v>
      </c>
      <c r="GQ75" s="197">
        <f>Рапс!GQ33</f>
        <v>0</v>
      </c>
      <c r="GR75" s="198">
        <f>Рапс!GR33</f>
        <v>0</v>
      </c>
      <c r="GS75" s="196">
        <f>Рапс!GS33</f>
        <v>0</v>
      </c>
      <c r="GT75" s="197">
        <f>Рапс!GT33</f>
        <v>0</v>
      </c>
      <c r="GU75" s="198">
        <f>Рапс!GU33</f>
        <v>0</v>
      </c>
      <c r="GV75" s="199">
        <f>Рапс!GV33</f>
        <v>0</v>
      </c>
      <c r="GW75" s="197">
        <f>Рапс!GW33</f>
        <v>0</v>
      </c>
      <c r="GX75" s="198">
        <f>Рапс!GX33</f>
        <v>0</v>
      </c>
      <c r="GY75" s="196">
        <f>Рапс!GY33</f>
        <v>0</v>
      </c>
      <c r="GZ75" s="197">
        <f>Рапс!GZ33</f>
        <v>0</v>
      </c>
      <c r="HA75" s="198">
        <f>Рапс!HA33</f>
        <v>0</v>
      </c>
      <c r="HB75" s="199">
        <f>Рапс!HB33</f>
        <v>0</v>
      </c>
      <c r="HC75" s="197">
        <f>Рапс!HC33</f>
        <v>0</v>
      </c>
      <c r="HD75" s="198">
        <f>Рапс!HD33</f>
        <v>0</v>
      </c>
      <c r="HE75" s="196">
        <f>Рапс!HE33</f>
        <v>0</v>
      </c>
      <c r="HF75" s="197">
        <f>Рапс!HF33</f>
        <v>0</v>
      </c>
      <c r="HG75" s="198">
        <f>Рапс!HG33</f>
        <v>0</v>
      </c>
      <c r="HH75" s="199">
        <f>Рапс!HH33</f>
        <v>0</v>
      </c>
      <c r="HI75" s="197">
        <f>Рапс!HI33</f>
        <v>0</v>
      </c>
      <c r="HJ75" s="198">
        <f>Рапс!HJ33</f>
        <v>0</v>
      </c>
      <c r="HK75" s="196">
        <f>Рапс!HK33</f>
        <v>0</v>
      </c>
      <c r="HL75" s="197">
        <f>Рапс!HL33</f>
        <v>0</v>
      </c>
      <c r="HM75" s="198">
        <f>Рапс!HM33</f>
        <v>0</v>
      </c>
      <c r="HN75" s="199">
        <f>Рапс!HN33</f>
        <v>0</v>
      </c>
      <c r="HO75" s="197">
        <f>Рапс!HO33</f>
        <v>0</v>
      </c>
      <c r="HP75" s="198">
        <f>Рапс!HP33</f>
        <v>0</v>
      </c>
      <c r="HQ75" s="196">
        <f>Рапс!HQ33</f>
        <v>0</v>
      </c>
      <c r="HR75" s="197">
        <f>Рапс!HR33</f>
        <v>0</v>
      </c>
      <c r="HS75" s="198">
        <f>Рапс!HS33</f>
        <v>0</v>
      </c>
      <c r="HT75" s="199">
        <f>Рапс!HT33</f>
        <v>0</v>
      </c>
      <c r="HU75" s="197">
        <f>Рапс!HU33</f>
        <v>0</v>
      </c>
      <c r="HV75" s="198">
        <f>Рапс!HV33</f>
        <v>0</v>
      </c>
      <c r="HW75" s="196">
        <f>Рапс!HW33</f>
        <v>0</v>
      </c>
      <c r="HX75" s="197">
        <f>Рапс!HX33</f>
        <v>0</v>
      </c>
      <c r="HY75" s="198">
        <f>Рапс!HY33</f>
        <v>0</v>
      </c>
      <c r="HZ75" s="199">
        <f>Рапс!HZ33</f>
        <v>0</v>
      </c>
      <c r="IA75" s="197">
        <f>Рапс!IA33</f>
        <v>0</v>
      </c>
      <c r="IB75" s="198">
        <f>Рапс!IB33</f>
        <v>0</v>
      </c>
      <c r="IC75" s="196">
        <f>Рапс!IC33</f>
        <v>0</v>
      </c>
      <c r="ID75" s="197">
        <f>Рапс!ID33</f>
        <v>0</v>
      </c>
      <c r="IE75" s="198">
        <f>Рапс!IE33</f>
        <v>0</v>
      </c>
      <c r="IF75" s="199">
        <f>Рапс!IF33</f>
        <v>0</v>
      </c>
      <c r="IG75" s="197">
        <f>Рапс!IG33</f>
        <v>0</v>
      </c>
      <c r="IH75" s="198">
        <f>Рапс!IH33</f>
        <v>0</v>
      </c>
      <c r="II75" s="196">
        <f>Рапс!II33</f>
        <v>0</v>
      </c>
      <c r="IJ75" s="197">
        <f>Рапс!IJ33</f>
        <v>0</v>
      </c>
      <c r="IK75" s="198">
        <f>Рапс!IK33</f>
        <v>0</v>
      </c>
      <c r="IL75" s="199">
        <f>Рапс!IL33</f>
        <v>0</v>
      </c>
      <c r="IM75" s="197">
        <f>Рапс!IM33</f>
        <v>0</v>
      </c>
      <c r="IN75" s="198">
        <f>Рапс!IN33</f>
        <v>0</v>
      </c>
      <c r="IO75" s="196">
        <f>Рапс!IO33</f>
        <v>0</v>
      </c>
      <c r="IP75" s="197">
        <f>Рапс!IP33</f>
        <v>0</v>
      </c>
      <c r="IQ75" s="198">
        <f>Рапс!IQ33</f>
        <v>0</v>
      </c>
      <c r="IR75" s="199">
        <f>Рапс!IR33</f>
        <v>0</v>
      </c>
      <c r="IS75" s="197">
        <f>Рапс!IS33</f>
        <v>0</v>
      </c>
      <c r="IT75" s="198">
        <f>Рапс!IT33</f>
        <v>0</v>
      </c>
      <c r="IU75" s="196">
        <f>Рапс!IU33</f>
        <v>0</v>
      </c>
      <c r="IV75" s="197">
        <f>Рапс!IV33</f>
        <v>0</v>
      </c>
      <c r="IW75" s="198">
        <f>Рапс!IW33</f>
        <v>0</v>
      </c>
      <c r="IX75" s="199">
        <f>Рапс!IX33</f>
        <v>0</v>
      </c>
      <c r="IY75" s="197">
        <f>Рапс!IY33</f>
        <v>0</v>
      </c>
      <c r="IZ75" s="198">
        <f>Рапс!IZ33</f>
        <v>0</v>
      </c>
      <c r="JA75" s="196">
        <f>Рапс!JA33</f>
        <v>0</v>
      </c>
      <c r="JB75" s="197">
        <f>Рапс!JB33</f>
        <v>0</v>
      </c>
      <c r="JC75" s="198">
        <f>Рапс!JC33</f>
        <v>0</v>
      </c>
      <c r="JD75" s="199">
        <f>Рапс!JD33</f>
        <v>0</v>
      </c>
      <c r="JE75" s="197">
        <f>Рапс!JE33</f>
        <v>0</v>
      </c>
      <c r="JF75" s="198">
        <f>Рапс!JF33</f>
        <v>0</v>
      </c>
      <c r="JG75" s="196">
        <f>Рапс!JG33</f>
        <v>0</v>
      </c>
      <c r="JH75" s="197">
        <f>Рапс!JH33</f>
        <v>0</v>
      </c>
      <c r="JI75" s="198">
        <f>Рапс!JI33</f>
        <v>0</v>
      </c>
      <c r="JJ75" s="199">
        <f>Рапс!JJ33</f>
        <v>0</v>
      </c>
      <c r="JK75" s="197">
        <f>Рапс!JK33</f>
        <v>0</v>
      </c>
      <c r="JL75" s="198">
        <f>Рапс!JL33</f>
        <v>0</v>
      </c>
      <c r="JM75" s="196">
        <f>Рапс!JM33</f>
        <v>0</v>
      </c>
      <c r="JN75" s="197">
        <f>Рапс!JN33</f>
        <v>0</v>
      </c>
      <c r="JO75" s="198">
        <f>Рапс!JO33</f>
        <v>0</v>
      </c>
      <c r="JP75" s="199">
        <f>Рапс!JP33</f>
        <v>0</v>
      </c>
      <c r="JQ75" s="197">
        <f>Рапс!JQ33</f>
        <v>0</v>
      </c>
      <c r="JR75" s="198">
        <f>Рапс!JR33</f>
        <v>0</v>
      </c>
      <c r="JS75" s="196">
        <f>Рапс!JS33</f>
        <v>0</v>
      </c>
      <c r="JT75" s="197">
        <f>Рапс!JT33</f>
        <v>0</v>
      </c>
      <c r="JU75" s="198">
        <f>Рапс!JU33</f>
        <v>0</v>
      </c>
      <c r="JV75" s="199">
        <f>Рапс!JV33</f>
        <v>0</v>
      </c>
      <c r="JW75" s="197">
        <f>Рапс!JW33</f>
        <v>0</v>
      </c>
      <c r="JX75" s="198">
        <f>Рапс!JX33</f>
        <v>0</v>
      </c>
    </row>
    <row r="76" spans="1:284" ht="17.25" customHeight="1" thickBot="1" x14ac:dyDescent="0.3">
      <c r="A76" s="84">
        <v>8</v>
      </c>
      <c r="B76" s="85" t="s">
        <v>14</v>
      </c>
      <c r="C76" s="94" t="s">
        <v>13</v>
      </c>
      <c r="D76" s="50" t="s">
        <v>45</v>
      </c>
      <c r="E76" s="122">
        <f t="shared" si="36"/>
        <v>6</v>
      </c>
      <c r="F76" s="200">
        <f>Рапс!F34+SUM(Суреп!F34:BP34)</f>
        <v>0</v>
      </c>
      <c r="G76" s="201">
        <f>Рапс!G34</f>
        <v>0</v>
      </c>
      <c r="H76" s="202">
        <f>Рапс!H34</f>
        <v>0</v>
      </c>
      <c r="I76" s="203">
        <f>Рапс!I34+Суреп!BQ34</f>
        <v>0</v>
      </c>
      <c r="J76" s="204">
        <f>Рапс!J34+Суреп!BR34</f>
        <v>0</v>
      </c>
      <c r="K76" s="205">
        <f>Рапс!K34+Суреп!BS34</f>
        <v>0</v>
      </c>
      <c r="L76" s="206">
        <f>Рапс!L34+Суреп!BT34</f>
        <v>0</v>
      </c>
      <c r="M76" s="204">
        <f>Рапс!M34+Суреп!BU34</f>
        <v>0</v>
      </c>
      <c r="N76" s="205">
        <f>Рапс!N34+Суреп!BV34</f>
        <v>0</v>
      </c>
      <c r="O76" s="203">
        <f>Рапс!O34+Суреп!BW34</f>
        <v>0</v>
      </c>
      <c r="P76" s="204">
        <f>Рапс!P34+Суреп!BX34</f>
        <v>0</v>
      </c>
      <c r="Q76" s="205">
        <f>Рапс!Q34+Суреп!BY34</f>
        <v>0</v>
      </c>
      <c r="R76" s="206">
        <f>Рапс!R34+Суреп!BZ34</f>
        <v>0</v>
      </c>
      <c r="S76" s="204">
        <f>Рапс!S34+Суреп!CA34</f>
        <v>0</v>
      </c>
      <c r="T76" s="205">
        <f>Рапс!T34+Суреп!CB34</f>
        <v>0</v>
      </c>
      <c r="U76" s="203">
        <f>Рапс!U34+Суреп!CC34</f>
        <v>0</v>
      </c>
      <c r="V76" s="204">
        <f>Рапс!V34+Суреп!CD34</f>
        <v>0</v>
      </c>
      <c r="W76" s="205">
        <f>Рапс!W34+Суреп!CE34</f>
        <v>0</v>
      </c>
      <c r="X76" s="206">
        <f>Рапс!X34+Суреп!CF34</f>
        <v>0</v>
      </c>
      <c r="Y76" s="204">
        <f>Рапс!Y34+Суреп!CG34</f>
        <v>0</v>
      </c>
      <c r="Z76" s="205">
        <f>Рапс!Z34+Суреп!CH34</f>
        <v>0</v>
      </c>
      <c r="AA76" s="203">
        <f>Рапс!AA34+Суреп!CI34</f>
        <v>0</v>
      </c>
      <c r="AB76" s="204">
        <f>Рапс!AB34+Суреп!CJ34</f>
        <v>0</v>
      </c>
      <c r="AC76" s="205">
        <f>Рапс!AC34+Суреп!CK34</f>
        <v>0</v>
      </c>
      <c r="AD76" s="206">
        <f>Рапс!AD34+Суреп!CL34</f>
        <v>0</v>
      </c>
      <c r="AE76" s="204">
        <f>Рапс!AE34+Суреп!CM34</f>
        <v>0</v>
      </c>
      <c r="AF76" s="205">
        <f>Рапс!AF34+Суреп!CN34</f>
        <v>0</v>
      </c>
      <c r="AG76" s="203">
        <f>Рапс!AG34+Суреп!CO34</f>
        <v>0</v>
      </c>
      <c r="AH76" s="204">
        <f>Рапс!AH34+Суреп!CP34</f>
        <v>0</v>
      </c>
      <c r="AI76" s="205">
        <f>Рапс!AI34+Суреп!CQ34</f>
        <v>0</v>
      </c>
      <c r="AJ76" s="206">
        <f>Рапс!AJ34+Суреп!CR34</f>
        <v>6</v>
      </c>
      <c r="AK76" s="204">
        <f>Рапс!AK34+Суреп!CS34</f>
        <v>0</v>
      </c>
      <c r="AL76" s="205">
        <f>Рапс!AL34+Суреп!CT34</f>
        <v>0</v>
      </c>
      <c r="AM76" s="203">
        <f>Рапс!AM34+Суреп!CU34</f>
        <v>0</v>
      </c>
      <c r="AN76" s="204">
        <f>Рапс!AN34+Суреп!CV34</f>
        <v>0</v>
      </c>
      <c r="AO76" s="205">
        <f>Рапс!AO34+Суреп!CW34</f>
        <v>0</v>
      </c>
      <c r="AP76" s="206">
        <f>Рапс!AP34+Суреп!CX34</f>
        <v>0</v>
      </c>
      <c r="AQ76" s="204">
        <f>Рапс!AQ34+Суреп!CY34</f>
        <v>0</v>
      </c>
      <c r="AR76" s="205">
        <f>Рапс!AR34+Суреп!CZ34</f>
        <v>0</v>
      </c>
      <c r="AS76" s="203">
        <f>Рапс!AS34+Суреп!DA34</f>
        <v>0</v>
      </c>
      <c r="AT76" s="204">
        <f>Рапс!AT34+Суреп!DB34</f>
        <v>0</v>
      </c>
      <c r="AU76" s="205">
        <f>Рапс!AU34+Суреп!DC34</f>
        <v>0</v>
      </c>
      <c r="AV76" s="206">
        <f>Рапс!AV34+Суреп!DD34</f>
        <v>0</v>
      </c>
      <c r="AW76" s="204">
        <f>Рапс!AW34+Суреп!DE34</f>
        <v>0</v>
      </c>
      <c r="AX76" s="205">
        <f>Рапс!AX34+Суреп!DF34</f>
        <v>0</v>
      </c>
      <c r="AY76" s="203">
        <f>Рапс!AY34+Суреп!DG34</f>
        <v>0</v>
      </c>
      <c r="AZ76" s="204">
        <f>Рапс!AZ34+Суреп!DH34</f>
        <v>0</v>
      </c>
      <c r="BA76" s="205">
        <f>Рапс!BA34+Суреп!DI34</f>
        <v>0</v>
      </c>
      <c r="BB76" s="206">
        <f>Рапс!BB34+Суреп!DJ34</f>
        <v>0</v>
      </c>
      <c r="BC76" s="204">
        <f>Рапс!BC34+Суреп!DK34</f>
        <v>0</v>
      </c>
      <c r="BD76" s="205">
        <f>Рапс!BD34+Суреп!DL34</f>
        <v>0</v>
      </c>
      <c r="BE76" s="203">
        <f>Рапс!BE34+Суреп!DM34</f>
        <v>0</v>
      </c>
      <c r="BF76" s="204">
        <f>Рапс!BF34+Суреп!DN34</f>
        <v>0</v>
      </c>
      <c r="BG76" s="205">
        <f>Рапс!BG34+Суреп!DO34</f>
        <v>0</v>
      </c>
      <c r="BH76" s="206">
        <f>Рапс!BH34+Суреп!DP34</f>
        <v>0</v>
      </c>
      <c r="BI76" s="204">
        <f>Рапс!BI34+Суреп!DQ34</f>
        <v>0</v>
      </c>
      <c r="BJ76" s="205">
        <f>Рапс!BJ34+Суреп!DR34</f>
        <v>0</v>
      </c>
      <c r="BK76" s="203">
        <f>Рапс!BK34+Суреп!DS34</f>
        <v>0</v>
      </c>
      <c r="BL76" s="204">
        <f>Рапс!BL34+Суреп!DT34</f>
        <v>0</v>
      </c>
      <c r="BM76" s="205">
        <f>Рапс!BM34+Суреп!DU34</f>
        <v>0</v>
      </c>
      <c r="BN76" s="206">
        <f>Рапс!BN34+Суреп!DV34</f>
        <v>0</v>
      </c>
      <c r="BO76" s="204">
        <f>Рапс!BO34+Суреп!DW34</f>
        <v>0</v>
      </c>
      <c r="BP76" s="205">
        <f>Рапс!BP34+Суреп!DX34</f>
        <v>0</v>
      </c>
      <c r="BQ76" s="203">
        <f>Рапс!BQ34+Суреп!DY34</f>
        <v>0</v>
      </c>
      <c r="BR76" s="204">
        <f>Рапс!BR34+Суреп!DZ34</f>
        <v>0</v>
      </c>
      <c r="BS76" s="205">
        <f>Рапс!BS34+Суреп!EA34</f>
        <v>0</v>
      </c>
      <c r="BT76" s="206">
        <f>Рапс!BT34+Суреп!EB34</f>
        <v>0</v>
      </c>
      <c r="BU76" s="204">
        <f>Рапс!BU34+Суреп!EC34</f>
        <v>0</v>
      </c>
      <c r="BV76" s="205">
        <f>Рапс!BV34+Суреп!ED34</f>
        <v>0</v>
      </c>
      <c r="BW76" s="203">
        <f>Рапс!BW34+Суреп!EE34</f>
        <v>0</v>
      </c>
      <c r="BX76" s="204">
        <f>Рапс!BX34+Суреп!EF34</f>
        <v>0</v>
      </c>
      <c r="BY76" s="205">
        <f>Рапс!BY34+Суреп!EG34</f>
        <v>0</v>
      </c>
      <c r="BZ76" s="206">
        <f>Рапс!BZ34+Суреп!EH34</f>
        <v>0</v>
      </c>
      <c r="CA76" s="204">
        <f>Рапс!CA34+Суреп!EI34</f>
        <v>0</v>
      </c>
      <c r="CB76" s="205">
        <f>Рапс!CB34+Суреп!EJ34</f>
        <v>0</v>
      </c>
      <c r="CC76" s="203">
        <f>Рапс!CC34+Суреп!EK34</f>
        <v>0</v>
      </c>
      <c r="CD76" s="204">
        <f>Рапс!CD34+Суреп!EL34</f>
        <v>0</v>
      </c>
      <c r="CE76" s="205">
        <f>Рапс!CE34+Суреп!EM34</f>
        <v>0</v>
      </c>
      <c r="CF76" s="206">
        <f>Рапс!CF34+Суреп!EN34</f>
        <v>0</v>
      </c>
      <c r="CG76" s="204">
        <f>Рапс!CG34+Суреп!EO34</f>
        <v>0</v>
      </c>
      <c r="CH76" s="205">
        <f>Рапс!CH34+Суреп!EP34</f>
        <v>0</v>
      </c>
      <c r="CI76" s="203">
        <f>Рапс!CI34+Суреп!EQ34</f>
        <v>0</v>
      </c>
      <c r="CJ76" s="204">
        <f>Рапс!CJ34+Суреп!ER34</f>
        <v>0</v>
      </c>
      <c r="CK76" s="205">
        <f>Рапс!CK34+Суреп!ES34</f>
        <v>0</v>
      </c>
      <c r="CL76" s="206">
        <f>Рапс!CL34+Суреп!ET34</f>
        <v>0</v>
      </c>
      <c r="CM76" s="204">
        <f>Рапс!CM34+Суреп!EU34</f>
        <v>0</v>
      </c>
      <c r="CN76" s="205">
        <f>Рапс!CN34+Суреп!EV34</f>
        <v>0</v>
      </c>
      <c r="CO76" s="203">
        <f>Рапс!CO34+Суреп!EW34</f>
        <v>0</v>
      </c>
      <c r="CP76" s="204">
        <f>Рапс!CP34+Суреп!EX34</f>
        <v>0</v>
      </c>
      <c r="CQ76" s="205">
        <f>Рапс!CQ34+Суреп!EY34</f>
        <v>0</v>
      </c>
      <c r="CR76" s="206">
        <f>Рапс!CR34+Суреп!EZ34</f>
        <v>0</v>
      </c>
      <c r="CS76" s="204">
        <f>Рапс!CS34+Суреп!FA34</f>
        <v>0</v>
      </c>
      <c r="CT76" s="205">
        <f>Рапс!CT34+Суреп!FB34</f>
        <v>0</v>
      </c>
      <c r="CU76" s="203">
        <f>Рапс!CU34+Суреп!FC34</f>
        <v>0</v>
      </c>
      <c r="CV76" s="204">
        <f>Рапс!CV34+Суреп!FD34</f>
        <v>0</v>
      </c>
      <c r="CW76" s="205">
        <f>Рапс!CW34+Суреп!FE34</f>
        <v>0</v>
      </c>
      <c r="CX76" s="206">
        <f>Рапс!CX34+Суреп!FF34</f>
        <v>0</v>
      </c>
      <c r="CY76" s="204">
        <f>Рапс!CY34+Суреп!FG34</f>
        <v>0</v>
      </c>
      <c r="CZ76" s="205">
        <f>Рапс!CZ34+Суреп!FH34</f>
        <v>0</v>
      </c>
      <c r="DA76" s="203">
        <f>Рапс!DA34+Суреп!FI34</f>
        <v>0</v>
      </c>
      <c r="DB76" s="204">
        <f>Рапс!DB34+Суреп!FJ34</f>
        <v>0</v>
      </c>
      <c r="DC76" s="205">
        <f>Рапс!DC34+Суреп!FK34</f>
        <v>0</v>
      </c>
      <c r="DD76" s="206">
        <f>Рапс!DD34+Суреп!FL34</f>
        <v>0</v>
      </c>
      <c r="DE76" s="204">
        <f>Рапс!DE34+Суреп!FM34</f>
        <v>0</v>
      </c>
      <c r="DF76" s="205">
        <f>Рапс!DF34+Суреп!FN34</f>
        <v>0</v>
      </c>
      <c r="DG76" s="203">
        <f>Рапс!DG34+Суреп!FO34</f>
        <v>0</v>
      </c>
      <c r="DH76" s="204">
        <f>Рапс!DH34+Суреп!FP34</f>
        <v>0</v>
      </c>
      <c r="DI76" s="205">
        <f>Рапс!DI34+Суреп!FQ34</f>
        <v>0</v>
      </c>
      <c r="DJ76" s="206">
        <f>Рапс!DJ34+Суреп!FR34</f>
        <v>0</v>
      </c>
      <c r="DK76" s="204">
        <f>Рапс!DK34+Суреп!FS34</f>
        <v>0</v>
      </c>
      <c r="DL76" s="205">
        <f>Рапс!DL34+Суреп!FT34</f>
        <v>0</v>
      </c>
      <c r="DM76" s="203">
        <f>Рапс!DM34+Суреп!FU34</f>
        <v>0</v>
      </c>
      <c r="DN76" s="204">
        <f>Рапс!DN34+Суреп!FV34</f>
        <v>0</v>
      </c>
      <c r="DO76" s="205">
        <f>Рапс!DO34+Суреп!FW34</f>
        <v>0</v>
      </c>
      <c r="DP76" s="206">
        <f>Рапс!DP34+Суреп!FX34</f>
        <v>0</v>
      </c>
      <c r="DQ76" s="204">
        <f>Рапс!DQ34+Суреп!FY34</f>
        <v>0</v>
      </c>
      <c r="DR76" s="205">
        <f>Рапс!DR34+Суреп!FZ34</f>
        <v>0</v>
      </c>
      <c r="DS76" s="203">
        <f>Рапс!DS34+Суреп!GA34</f>
        <v>0</v>
      </c>
      <c r="DT76" s="204">
        <f>Рапс!DT34+Суреп!GB34</f>
        <v>0</v>
      </c>
      <c r="DU76" s="205">
        <f>Рапс!DU34+Суреп!GC34</f>
        <v>0</v>
      </c>
      <c r="DV76" s="206">
        <f>Рапс!DV34+Суреп!GD34</f>
        <v>0</v>
      </c>
      <c r="DW76" s="204">
        <f>Рапс!DW34+Суреп!GE34</f>
        <v>0</v>
      </c>
      <c r="DX76" s="205">
        <f>Рапс!DX34+Суреп!GF34</f>
        <v>0</v>
      </c>
      <c r="DY76" s="203">
        <f>Рапс!DY34+Суреп!GG34</f>
        <v>0</v>
      </c>
      <c r="DZ76" s="204">
        <f>Рапс!DZ34+Суреп!GH34</f>
        <v>0</v>
      </c>
      <c r="EA76" s="205">
        <f>Рапс!EA34+Суреп!GI34</f>
        <v>0</v>
      </c>
      <c r="EB76" s="206">
        <f>Рапс!EB34+Суреп!GJ34</f>
        <v>0</v>
      </c>
      <c r="EC76" s="204">
        <f>Рапс!EC34+Суреп!GK34</f>
        <v>0</v>
      </c>
      <c r="ED76" s="205">
        <f>Рапс!ED34+Суреп!GL34</f>
        <v>0</v>
      </c>
      <c r="EE76" s="203">
        <f>Рапс!EE34+Суреп!GM34</f>
        <v>0</v>
      </c>
      <c r="EF76" s="204">
        <f>Рапс!EF34+Суреп!GN34</f>
        <v>0</v>
      </c>
      <c r="EG76" s="205">
        <f>Рапс!EG34+Суреп!GO34</f>
        <v>0</v>
      </c>
      <c r="EH76" s="206">
        <f>Рапс!EH34+Суреп!GP34</f>
        <v>0</v>
      </c>
      <c r="EI76" s="204">
        <f>Рапс!EI34+Суреп!GQ34</f>
        <v>0</v>
      </c>
      <c r="EJ76" s="205">
        <f>Рапс!EJ34+Суреп!GR34</f>
        <v>0</v>
      </c>
      <c r="EK76" s="203">
        <f>Рапс!EK34+Суреп!GS34</f>
        <v>0</v>
      </c>
      <c r="EL76" s="204">
        <f>Рапс!EL34+Суреп!GT34</f>
        <v>0</v>
      </c>
      <c r="EM76" s="205">
        <f>Рапс!EM34+Суреп!GU34</f>
        <v>0</v>
      </c>
      <c r="EN76" s="206">
        <f>Рапс!EN34+Суреп!GV34</f>
        <v>0</v>
      </c>
      <c r="EO76" s="204">
        <f>Рапс!EO34+Суреп!GW34</f>
        <v>0</v>
      </c>
      <c r="EP76" s="205">
        <f>Рапс!EP34+Суреп!GX34</f>
        <v>0</v>
      </c>
      <c r="EQ76" s="203">
        <f>Рапс!EQ34+Суреп!GY34</f>
        <v>0</v>
      </c>
      <c r="ER76" s="204">
        <f>Рапс!ER34+Суреп!GZ34</f>
        <v>0</v>
      </c>
      <c r="ES76" s="205">
        <f>Рапс!ES34+Суреп!HA34</f>
        <v>0</v>
      </c>
      <c r="ET76" s="206">
        <f>Рапс!ET34+Суреп!HB34</f>
        <v>0</v>
      </c>
      <c r="EU76" s="204">
        <f>Рапс!EU34+Суреп!HC34</f>
        <v>0</v>
      </c>
      <c r="EV76" s="205">
        <f>Рапс!EV34+Суреп!HD34</f>
        <v>0</v>
      </c>
      <c r="EW76" s="203">
        <f>Рапс!EW34+Суреп!HE34</f>
        <v>0</v>
      </c>
      <c r="EX76" s="204">
        <f>Рапс!EX34+Суреп!HF34</f>
        <v>0</v>
      </c>
      <c r="EY76" s="205">
        <f>Рапс!EY34+Суреп!HG34</f>
        <v>0</v>
      </c>
      <c r="EZ76" s="206">
        <f>Рапс!EZ34+Суреп!HH34</f>
        <v>0</v>
      </c>
      <c r="FA76" s="204">
        <f>Рапс!FA34+Суреп!HI34</f>
        <v>0</v>
      </c>
      <c r="FB76" s="205">
        <f>Рапс!FB34+Суреп!HJ34</f>
        <v>0</v>
      </c>
      <c r="FC76" s="203">
        <f>Рапс!FC34+Суреп!HK34</f>
        <v>0</v>
      </c>
      <c r="FD76" s="204">
        <f>Рапс!FD34+Суреп!HL34</f>
        <v>0</v>
      </c>
      <c r="FE76" s="205">
        <f>Рапс!FE34+Суреп!HM34</f>
        <v>0</v>
      </c>
      <c r="FF76" s="206">
        <f>Рапс!FF34+Суреп!HN34</f>
        <v>0</v>
      </c>
      <c r="FG76" s="204">
        <f>Рапс!FG34+Суреп!HO34</f>
        <v>0</v>
      </c>
      <c r="FH76" s="205">
        <f>Рапс!FH34+Суреп!HP34</f>
        <v>0</v>
      </c>
      <c r="FI76" s="203">
        <f>Рапс!FI34+Суреп!HQ34</f>
        <v>0</v>
      </c>
      <c r="FJ76" s="204">
        <f>Рапс!FJ34+Суреп!HR34</f>
        <v>0</v>
      </c>
      <c r="FK76" s="205">
        <f>Рапс!FK34+Суреп!HS34</f>
        <v>0</v>
      </c>
      <c r="FL76" s="206">
        <f>Рапс!FL34+Суреп!HT34</f>
        <v>0</v>
      </c>
      <c r="FM76" s="204">
        <f>Рапс!FM34+Суреп!HU34</f>
        <v>0</v>
      </c>
      <c r="FN76" s="205">
        <f>Рапс!FN34+Суреп!HV34</f>
        <v>0</v>
      </c>
      <c r="FO76" s="203">
        <f>Рапс!FO34+Суреп!HW34</f>
        <v>0</v>
      </c>
      <c r="FP76" s="204">
        <f>Рапс!FP34+Суреп!HX34</f>
        <v>0</v>
      </c>
      <c r="FQ76" s="205">
        <f>Рапс!FQ34+Суреп!HY34</f>
        <v>0</v>
      </c>
      <c r="FR76" s="206">
        <f>Рапс!FR34+Суреп!HZ34</f>
        <v>0</v>
      </c>
      <c r="FS76" s="204">
        <f>Рапс!FS34+Суреп!IA34</f>
        <v>0</v>
      </c>
      <c r="FT76" s="205">
        <f>Рапс!FT34+Суреп!IB34</f>
        <v>0</v>
      </c>
      <c r="FU76" s="203">
        <f>Рапс!FU34+Суреп!IC34</f>
        <v>0</v>
      </c>
      <c r="FV76" s="204">
        <f>Рапс!FV34+Суреп!ID34</f>
        <v>0</v>
      </c>
      <c r="FW76" s="205">
        <f>Рапс!FW34+Суреп!IE34</f>
        <v>0</v>
      </c>
      <c r="FX76" s="206">
        <f>Рапс!FX34+Суреп!IF34</f>
        <v>0</v>
      </c>
      <c r="FY76" s="204">
        <f>Рапс!FY34+Суреп!IG34</f>
        <v>0</v>
      </c>
      <c r="FZ76" s="205">
        <f>Рапс!FZ34+Суреп!IH34</f>
        <v>0</v>
      </c>
      <c r="GA76" s="203">
        <f>Рапс!GA34+Суреп!II34</f>
        <v>0</v>
      </c>
      <c r="GB76" s="204">
        <f>Рапс!GB34+Суреп!IJ34</f>
        <v>0</v>
      </c>
      <c r="GC76" s="205">
        <f>Рапс!GC34+Суреп!IK34</f>
        <v>0</v>
      </c>
      <c r="GD76" s="206">
        <f>Рапс!GD34+Суреп!IL34</f>
        <v>0</v>
      </c>
      <c r="GE76" s="204">
        <f>Рапс!GE34+Суреп!IM34</f>
        <v>0</v>
      </c>
      <c r="GF76" s="205">
        <f>Рапс!GF34+Суреп!IN34</f>
        <v>0</v>
      </c>
      <c r="GG76" s="203">
        <f>Рапс!GG34+Суреп!IO34</f>
        <v>0</v>
      </c>
      <c r="GH76" s="204">
        <f>Рапс!GH34+Суреп!IP34</f>
        <v>0</v>
      </c>
      <c r="GI76" s="205">
        <f>Рапс!GI34+Суреп!IQ34</f>
        <v>0</v>
      </c>
      <c r="GJ76" s="206">
        <f>Рапс!GJ34+Суреп!IR34</f>
        <v>0</v>
      </c>
      <c r="GK76" s="204">
        <f>Рапс!GK34+Суреп!IS34</f>
        <v>0</v>
      </c>
      <c r="GL76" s="205">
        <f>Рапс!GL34+Суреп!IT34</f>
        <v>0</v>
      </c>
      <c r="GM76" s="203">
        <f>Рапс!GM34</f>
        <v>0</v>
      </c>
      <c r="GN76" s="204">
        <f>Рапс!GN34</f>
        <v>0</v>
      </c>
      <c r="GO76" s="205">
        <f>Рапс!GO34</f>
        <v>0</v>
      </c>
      <c r="GP76" s="206">
        <f>Рапс!GP34</f>
        <v>0</v>
      </c>
      <c r="GQ76" s="204">
        <f>Рапс!GQ34</f>
        <v>0</v>
      </c>
      <c r="GR76" s="205">
        <f>Рапс!GR34</f>
        <v>0</v>
      </c>
      <c r="GS76" s="203">
        <f>Рапс!GS34</f>
        <v>0</v>
      </c>
      <c r="GT76" s="204">
        <f>Рапс!GT34</f>
        <v>0</v>
      </c>
      <c r="GU76" s="205">
        <f>Рапс!GU34</f>
        <v>0</v>
      </c>
      <c r="GV76" s="206">
        <f>Рапс!GV34</f>
        <v>0</v>
      </c>
      <c r="GW76" s="204">
        <f>Рапс!GW34</f>
        <v>0</v>
      </c>
      <c r="GX76" s="205">
        <f>Рапс!GX34</f>
        <v>0</v>
      </c>
      <c r="GY76" s="203">
        <f>Рапс!GY34</f>
        <v>0</v>
      </c>
      <c r="GZ76" s="204">
        <f>Рапс!GZ34</f>
        <v>0</v>
      </c>
      <c r="HA76" s="205">
        <f>Рапс!HA34</f>
        <v>0</v>
      </c>
      <c r="HB76" s="206">
        <f>Рапс!HB34</f>
        <v>0</v>
      </c>
      <c r="HC76" s="204">
        <f>Рапс!HC34</f>
        <v>0</v>
      </c>
      <c r="HD76" s="205">
        <f>Рапс!HD34</f>
        <v>0</v>
      </c>
      <c r="HE76" s="203">
        <f>Рапс!HE34</f>
        <v>0</v>
      </c>
      <c r="HF76" s="204">
        <f>Рапс!HF34</f>
        <v>0</v>
      </c>
      <c r="HG76" s="205">
        <f>Рапс!HG34</f>
        <v>0</v>
      </c>
      <c r="HH76" s="206">
        <f>Рапс!HH34</f>
        <v>0</v>
      </c>
      <c r="HI76" s="204">
        <f>Рапс!HI34</f>
        <v>0</v>
      </c>
      <c r="HJ76" s="205">
        <f>Рапс!HJ34</f>
        <v>0</v>
      </c>
      <c r="HK76" s="203">
        <f>Рапс!HK34</f>
        <v>0</v>
      </c>
      <c r="HL76" s="204">
        <f>Рапс!HL34</f>
        <v>0</v>
      </c>
      <c r="HM76" s="205">
        <f>Рапс!HM34</f>
        <v>0</v>
      </c>
      <c r="HN76" s="206">
        <f>Рапс!HN34</f>
        <v>0</v>
      </c>
      <c r="HO76" s="204">
        <f>Рапс!HO34</f>
        <v>0</v>
      </c>
      <c r="HP76" s="205">
        <f>Рапс!HP34</f>
        <v>0</v>
      </c>
      <c r="HQ76" s="203">
        <f>Рапс!HQ34</f>
        <v>0</v>
      </c>
      <c r="HR76" s="204">
        <f>Рапс!HR34</f>
        <v>0</v>
      </c>
      <c r="HS76" s="205">
        <f>Рапс!HS34</f>
        <v>0</v>
      </c>
      <c r="HT76" s="206">
        <f>Рапс!HT34</f>
        <v>0</v>
      </c>
      <c r="HU76" s="204">
        <f>Рапс!HU34</f>
        <v>0</v>
      </c>
      <c r="HV76" s="205">
        <f>Рапс!HV34</f>
        <v>0</v>
      </c>
      <c r="HW76" s="203">
        <f>Рапс!HW34</f>
        <v>0</v>
      </c>
      <c r="HX76" s="204">
        <f>Рапс!HX34</f>
        <v>0</v>
      </c>
      <c r="HY76" s="205">
        <f>Рапс!HY34</f>
        <v>0</v>
      </c>
      <c r="HZ76" s="206">
        <f>Рапс!HZ34</f>
        <v>0</v>
      </c>
      <c r="IA76" s="204">
        <f>Рапс!IA34</f>
        <v>0</v>
      </c>
      <c r="IB76" s="205">
        <f>Рапс!IB34</f>
        <v>0</v>
      </c>
      <c r="IC76" s="203">
        <f>Рапс!IC34</f>
        <v>0</v>
      </c>
      <c r="ID76" s="204">
        <f>Рапс!ID34</f>
        <v>0</v>
      </c>
      <c r="IE76" s="205">
        <f>Рапс!IE34</f>
        <v>0</v>
      </c>
      <c r="IF76" s="206">
        <f>Рапс!IF34</f>
        <v>0</v>
      </c>
      <c r="IG76" s="204">
        <f>Рапс!IG34</f>
        <v>0</v>
      </c>
      <c r="IH76" s="205">
        <f>Рапс!IH34</f>
        <v>0</v>
      </c>
      <c r="II76" s="203">
        <f>Рапс!II34</f>
        <v>0</v>
      </c>
      <c r="IJ76" s="204">
        <f>Рапс!IJ34</f>
        <v>0</v>
      </c>
      <c r="IK76" s="205">
        <f>Рапс!IK34</f>
        <v>0</v>
      </c>
      <c r="IL76" s="206">
        <f>Рапс!IL34</f>
        <v>0</v>
      </c>
      <c r="IM76" s="204">
        <f>Рапс!IM34</f>
        <v>0</v>
      </c>
      <c r="IN76" s="205">
        <f>Рапс!IN34</f>
        <v>0</v>
      </c>
      <c r="IO76" s="203">
        <f>Рапс!IO34</f>
        <v>0</v>
      </c>
      <c r="IP76" s="204">
        <f>Рапс!IP34</f>
        <v>0</v>
      </c>
      <c r="IQ76" s="205">
        <f>Рапс!IQ34</f>
        <v>0</v>
      </c>
      <c r="IR76" s="206">
        <f>Рапс!IR34</f>
        <v>0</v>
      </c>
      <c r="IS76" s="204">
        <f>Рапс!IS34</f>
        <v>0</v>
      </c>
      <c r="IT76" s="205">
        <f>Рапс!IT34</f>
        <v>0</v>
      </c>
      <c r="IU76" s="203">
        <f>Рапс!IU34</f>
        <v>0</v>
      </c>
      <c r="IV76" s="204">
        <f>Рапс!IV34</f>
        <v>0</v>
      </c>
      <c r="IW76" s="205">
        <f>Рапс!IW34</f>
        <v>0</v>
      </c>
      <c r="IX76" s="206">
        <f>Рапс!IX34</f>
        <v>0</v>
      </c>
      <c r="IY76" s="204">
        <f>Рапс!IY34</f>
        <v>0</v>
      </c>
      <c r="IZ76" s="205">
        <f>Рапс!IZ34</f>
        <v>0</v>
      </c>
      <c r="JA76" s="203">
        <f>Рапс!JA34</f>
        <v>0</v>
      </c>
      <c r="JB76" s="204">
        <f>Рапс!JB34</f>
        <v>0</v>
      </c>
      <c r="JC76" s="205">
        <f>Рапс!JC34</f>
        <v>0</v>
      </c>
      <c r="JD76" s="206">
        <f>Рапс!JD34</f>
        <v>0</v>
      </c>
      <c r="JE76" s="204">
        <f>Рапс!JE34</f>
        <v>0</v>
      </c>
      <c r="JF76" s="205">
        <f>Рапс!JF34</f>
        <v>0</v>
      </c>
      <c r="JG76" s="203">
        <f>Рапс!JG34</f>
        <v>0</v>
      </c>
      <c r="JH76" s="204">
        <f>Рапс!JH34</f>
        <v>0</v>
      </c>
      <c r="JI76" s="205">
        <f>Рапс!JI34</f>
        <v>0</v>
      </c>
      <c r="JJ76" s="206">
        <f>Рапс!JJ34</f>
        <v>0</v>
      </c>
      <c r="JK76" s="204">
        <f>Рапс!JK34</f>
        <v>0</v>
      </c>
      <c r="JL76" s="205">
        <f>Рапс!JL34</f>
        <v>0</v>
      </c>
      <c r="JM76" s="203">
        <f>Рапс!JM34</f>
        <v>0</v>
      </c>
      <c r="JN76" s="204">
        <f>Рапс!JN34</f>
        <v>0</v>
      </c>
      <c r="JO76" s="205">
        <f>Рапс!JO34</f>
        <v>0</v>
      </c>
      <c r="JP76" s="206">
        <f>Рапс!JP34</f>
        <v>0</v>
      </c>
      <c r="JQ76" s="204">
        <f>Рапс!JQ34</f>
        <v>0</v>
      </c>
      <c r="JR76" s="205">
        <f>Рапс!JR34</f>
        <v>0</v>
      </c>
      <c r="JS76" s="203">
        <f>Рапс!JS34</f>
        <v>0</v>
      </c>
      <c r="JT76" s="204">
        <f>Рапс!JT34</f>
        <v>0</v>
      </c>
      <c r="JU76" s="205">
        <f>Рапс!JU34</f>
        <v>0</v>
      </c>
      <c r="JV76" s="206">
        <f>Рапс!JV34</f>
        <v>0</v>
      </c>
      <c r="JW76" s="204">
        <f>Рапс!JW34</f>
        <v>0</v>
      </c>
      <c r="JX76" s="205">
        <f>Рапс!JX34</f>
        <v>0</v>
      </c>
    </row>
    <row r="77" spans="1:284" ht="17.25" customHeight="1" x14ac:dyDescent="0.25">
      <c r="A77" s="101">
        <v>9</v>
      </c>
      <c r="B77" s="68" t="s">
        <v>41</v>
      </c>
      <c r="C77" s="93"/>
      <c r="D77" s="35" t="s">
        <v>45</v>
      </c>
      <c r="E77" s="119">
        <f t="shared" si="36"/>
        <v>0</v>
      </c>
      <c r="F77" s="207">
        <f>Рапс!F35+SUM(Суреп!F35:BP35)</f>
        <v>0</v>
      </c>
      <c r="G77" s="208">
        <f>Рапс!G35</f>
        <v>0</v>
      </c>
      <c r="H77" s="209">
        <f>Рапс!H35</f>
        <v>0</v>
      </c>
      <c r="I77" s="210">
        <f>Рапс!I35+Суреп!BQ35</f>
        <v>0</v>
      </c>
      <c r="J77" s="211">
        <f>Рапс!J35+Суреп!BR35</f>
        <v>0</v>
      </c>
      <c r="K77" s="212">
        <f>Рапс!K35+Суреп!BS35</f>
        <v>0</v>
      </c>
      <c r="L77" s="213">
        <f>Рапс!L35+Суреп!BT35</f>
        <v>0</v>
      </c>
      <c r="M77" s="211">
        <f>Рапс!M35+Суреп!BU35</f>
        <v>0</v>
      </c>
      <c r="N77" s="212">
        <f>Рапс!N35+Суреп!BV35</f>
        <v>0</v>
      </c>
      <c r="O77" s="210">
        <f>Рапс!O35+Суреп!BW35</f>
        <v>0</v>
      </c>
      <c r="P77" s="211">
        <f>Рапс!P35+Суреп!BX35</f>
        <v>0</v>
      </c>
      <c r="Q77" s="212">
        <f>Рапс!Q35+Суреп!BY35</f>
        <v>0</v>
      </c>
      <c r="R77" s="213">
        <f>Рапс!R35+Суреп!BZ35</f>
        <v>0</v>
      </c>
      <c r="S77" s="211">
        <f>Рапс!S35+Суреп!CA35</f>
        <v>0</v>
      </c>
      <c r="T77" s="212">
        <f>Рапс!T35+Суреп!CB35</f>
        <v>0</v>
      </c>
      <c r="U77" s="210">
        <f>Рапс!U35+Суреп!CC35</f>
        <v>0</v>
      </c>
      <c r="V77" s="211">
        <f>Рапс!V35+Суреп!CD35</f>
        <v>0</v>
      </c>
      <c r="W77" s="212">
        <f>Рапс!W35+Суреп!CE35</f>
        <v>0</v>
      </c>
      <c r="X77" s="213">
        <f>Рапс!X35+Суреп!CF35</f>
        <v>0</v>
      </c>
      <c r="Y77" s="211">
        <f>Рапс!Y35+Суреп!CG35</f>
        <v>0</v>
      </c>
      <c r="Z77" s="212">
        <f>Рапс!Z35+Суреп!CH35</f>
        <v>0</v>
      </c>
      <c r="AA77" s="210">
        <f>Рапс!AA35+Суреп!CI35</f>
        <v>0</v>
      </c>
      <c r="AB77" s="211">
        <f>Рапс!AB35+Суреп!CJ35</f>
        <v>0</v>
      </c>
      <c r="AC77" s="212">
        <f>Рапс!AC35+Суреп!CK35</f>
        <v>0</v>
      </c>
      <c r="AD77" s="213">
        <f>Рапс!AD35+Суреп!CL35</f>
        <v>0</v>
      </c>
      <c r="AE77" s="211">
        <f>Рапс!AE35+Суреп!CM35</f>
        <v>0</v>
      </c>
      <c r="AF77" s="212">
        <f>Рапс!AF35+Суреп!CN35</f>
        <v>0</v>
      </c>
      <c r="AG77" s="210">
        <f>Рапс!AG35+Суреп!CO35</f>
        <v>0</v>
      </c>
      <c r="AH77" s="211">
        <f>Рапс!AH35+Суреп!CP35</f>
        <v>0</v>
      </c>
      <c r="AI77" s="212">
        <f>Рапс!AI35+Суреп!CQ35</f>
        <v>0</v>
      </c>
      <c r="AJ77" s="213">
        <f>Рапс!AJ35+Суреп!CR35</f>
        <v>0</v>
      </c>
      <c r="AK77" s="211">
        <f>Рапс!AK35+Суреп!CS35</f>
        <v>0</v>
      </c>
      <c r="AL77" s="212">
        <f>Рапс!AL35+Суреп!CT35</f>
        <v>0</v>
      </c>
      <c r="AM77" s="210">
        <f>Рапс!AM35+Суреп!CU35</f>
        <v>0</v>
      </c>
      <c r="AN77" s="211">
        <f>Рапс!AN35+Суреп!CV35</f>
        <v>0</v>
      </c>
      <c r="AO77" s="212">
        <f>Рапс!AO35+Суреп!CW35</f>
        <v>0</v>
      </c>
      <c r="AP77" s="213">
        <f>Рапс!AP35+Суреп!CX35</f>
        <v>0</v>
      </c>
      <c r="AQ77" s="211">
        <f>Рапс!AQ35+Суреп!CY35</f>
        <v>0</v>
      </c>
      <c r="AR77" s="212">
        <f>Рапс!AR35+Суреп!CZ35</f>
        <v>0</v>
      </c>
      <c r="AS77" s="210">
        <f>Рапс!AS35+Суреп!DA35</f>
        <v>0</v>
      </c>
      <c r="AT77" s="211">
        <f>Рапс!AT35+Суреп!DB35</f>
        <v>0</v>
      </c>
      <c r="AU77" s="212">
        <f>Рапс!AU35+Суреп!DC35</f>
        <v>0</v>
      </c>
      <c r="AV77" s="213">
        <f>Рапс!AV35+Суреп!DD35</f>
        <v>0</v>
      </c>
      <c r="AW77" s="211">
        <f>Рапс!AW35+Суреп!DE35</f>
        <v>0</v>
      </c>
      <c r="AX77" s="212">
        <f>Рапс!AX35+Суреп!DF35</f>
        <v>0</v>
      </c>
      <c r="AY77" s="210">
        <f>Рапс!AY35+Суреп!DG35</f>
        <v>0</v>
      </c>
      <c r="AZ77" s="211">
        <f>Рапс!AZ35+Суреп!DH35</f>
        <v>0</v>
      </c>
      <c r="BA77" s="212">
        <f>Рапс!BA35+Суреп!DI35</f>
        <v>0</v>
      </c>
      <c r="BB77" s="213">
        <f>Рапс!BB35+Суреп!DJ35</f>
        <v>0</v>
      </c>
      <c r="BC77" s="211">
        <f>Рапс!BC35+Суреп!DK35</f>
        <v>0</v>
      </c>
      <c r="BD77" s="212">
        <f>Рапс!BD35+Суреп!DL35</f>
        <v>0</v>
      </c>
      <c r="BE77" s="210">
        <f>Рапс!BE35+Суреп!DM35</f>
        <v>0</v>
      </c>
      <c r="BF77" s="211">
        <f>Рапс!BF35+Суреп!DN35</f>
        <v>0</v>
      </c>
      <c r="BG77" s="212">
        <f>Рапс!BG35+Суреп!DO35</f>
        <v>0</v>
      </c>
      <c r="BH77" s="213">
        <f>Рапс!BH35+Суреп!DP35</f>
        <v>0</v>
      </c>
      <c r="BI77" s="211">
        <f>Рапс!BI35+Суреп!DQ35</f>
        <v>0</v>
      </c>
      <c r="BJ77" s="212">
        <f>Рапс!BJ35+Суреп!DR35</f>
        <v>0</v>
      </c>
      <c r="BK77" s="210">
        <f>Рапс!BK35+Суреп!DS35</f>
        <v>0</v>
      </c>
      <c r="BL77" s="211">
        <f>Рапс!BL35+Суреп!DT35</f>
        <v>0</v>
      </c>
      <c r="BM77" s="212">
        <f>Рапс!BM35+Суреп!DU35</f>
        <v>0</v>
      </c>
      <c r="BN77" s="213">
        <f>Рапс!BN35+Суреп!DV35</f>
        <v>0</v>
      </c>
      <c r="BO77" s="211">
        <f>Рапс!BO35+Суреп!DW35</f>
        <v>0</v>
      </c>
      <c r="BP77" s="212">
        <f>Рапс!BP35+Суреп!DX35</f>
        <v>0</v>
      </c>
      <c r="BQ77" s="210">
        <f>Рапс!BQ35+Суреп!DY35</f>
        <v>0</v>
      </c>
      <c r="BR77" s="211">
        <f>Рапс!BR35+Суреп!DZ35</f>
        <v>0</v>
      </c>
      <c r="BS77" s="212">
        <f>Рапс!BS35+Суреп!EA35</f>
        <v>0</v>
      </c>
      <c r="BT77" s="213">
        <f>Рапс!BT35+Суреп!EB35</f>
        <v>0</v>
      </c>
      <c r="BU77" s="211">
        <f>Рапс!BU35+Суреп!EC35</f>
        <v>0</v>
      </c>
      <c r="BV77" s="212">
        <f>Рапс!BV35+Суреп!ED35</f>
        <v>0</v>
      </c>
      <c r="BW77" s="210">
        <f>Рапс!BW35+Суреп!EE35</f>
        <v>0</v>
      </c>
      <c r="BX77" s="211">
        <f>Рапс!BX35+Суреп!EF35</f>
        <v>0</v>
      </c>
      <c r="BY77" s="212">
        <f>Рапс!BY35+Суреп!EG35</f>
        <v>0</v>
      </c>
      <c r="BZ77" s="213">
        <f>Рапс!BZ35+Суреп!EH35</f>
        <v>0</v>
      </c>
      <c r="CA77" s="211">
        <f>Рапс!CA35+Суреп!EI35</f>
        <v>0</v>
      </c>
      <c r="CB77" s="212">
        <f>Рапс!CB35+Суреп!EJ35</f>
        <v>0</v>
      </c>
      <c r="CC77" s="210">
        <f>Рапс!CC35+Суреп!EK35</f>
        <v>0</v>
      </c>
      <c r="CD77" s="211">
        <f>Рапс!CD35+Суреп!EL35</f>
        <v>0</v>
      </c>
      <c r="CE77" s="212">
        <f>Рапс!CE35+Суреп!EM35</f>
        <v>0</v>
      </c>
      <c r="CF77" s="213">
        <f>Рапс!CF35+Суреп!EN35</f>
        <v>0</v>
      </c>
      <c r="CG77" s="211">
        <f>Рапс!CG35+Суреп!EO35</f>
        <v>0</v>
      </c>
      <c r="CH77" s="212">
        <f>Рапс!CH35+Суреп!EP35</f>
        <v>0</v>
      </c>
      <c r="CI77" s="210">
        <f>Рапс!CI35+Суреп!EQ35</f>
        <v>0</v>
      </c>
      <c r="CJ77" s="211">
        <f>Рапс!CJ35+Суреп!ER35</f>
        <v>0</v>
      </c>
      <c r="CK77" s="212">
        <f>Рапс!CK35+Суреп!ES35</f>
        <v>0</v>
      </c>
      <c r="CL77" s="213">
        <f>Рапс!CL35+Суреп!ET35</f>
        <v>0</v>
      </c>
      <c r="CM77" s="211">
        <f>Рапс!CM35+Суреп!EU35</f>
        <v>0</v>
      </c>
      <c r="CN77" s="212">
        <f>Рапс!CN35+Суреп!EV35</f>
        <v>0</v>
      </c>
      <c r="CO77" s="210">
        <f>Рапс!CO35+Суреп!EW35</f>
        <v>0</v>
      </c>
      <c r="CP77" s="211">
        <f>Рапс!CP35+Суреп!EX35</f>
        <v>0</v>
      </c>
      <c r="CQ77" s="212">
        <f>Рапс!CQ35+Суреп!EY35</f>
        <v>0</v>
      </c>
      <c r="CR77" s="213">
        <f>Рапс!CR35+Суреп!EZ35</f>
        <v>0</v>
      </c>
      <c r="CS77" s="211">
        <f>Рапс!CS35+Суреп!FA35</f>
        <v>0</v>
      </c>
      <c r="CT77" s="212">
        <f>Рапс!CT35+Суреп!FB35</f>
        <v>0</v>
      </c>
      <c r="CU77" s="210">
        <f>Рапс!CU35+Суреп!FC35</f>
        <v>0</v>
      </c>
      <c r="CV77" s="211">
        <f>Рапс!CV35+Суреп!FD35</f>
        <v>0</v>
      </c>
      <c r="CW77" s="212">
        <f>Рапс!CW35+Суреп!FE35</f>
        <v>0</v>
      </c>
      <c r="CX77" s="213">
        <f>Рапс!CX35+Суреп!FF35</f>
        <v>0</v>
      </c>
      <c r="CY77" s="211">
        <f>Рапс!CY35+Суреп!FG35</f>
        <v>0</v>
      </c>
      <c r="CZ77" s="212">
        <f>Рапс!CZ35+Суреп!FH35</f>
        <v>0</v>
      </c>
      <c r="DA77" s="210">
        <f>Рапс!DA35+Суреп!FI35</f>
        <v>0</v>
      </c>
      <c r="DB77" s="211">
        <f>Рапс!DB35+Суреп!FJ35</f>
        <v>0</v>
      </c>
      <c r="DC77" s="212">
        <f>Рапс!DC35+Суреп!FK35</f>
        <v>0</v>
      </c>
      <c r="DD77" s="213">
        <f>Рапс!DD35+Суреп!FL35</f>
        <v>0</v>
      </c>
      <c r="DE77" s="211">
        <f>Рапс!DE35+Суреп!FM35</f>
        <v>0</v>
      </c>
      <c r="DF77" s="212">
        <f>Рапс!DF35+Суреп!FN35</f>
        <v>0</v>
      </c>
      <c r="DG77" s="210">
        <f>Рапс!DG35+Суреп!FO35</f>
        <v>0</v>
      </c>
      <c r="DH77" s="211">
        <f>Рапс!DH35+Суреп!FP35</f>
        <v>0</v>
      </c>
      <c r="DI77" s="212">
        <f>Рапс!DI35+Суреп!FQ35</f>
        <v>0</v>
      </c>
      <c r="DJ77" s="213">
        <f>Рапс!DJ35+Суреп!FR35</f>
        <v>0</v>
      </c>
      <c r="DK77" s="211">
        <f>Рапс!DK35+Суреп!FS35</f>
        <v>0</v>
      </c>
      <c r="DL77" s="212">
        <f>Рапс!DL35+Суреп!FT35</f>
        <v>0</v>
      </c>
      <c r="DM77" s="210">
        <f>Рапс!DM35+Суреп!FU35</f>
        <v>0</v>
      </c>
      <c r="DN77" s="211">
        <f>Рапс!DN35+Суреп!FV35</f>
        <v>0</v>
      </c>
      <c r="DO77" s="212">
        <f>Рапс!DO35+Суреп!FW35</f>
        <v>0</v>
      </c>
      <c r="DP77" s="213">
        <f>Рапс!DP35+Суреп!FX35</f>
        <v>0</v>
      </c>
      <c r="DQ77" s="211">
        <f>Рапс!DQ35+Суреп!FY35</f>
        <v>0</v>
      </c>
      <c r="DR77" s="212">
        <f>Рапс!DR35+Суреп!FZ35</f>
        <v>0</v>
      </c>
      <c r="DS77" s="210">
        <f>Рапс!DS35+Суреп!GA35</f>
        <v>0</v>
      </c>
      <c r="DT77" s="211">
        <f>Рапс!DT35+Суреп!GB35</f>
        <v>0</v>
      </c>
      <c r="DU77" s="212">
        <f>Рапс!DU35+Суреп!GC35</f>
        <v>0</v>
      </c>
      <c r="DV77" s="213">
        <f>Рапс!DV35+Суреп!GD35</f>
        <v>0</v>
      </c>
      <c r="DW77" s="211">
        <f>Рапс!DW35+Суреп!GE35</f>
        <v>0</v>
      </c>
      <c r="DX77" s="212">
        <f>Рапс!DX35+Суреп!GF35</f>
        <v>0</v>
      </c>
      <c r="DY77" s="210">
        <f>Рапс!DY35+Суреп!GG35</f>
        <v>0</v>
      </c>
      <c r="DZ77" s="211">
        <f>Рапс!DZ35+Суреп!GH35</f>
        <v>0</v>
      </c>
      <c r="EA77" s="212">
        <f>Рапс!EA35+Суреп!GI35</f>
        <v>0</v>
      </c>
      <c r="EB77" s="213">
        <f>Рапс!EB35+Суреп!GJ35</f>
        <v>0</v>
      </c>
      <c r="EC77" s="211">
        <f>Рапс!EC35+Суреп!GK35</f>
        <v>0</v>
      </c>
      <c r="ED77" s="212">
        <f>Рапс!ED35+Суреп!GL35</f>
        <v>0</v>
      </c>
      <c r="EE77" s="210">
        <f>Рапс!EE35+Суреп!GM35</f>
        <v>0</v>
      </c>
      <c r="EF77" s="211">
        <f>Рапс!EF35+Суреп!GN35</f>
        <v>0</v>
      </c>
      <c r="EG77" s="212">
        <f>Рапс!EG35+Суреп!GO35</f>
        <v>0</v>
      </c>
      <c r="EH77" s="213">
        <f>Рапс!EH35+Суреп!GP35</f>
        <v>0</v>
      </c>
      <c r="EI77" s="211">
        <f>Рапс!EI35+Суреп!GQ35</f>
        <v>0</v>
      </c>
      <c r="EJ77" s="212">
        <f>Рапс!EJ35+Суреп!GR35</f>
        <v>0</v>
      </c>
      <c r="EK77" s="210">
        <f>Рапс!EK35+Суреп!GS35</f>
        <v>0</v>
      </c>
      <c r="EL77" s="211">
        <f>Рапс!EL35+Суреп!GT35</f>
        <v>0</v>
      </c>
      <c r="EM77" s="212">
        <f>Рапс!EM35+Суреп!GU35</f>
        <v>0</v>
      </c>
      <c r="EN77" s="213">
        <f>Рапс!EN35+Суреп!GV35</f>
        <v>0</v>
      </c>
      <c r="EO77" s="211">
        <f>Рапс!EO35+Суреп!GW35</f>
        <v>0</v>
      </c>
      <c r="EP77" s="212">
        <f>Рапс!EP35+Суреп!GX35</f>
        <v>0</v>
      </c>
      <c r="EQ77" s="210">
        <f>Рапс!EQ35+Суреп!GY35</f>
        <v>0</v>
      </c>
      <c r="ER77" s="211">
        <f>Рапс!ER35+Суреп!GZ35</f>
        <v>0</v>
      </c>
      <c r="ES77" s="212">
        <f>Рапс!ES35+Суреп!HA35</f>
        <v>0</v>
      </c>
      <c r="ET77" s="213">
        <f>Рапс!ET35+Суреп!HB35</f>
        <v>0</v>
      </c>
      <c r="EU77" s="211">
        <f>Рапс!EU35+Суреп!HC35</f>
        <v>0</v>
      </c>
      <c r="EV77" s="212">
        <f>Рапс!EV35+Суреп!HD35</f>
        <v>0</v>
      </c>
      <c r="EW77" s="210">
        <f>Рапс!EW35+Суреп!HE35</f>
        <v>0</v>
      </c>
      <c r="EX77" s="211">
        <f>Рапс!EX35+Суреп!HF35</f>
        <v>0</v>
      </c>
      <c r="EY77" s="212">
        <f>Рапс!EY35+Суреп!HG35</f>
        <v>0</v>
      </c>
      <c r="EZ77" s="213">
        <f>Рапс!EZ35+Суреп!HH35</f>
        <v>0</v>
      </c>
      <c r="FA77" s="211">
        <f>Рапс!FA35+Суреп!HI35</f>
        <v>0</v>
      </c>
      <c r="FB77" s="212">
        <f>Рапс!FB35+Суреп!HJ35</f>
        <v>0</v>
      </c>
      <c r="FC77" s="210">
        <f>Рапс!FC35+Суреп!HK35</f>
        <v>0</v>
      </c>
      <c r="FD77" s="211">
        <f>Рапс!FD35+Суреп!HL35</f>
        <v>0</v>
      </c>
      <c r="FE77" s="212">
        <f>Рапс!FE35+Суреп!HM35</f>
        <v>0</v>
      </c>
      <c r="FF77" s="213">
        <f>Рапс!FF35+Суреп!HN35</f>
        <v>0</v>
      </c>
      <c r="FG77" s="211">
        <f>Рапс!FG35+Суреп!HO35</f>
        <v>0</v>
      </c>
      <c r="FH77" s="212">
        <f>Рапс!FH35+Суреп!HP35</f>
        <v>0</v>
      </c>
      <c r="FI77" s="210">
        <f>Рапс!FI35+Суреп!HQ35</f>
        <v>0</v>
      </c>
      <c r="FJ77" s="211">
        <f>Рапс!FJ35+Суреп!HR35</f>
        <v>0</v>
      </c>
      <c r="FK77" s="212">
        <f>Рапс!FK35+Суреп!HS35</f>
        <v>0</v>
      </c>
      <c r="FL77" s="213">
        <f>Рапс!FL35+Суреп!HT35</f>
        <v>0</v>
      </c>
      <c r="FM77" s="211">
        <f>Рапс!FM35+Суреп!HU35</f>
        <v>0</v>
      </c>
      <c r="FN77" s="212">
        <f>Рапс!FN35+Суреп!HV35</f>
        <v>0</v>
      </c>
      <c r="FO77" s="210">
        <f>Рапс!FO35+Суреп!HW35</f>
        <v>0</v>
      </c>
      <c r="FP77" s="211">
        <f>Рапс!FP35+Суреп!HX35</f>
        <v>0</v>
      </c>
      <c r="FQ77" s="212">
        <f>Рапс!FQ35+Суреп!HY35</f>
        <v>0</v>
      </c>
      <c r="FR77" s="213">
        <f>Рапс!FR35+Суреп!HZ35</f>
        <v>0</v>
      </c>
      <c r="FS77" s="211">
        <f>Рапс!FS35+Суреп!IA35</f>
        <v>0</v>
      </c>
      <c r="FT77" s="212">
        <f>Рапс!FT35+Суреп!IB35</f>
        <v>0</v>
      </c>
      <c r="FU77" s="210">
        <f>Рапс!FU35+Суреп!IC35</f>
        <v>0</v>
      </c>
      <c r="FV77" s="211">
        <f>Рапс!FV35+Суреп!ID35</f>
        <v>0</v>
      </c>
      <c r="FW77" s="212">
        <f>Рапс!FW35+Суреп!IE35</f>
        <v>0</v>
      </c>
      <c r="FX77" s="213">
        <f>Рапс!FX35+Суреп!IF35</f>
        <v>0</v>
      </c>
      <c r="FY77" s="211">
        <f>Рапс!FY35+Суреп!IG35</f>
        <v>0</v>
      </c>
      <c r="FZ77" s="212">
        <f>Рапс!FZ35+Суреп!IH35</f>
        <v>0</v>
      </c>
      <c r="GA77" s="210">
        <f>Рапс!GA35+Суреп!II35</f>
        <v>0</v>
      </c>
      <c r="GB77" s="211">
        <f>Рапс!GB35+Суреп!IJ35</f>
        <v>0</v>
      </c>
      <c r="GC77" s="212">
        <f>Рапс!GC35+Суреп!IK35</f>
        <v>0</v>
      </c>
      <c r="GD77" s="213">
        <f>Рапс!GD35+Суреп!IL35</f>
        <v>0</v>
      </c>
      <c r="GE77" s="211">
        <f>Рапс!GE35+Суреп!IM35</f>
        <v>0</v>
      </c>
      <c r="GF77" s="212">
        <f>Рапс!GF35+Суреп!IN35</f>
        <v>0</v>
      </c>
      <c r="GG77" s="210">
        <f>Рапс!GG35+Суреп!IO35</f>
        <v>0</v>
      </c>
      <c r="GH77" s="211">
        <f>Рапс!GH35+Суреп!IP35</f>
        <v>0</v>
      </c>
      <c r="GI77" s="212">
        <f>Рапс!GI35+Суреп!IQ35</f>
        <v>0</v>
      </c>
      <c r="GJ77" s="213">
        <f>Рапс!GJ35+Суреп!IR35</f>
        <v>0</v>
      </c>
      <c r="GK77" s="211">
        <f>Рапс!GK35+Суреп!IS35</f>
        <v>0</v>
      </c>
      <c r="GL77" s="212">
        <f>Рапс!GL35+Суреп!IT35</f>
        <v>0</v>
      </c>
      <c r="GM77" s="210">
        <f>Рапс!GM35</f>
        <v>0</v>
      </c>
      <c r="GN77" s="211">
        <f>Рапс!GN35</f>
        <v>0</v>
      </c>
      <c r="GO77" s="212">
        <f>Рапс!GO35</f>
        <v>0</v>
      </c>
      <c r="GP77" s="213">
        <f>Рапс!GP35</f>
        <v>0</v>
      </c>
      <c r="GQ77" s="211">
        <f>Рапс!GQ35</f>
        <v>0</v>
      </c>
      <c r="GR77" s="212">
        <f>Рапс!GR35</f>
        <v>0</v>
      </c>
      <c r="GS77" s="210">
        <f>Рапс!GS35</f>
        <v>0</v>
      </c>
      <c r="GT77" s="211">
        <f>Рапс!GT35</f>
        <v>0</v>
      </c>
      <c r="GU77" s="212">
        <f>Рапс!GU35</f>
        <v>0</v>
      </c>
      <c r="GV77" s="213">
        <f>Рапс!GV35</f>
        <v>0</v>
      </c>
      <c r="GW77" s="211">
        <f>Рапс!GW35</f>
        <v>0</v>
      </c>
      <c r="GX77" s="212">
        <f>Рапс!GX35</f>
        <v>0</v>
      </c>
      <c r="GY77" s="210">
        <f>Рапс!GY35</f>
        <v>0</v>
      </c>
      <c r="GZ77" s="211">
        <f>Рапс!GZ35</f>
        <v>0</v>
      </c>
      <c r="HA77" s="212">
        <f>Рапс!HA35</f>
        <v>0</v>
      </c>
      <c r="HB77" s="213">
        <f>Рапс!HB35</f>
        <v>0</v>
      </c>
      <c r="HC77" s="211">
        <f>Рапс!HC35</f>
        <v>0</v>
      </c>
      <c r="HD77" s="212">
        <f>Рапс!HD35</f>
        <v>0</v>
      </c>
      <c r="HE77" s="210">
        <f>Рапс!HE35</f>
        <v>0</v>
      </c>
      <c r="HF77" s="211">
        <f>Рапс!HF35</f>
        <v>0</v>
      </c>
      <c r="HG77" s="212">
        <f>Рапс!HG35</f>
        <v>0</v>
      </c>
      <c r="HH77" s="213">
        <f>Рапс!HH35</f>
        <v>0</v>
      </c>
      <c r="HI77" s="211">
        <f>Рапс!HI35</f>
        <v>0</v>
      </c>
      <c r="HJ77" s="212">
        <f>Рапс!HJ35</f>
        <v>0</v>
      </c>
      <c r="HK77" s="210">
        <f>Рапс!HK35</f>
        <v>0</v>
      </c>
      <c r="HL77" s="211">
        <f>Рапс!HL35</f>
        <v>0</v>
      </c>
      <c r="HM77" s="212">
        <f>Рапс!HM35</f>
        <v>0</v>
      </c>
      <c r="HN77" s="213">
        <f>Рапс!HN35</f>
        <v>0</v>
      </c>
      <c r="HO77" s="211">
        <f>Рапс!HO35</f>
        <v>0</v>
      </c>
      <c r="HP77" s="212">
        <f>Рапс!HP35</f>
        <v>0</v>
      </c>
      <c r="HQ77" s="210">
        <f>Рапс!HQ35</f>
        <v>0</v>
      </c>
      <c r="HR77" s="211">
        <f>Рапс!HR35</f>
        <v>0</v>
      </c>
      <c r="HS77" s="212">
        <f>Рапс!HS35</f>
        <v>0</v>
      </c>
      <c r="HT77" s="213">
        <f>Рапс!HT35</f>
        <v>0</v>
      </c>
      <c r="HU77" s="211">
        <f>Рапс!HU35</f>
        <v>0</v>
      </c>
      <c r="HV77" s="212">
        <f>Рапс!HV35</f>
        <v>0</v>
      </c>
      <c r="HW77" s="210">
        <f>Рапс!HW35</f>
        <v>0</v>
      </c>
      <c r="HX77" s="211">
        <f>Рапс!HX35</f>
        <v>0</v>
      </c>
      <c r="HY77" s="212">
        <f>Рапс!HY35</f>
        <v>0</v>
      </c>
      <c r="HZ77" s="213">
        <f>Рапс!HZ35</f>
        <v>0</v>
      </c>
      <c r="IA77" s="211">
        <f>Рапс!IA35</f>
        <v>0</v>
      </c>
      <c r="IB77" s="212">
        <f>Рапс!IB35</f>
        <v>0</v>
      </c>
      <c r="IC77" s="210">
        <f>Рапс!IC35</f>
        <v>0</v>
      </c>
      <c r="ID77" s="211">
        <f>Рапс!ID35</f>
        <v>0</v>
      </c>
      <c r="IE77" s="212">
        <f>Рапс!IE35</f>
        <v>0</v>
      </c>
      <c r="IF77" s="213">
        <f>Рапс!IF35</f>
        <v>0</v>
      </c>
      <c r="IG77" s="211">
        <f>Рапс!IG35</f>
        <v>0</v>
      </c>
      <c r="IH77" s="212">
        <f>Рапс!IH35</f>
        <v>0</v>
      </c>
      <c r="II77" s="210">
        <f>Рапс!II35</f>
        <v>0</v>
      </c>
      <c r="IJ77" s="211">
        <f>Рапс!IJ35</f>
        <v>0</v>
      </c>
      <c r="IK77" s="212">
        <f>Рапс!IK35</f>
        <v>0</v>
      </c>
      <c r="IL77" s="213">
        <f>Рапс!IL35</f>
        <v>0</v>
      </c>
      <c r="IM77" s="211">
        <f>Рапс!IM35</f>
        <v>0</v>
      </c>
      <c r="IN77" s="212">
        <f>Рапс!IN35</f>
        <v>0</v>
      </c>
      <c r="IO77" s="210">
        <f>Рапс!IO35</f>
        <v>0</v>
      </c>
      <c r="IP77" s="211">
        <f>Рапс!IP35</f>
        <v>0</v>
      </c>
      <c r="IQ77" s="212">
        <f>Рапс!IQ35</f>
        <v>0</v>
      </c>
      <c r="IR77" s="213">
        <f>Рапс!IR35</f>
        <v>0</v>
      </c>
      <c r="IS77" s="211">
        <f>Рапс!IS35</f>
        <v>0</v>
      </c>
      <c r="IT77" s="212">
        <f>Рапс!IT35</f>
        <v>0</v>
      </c>
      <c r="IU77" s="210">
        <f>Рапс!IU35</f>
        <v>0</v>
      </c>
      <c r="IV77" s="211">
        <f>Рапс!IV35</f>
        <v>0</v>
      </c>
      <c r="IW77" s="212">
        <f>Рапс!IW35</f>
        <v>0</v>
      </c>
      <c r="IX77" s="213">
        <f>Рапс!IX35</f>
        <v>0</v>
      </c>
      <c r="IY77" s="211">
        <f>Рапс!IY35</f>
        <v>0</v>
      </c>
      <c r="IZ77" s="212">
        <f>Рапс!IZ35</f>
        <v>0</v>
      </c>
      <c r="JA77" s="210">
        <f>Рапс!JA35</f>
        <v>0</v>
      </c>
      <c r="JB77" s="211">
        <f>Рапс!JB35</f>
        <v>0</v>
      </c>
      <c r="JC77" s="212">
        <f>Рапс!JC35</f>
        <v>0</v>
      </c>
      <c r="JD77" s="213">
        <f>Рапс!JD35</f>
        <v>0</v>
      </c>
      <c r="JE77" s="211">
        <f>Рапс!JE35</f>
        <v>0</v>
      </c>
      <c r="JF77" s="212">
        <f>Рапс!JF35</f>
        <v>0</v>
      </c>
      <c r="JG77" s="210">
        <f>Рапс!JG35</f>
        <v>0</v>
      </c>
      <c r="JH77" s="211">
        <f>Рапс!JH35</f>
        <v>0</v>
      </c>
      <c r="JI77" s="212">
        <f>Рапс!JI35</f>
        <v>0</v>
      </c>
      <c r="JJ77" s="213">
        <f>Рапс!JJ35</f>
        <v>0</v>
      </c>
      <c r="JK77" s="211">
        <f>Рапс!JK35</f>
        <v>0</v>
      </c>
      <c r="JL77" s="212">
        <f>Рапс!JL35</f>
        <v>0</v>
      </c>
      <c r="JM77" s="210">
        <f>Рапс!JM35</f>
        <v>0</v>
      </c>
      <c r="JN77" s="211">
        <f>Рапс!JN35</f>
        <v>0</v>
      </c>
      <c r="JO77" s="212">
        <f>Рапс!JO35</f>
        <v>0</v>
      </c>
      <c r="JP77" s="213">
        <f>Рапс!JP35</f>
        <v>0</v>
      </c>
      <c r="JQ77" s="211">
        <f>Рапс!JQ35</f>
        <v>0</v>
      </c>
      <c r="JR77" s="212">
        <f>Рапс!JR35</f>
        <v>0</v>
      </c>
      <c r="JS77" s="210">
        <f>Рапс!JS35</f>
        <v>0</v>
      </c>
      <c r="JT77" s="211">
        <f>Рапс!JT35</f>
        <v>0</v>
      </c>
      <c r="JU77" s="212">
        <f>Рапс!JU35</f>
        <v>0</v>
      </c>
      <c r="JV77" s="213">
        <f>Рапс!JV35</f>
        <v>0</v>
      </c>
      <c r="JW77" s="211">
        <f>Рапс!JW35</f>
        <v>0</v>
      </c>
      <c r="JX77" s="212">
        <f>Рапс!JX35</f>
        <v>0</v>
      </c>
    </row>
    <row r="78" spans="1:284" ht="17.25" customHeight="1" thickBot="1" x14ac:dyDescent="0.3">
      <c r="A78" s="100">
        <v>10</v>
      </c>
      <c r="B78" s="60" t="s">
        <v>42</v>
      </c>
      <c r="C78" s="61"/>
      <c r="D78" s="57" t="s">
        <v>45</v>
      </c>
      <c r="E78" s="215">
        <f t="shared" si="36"/>
        <v>0</v>
      </c>
      <c r="F78" s="186">
        <f>Рапс!F36+SUM(Суреп!F36:BP36)</f>
        <v>0</v>
      </c>
      <c r="G78" s="187">
        <f>Рапс!G36</f>
        <v>0</v>
      </c>
      <c r="H78" s="188">
        <f>Рапс!H36</f>
        <v>0</v>
      </c>
      <c r="I78" s="189">
        <f>Рапс!I36+Суреп!BQ36</f>
        <v>0</v>
      </c>
      <c r="J78" s="190">
        <f>Рапс!J36+Суреп!BR36</f>
        <v>0</v>
      </c>
      <c r="K78" s="191">
        <f>Рапс!K36+Суреп!BS36</f>
        <v>0</v>
      </c>
      <c r="L78" s="192">
        <f>Рапс!L36+Суреп!BT36</f>
        <v>0</v>
      </c>
      <c r="M78" s="190">
        <f>Рапс!M36+Суреп!BU36</f>
        <v>0</v>
      </c>
      <c r="N78" s="191">
        <f>Рапс!N36+Суреп!BV36</f>
        <v>0</v>
      </c>
      <c r="O78" s="189">
        <f>Рапс!O36+Суреп!BW36</f>
        <v>0</v>
      </c>
      <c r="P78" s="190">
        <f>Рапс!P36+Суреп!BX36</f>
        <v>0</v>
      </c>
      <c r="Q78" s="191">
        <f>Рапс!Q36+Суреп!BY36</f>
        <v>0</v>
      </c>
      <c r="R78" s="192">
        <f>Рапс!R36+Суреп!BZ36</f>
        <v>0</v>
      </c>
      <c r="S78" s="190">
        <f>Рапс!S36+Суреп!CA36</f>
        <v>0</v>
      </c>
      <c r="T78" s="191">
        <f>Рапс!T36+Суреп!CB36</f>
        <v>0</v>
      </c>
      <c r="U78" s="189">
        <f>Рапс!U36+Суреп!CC36</f>
        <v>0</v>
      </c>
      <c r="V78" s="190">
        <f>Рапс!V36+Суреп!CD36</f>
        <v>0</v>
      </c>
      <c r="W78" s="191">
        <f>Рапс!W36+Суреп!CE36</f>
        <v>0</v>
      </c>
      <c r="X78" s="192">
        <f>Рапс!X36+Суреп!CF36</f>
        <v>0</v>
      </c>
      <c r="Y78" s="190">
        <f>Рапс!Y36+Суреп!CG36</f>
        <v>0</v>
      </c>
      <c r="Z78" s="191">
        <f>Рапс!Z36+Суреп!CH36</f>
        <v>0</v>
      </c>
      <c r="AA78" s="189">
        <f>Рапс!AA36+Суреп!CI36</f>
        <v>0</v>
      </c>
      <c r="AB78" s="190">
        <f>Рапс!AB36+Суреп!CJ36</f>
        <v>0</v>
      </c>
      <c r="AC78" s="191">
        <f>Рапс!AC36+Суреп!CK36</f>
        <v>0</v>
      </c>
      <c r="AD78" s="192">
        <f>Рапс!AD36+Суреп!CL36</f>
        <v>0</v>
      </c>
      <c r="AE78" s="190">
        <f>Рапс!AE36+Суреп!CM36</f>
        <v>0</v>
      </c>
      <c r="AF78" s="191">
        <f>Рапс!AF36+Суреп!CN36</f>
        <v>0</v>
      </c>
      <c r="AG78" s="189">
        <f>Рапс!AG36+Суреп!CO36</f>
        <v>0</v>
      </c>
      <c r="AH78" s="190">
        <f>Рапс!AH36+Суреп!CP36</f>
        <v>0</v>
      </c>
      <c r="AI78" s="191">
        <f>Рапс!AI36+Суреп!CQ36</f>
        <v>0</v>
      </c>
      <c r="AJ78" s="192">
        <f>Рапс!AJ36+Суреп!CR36</f>
        <v>0</v>
      </c>
      <c r="AK78" s="190">
        <f>Рапс!AK36+Суреп!CS36</f>
        <v>0</v>
      </c>
      <c r="AL78" s="191">
        <f>Рапс!AL36+Суреп!CT36</f>
        <v>0</v>
      </c>
      <c r="AM78" s="189">
        <f>Рапс!AM36+Суреп!CU36</f>
        <v>0</v>
      </c>
      <c r="AN78" s="190">
        <f>Рапс!AN36+Суреп!CV36</f>
        <v>0</v>
      </c>
      <c r="AO78" s="191">
        <f>Рапс!AO36+Суреп!CW36</f>
        <v>0</v>
      </c>
      <c r="AP78" s="192">
        <f>Рапс!AP36+Суреп!CX36</f>
        <v>0</v>
      </c>
      <c r="AQ78" s="190">
        <f>Рапс!AQ36+Суреп!CY36</f>
        <v>0</v>
      </c>
      <c r="AR78" s="191">
        <f>Рапс!AR36+Суреп!CZ36</f>
        <v>0</v>
      </c>
      <c r="AS78" s="189">
        <f>Рапс!AS36+Суреп!DA36</f>
        <v>0</v>
      </c>
      <c r="AT78" s="190">
        <f>Рапс!AT36+Суреп!DB36</f>
        <v>0</v>
      </c>
      <c r="AU78" s="191">
        <f>Рапс!AU36+Суреп!DC36</f>
        <v>0</v>
      </c>
      <c r="AV78" s="192">
        <f>Рапс!AV36+Суреп!DD36</f>
        <v>0</v>
      </c>
      <c r="AW78" s="190">
        <f>Рапс!AW36+Суреп!DE36</f>
        <v>0</v>
      </c>
      <c r="AX78" s="191">
        <f>Рапс!AX36+Суреп!DF36</f>
        <v>0</v>
      </c>
      <c r="AY78" s="189">
        <f>Рапс!AY36+Суреп!DG36</f>
        <v>0</v>
      </c>
      <c r="AZ78" s="190">
        <f>Рапс!AZ36+Суреп!DH36</f>
        <v>0</v>
      </c>
      <c r="BA78" s="191">
        <f>Рапс!BA36+Суреп!DI36</f>
        <v>0</v>
      </c>
      <c r="BB78" s="192">
        <f>Рапс!BB36+Суреп!DJ36</f>
        <v>0</v>
      </c>
      <c r="BC78" s="190">
        <f>Рапс!BC36+Суреп!DK36</f>
        <v>0</v>
      </c>
      <c r="BD78" s="191">
        <f>Рапс!BD36+Суреп!DL36</f>
        <v>0</v>
      </c>
      <c r="BE78" s="189">
        <f>Рапс!BE36+Суреп!DM36</f>
        <v>0</v>
      </c>
      <c r="BF78" s="190">
        <f>Рапс!BF36+Суреп!DN36</f>
        <v>0</v>
      </c>
      <c r="BG78" s="191">
        <f>Рапс!BG36+Суреп!DO36</f>
        <v>0</v>
      </c>
      <c r="BH78" s="192">
        <f>Рапс!BH36+Суреп!DP36</f>
        <v>0</v>
      </c>
      <c r="BI78" s="190">
        <f>Рапс!BI36+Суреп!DQ36</f>
        <v>0</v>
      </c>
      <c r="BJ78" s="191">
        <f>Рапс!BJ36+Суреп!DR36</f>
        <v>0</v>
      </c>
      <c r="BK78" s="189">
        <f>Рапс!BK36+Суреп!DS36</f>
        <v>0</v>
      </c>
      <c r="BL78" s="190">
        <f>Рапс!BL36+Суреп!DT36</f>
        <v>0</v>
      </c>
      <c r="BM78" s="191">
        <f>Рапс!BM36+Суреп!DU36</f>
        <v>0</v>
      </c>
      <c r="BN78" s="192">
        <f>Рапс!BN36+Суреп!DV36</f>
        <v>0</v>
      </c>
      <c r="BO78" s="190">
        <f>Рапс!BO36+Суреп!DW36</f>
        <v>0</v>
      </c>
      <c r="BP78" s="191">
        <f>Рапс!BP36+Суреп!DX36</f>
        <v>0</v>
      </c>
      <c r="BQ78" s="189">
        <f>Рапс!BQ36+Суреп!DY36</f>
        <v>0</v>
      </c>
      <c r="BR78" s="190">
        <f>Рапс!BR36+Суреп!DZ36</f>
        <v>0</v>
      </c>
      <c r="BS78" s="191">
        <f>Рапс!BS36+Суреп!EA36</f>
        <v>0</v>
      </c>
      <c r="BT78" s="192">
        <f>Рапс!BT36+Суреп!EB36</f>
        <v>0</v>
      </c>
      <c r="BU78" s="190">
        <f>Рапс!BU36+Суреп!EC36</f>
        <v>0</v>
      </c>
      <c r="BV78" s="191">
        <f>Рапс!BV36+Суреп!ED36</f>
        <v>0</v>
      </c>
      <c r="BW78" s="189">
        <f>Рапс!BW36+Суреп!EE36</f>
        <v>0</v>
      </c>
      <c r="BX78" s="190">
        <f>Рапс!BX36+Суреп!EF36</f>
        <v>0</v>
      </c>
      <c r="BY78" s="191">
        <f>Рапс!BY36+Суреп!EG36</f>
        <v>0</v>
      </c>
      <c r="BZ78" s="192">
        <f>Рапс!BZ36+Суреп!EH36</f>
        <v>0</v>
      </c>
      <c r="CA78" s="190">
        <f>Рапс!CA36+Суреп!EI36</f>
        <v>0</v>
      </c>
      <c r="CB78" s="191">
        <f>Рапс!CB36+Суреп!EJ36</f>
        <v>0</v>
      </c>
      <c r="CC78" s="189">
        <f>Рапс!CC36+Суреп!EK36</f>
        <v>0</v>
      </c>
      <c r="CD78" s="190">
        <f>Рапс!CD36+Суреп!EL36</f>
        <v>0</v>
      </c>
      <c r="CE78" s="191">
        <f>Рапс!CE36+Суреп!EM36</f>
        <v>0</v>
      </c>
      <c r="CF78" s="192">
        <f>Рапс!CF36+Суреп!EN36</f>
        <v>0</v>
      </c>
      <c r="CG78" s="190">
        <f>Рапс!CG36+Суреп!EO36</f>
        <v>0</v>
      </c>
      <c r="CH78" s="191">
        <f>Рапс!CH36+Суреп!EP36</f>
        <v>0</v>
      </c>
      <c r="CI78" s="189">
        <f>Рапс!CI36+Суреп!EQ36</f>
        <v>0</v>
      </c>
      <c r="CJ78" s="190">
        <f>Рапс!CJ36+Суреп!ER36</f>
        <v>0</v>
      </c>
      <c r="CK78" s="191">
        <f>Рапс!CK36+Суреп!ES36</f>
        <v>0</v>
      </c>
      <c r="CL78" s="192">
        <f>Рапс!CL36+Суреп!ET36</f>
        <v>0</v>
      </c>
      <c r="CM78" s="190">
        <f>Рапс!CM36+Суреп!EU36</f>
        <v>0</v>
      </c>
      <c r="CN78" s="191">
        <f>Рапс!CN36+Суреп!EV36</f>
        <v>0</v>
      </c>
      <c r="CO78" s="189">
        <f>Рапс!CO36+Суреп!EW36</f>
        <v>0</v>
      </c>
      <c r="CP78" s="190">
        <f>Рапс!CP36+Суреп!EX36</f>
        <v>0</v>
      </c>
      <c r="CQ78" s="191">
        <f>Рапс!CQ36+Суреп!EY36</f>
        <v>0</v>
      </c>
      <c r="CR78" s="192">
        <f>Рапс!CR36+Суреп!EZ36</f>
        <v>0</v>
      </c>
      <c r="CS78" s="190">
        <f>Рапс!CS36+Суреп!FA36</f>
        <v>0</v>
      </c>
      <c r="CT78" s="191">
        <f>Рапс!CT36+Суреп!FB36</f>
        <v>0</v>
      </c>
      <c r="CU78" s="189">
        <f>Рапс!CU36+Суреп!FC36</f>
        <v>0</v>
      </c>
      <c r="CV78" s="190">
        <f>Рапс!CV36+Суреп!FD36</f>
        <v>0</v>
      </c>
      <c r="CW78" s="191">
        <f>Рапс!CW36+Суреп!FE36</f>
        <v>0</v>
      </c>
      <c r="CX78" s="192">
        <f>Рапс!CX36+Суреп!FF36</f>
        <v>0</v>
      </c>
      <c r="CY78" s="190">
        <f>Рапс!CY36+Суреп!FG36</f>
        <v>0</v>
      </c>
      <c r="CZ78" s="191">
        <f>Рапс!CZ36+Суреп!FH36</f>
        <v>0</v>
      </c>
      <c r="DA78" s="189">
        <f>Рапс!DA36+Суреп!FI36</f>
        <v>0</v>
      </c>
      <c r="DB78" s="190">
        <f>Рапс!DB36+Суреп!FJ36</f>
        <v>0</v>
      </c>
      <c r="DC78" s="191">
        <f>Рапс!DC36+Суреп!FK36</f>
        <v>0</v>
      </c>
      <c r="DD78" s="192">
        <f>Рапс!DD36+Суреп!FL36</f>
        <v>0</v>
      </c>
      <c r="DE78" s="190">
        <f>Рапс!DE36+Суреп!FM36</f>
        <v>0</v>
      </c>
      <c r="DF78" s="191">
        <f>Рапс!DF36+Суреп!FN36</f>
        <v>0</v>
      </c>
      <c r="DG78" s="189">
        <f>Рапс!DG36+Суреп!FO36</f>
        <v>0</v>
      </c>
      <c r="DH78" s="190">
        <f>Рапс!DH36+Суреп!FP36</f>
        <v>0</v>
      </c>
      <c r="DI78" s="191">
        <f>Рапс!DI36+Суреп!FQ36</f>
        <v>0</v>
      </c>
      <c r="DJ78" s="192">
        <f>Рапс!DJ36+Суреп!FR36</f>
        <v>0</v>
      </c>
      <c r="DK78" s="190">
        <f>Рапс!DK36+Суреп!FS36</f>
        <v>0</v>
      </c>
      <c r="DL78" s="191">
        <f>Рапс!DL36+Суреп!FT36</f>
        <v>0</v>
      </c>
      <c r="DM78" s="189">
        <f>Рапс!DM36+Суреп!FU36</f>
        <v>0</v>
      </c>
      <c r="DN78" s="190">
        <f>Рапс!DN36+Суреп!FV36</f>
        <v>0</v>
      </c>
      <c r="DO78" s="191">
        <f>Рапс!DO36+Суреп!FW36</f>
        <v>0</v>
      </c>
      <c r="DP78" s="192">
        <f>Рапс!DP36+Суреп!FX36</f>
        <v>0</v>
      </c>
      <c r="DQ78" s="190">
        <f>Рапс!DQ36+Суреп!FY36</f>
        <v>0</v>
      </c>
      <c r="DR78" s="191">
        <f>Рапс!DR36+Суреп!FZ36</f>
        <v>0</v>
      </c>
      <c r="DS78" s="189">
        <f>Рапс!DS36+Суреп!GA36</f>
        <v>0</v>
      </c>
      <c r="DT78" s="190">
        <f>Рапс!DT36+Суреп!GB36</f>
        <v>0</v>
      </c>
      <c r="DU78" s="191">
        <f>Рапс!DU36+Суреп!GC36</f>
        <v>0</v>
      </c>
      <c r="DV78" s="192">
        <f>Рапс!DV36+Суреп!GD36</f>
        <v>0</v>
      </c>
      <c r="DW78" s="190">
        <f>Рапс!DW36+Суреп!GE36</f>
        <v>0</v>
      </c>
      <c r="DX78" s="191">
        <f>Рапс!DX36+Суреп!GF36</f>
        <v>0</v>
      </c>
      <c r="DY78" s="189">
        <f>Рапс!DY36+Суреп!GG36</f>
        <v>0</v>
      </c>
      <c r="DZ78" s="190">
        <f>Рапс!DZ36+Суреп!GH36</f>
        <v>0</v>
      </c>
      <c r="EA78" s="191">
        <f>Рапс!EA36+Суреп!GI36</f>
        <v>0</v>
      </c>
      <c r="EB78" s="192">
        <f>Рапс!EB36+Суреп!GJ36</f>
        <v>0</v>
      </c>
      <c r="EC78" s="190">
        <f>Рапс!EC36+Суреп!GK36</f>
        <v>0</v>
      </c>
      <c r="ED78" s="191">
        <f>Рапс!ED36+Суреп!GL36</f>
        <v>0</v>
      </c>
      <c r="EE78" s="189">
        <f>Рапс!EE36+Суреп!GM36</f>
        <v>0</v>
      </c>
      <c r="EF78" s="190">
        <f>Рапс!EF36+Суреп!GN36</f>
        <v>0</v>
      </c>
      <c r="EG78" s="191">
        <f>Рапс!EG36+Суреп!GO36</f>
        <v>0</v>
      </c>
      <c r="EH78" s="192">
        <f>Рапс!EH36+Суреп!GP36</f>
        <v>0</v>
      </c>
      <c r="EI78" s="190">
        <f>Рапс!EI36+Суреп!GQ36</f>
        <v>0</v>
      </c>
      <c r="EJ78" s="191">
        <f>Рапс!EJ36+Суреп!GR36</f>
        <v>0</v>
      </c>
      <c r="EK78" s="189">
        <f>Рапс!EK36+Суреп!GS36</f>
        <v>0</v>
      </c>
      <c r="EL78" s="190">
        <f>Рапс!EL36+Суреп!GT36</f>
        <v>0</v>
      </c>
      <c r="EM78" s="191">
        <f>Рапс!EM36+Суреп!GU36</f>
        <v>0</v>
      </c>
      <c r="EN78" s="192">
        <f>Рапс!EN36+Суреп!GV36</f>
        <v>0</v>
      </c>
      <c r="EO78" s="190">
        <f>Рапс!EO36+Суреп!GW36</f>
        <v>0</v>
      </c>
      <c r="EP78" s="191">
        <f>Рапс!EP36+Суреп!GX36</f>
        <v>0</v>
      </c>
      <c r="EQ78" s="189">
        <f>Рапс!EQ36+Суреп!GY36</f>
        <v>0</v>
      </c>
      <c r="ER78" s="190">
        <f>Рапс!ER36+Суреп!GZ36</f>
        <v>0</v>
      </c>
      <c r="ES78" s="191">
        <f>Рапс!ES36+Суреп!HA36</f>
        <v>0</v>
      </c>
      <c r="ET78" s="192">
        <f>Рапс!ET36+Суреп!HB36</f>
        <v>0</v>
      </c>
      <c r="EU78" s="190">
        <f>Рапс!EU36+Суреп!HC36</f>
        <v>0</v>
      </c>
      <c r="EV78" s="191">
        <f>Рапс!EV36+Суреп!HD36</f>
        <v>0</v>
      </c>
      <c r="EW78" s="189">
        <f>Рапс!EW36+Суреп!HE36</f>
        <v>0</v>
      </c>
      <c r="EX78" s="190">
        <f>Рапс!EX36+Суреп!HF36</f>
        <v>0</v>
      </c>
      <c r="EY78" s="191">
        <f>Рапс!EY36+Суреп!HG36</f>
        <v>0</v>
      </c>
      <c r="EZ78" s="192">
        <f>Рапс!EZ36+Суреп!HH36</f>
        <v>0</v>
      </c>
      <c r="FA78" s="190">
        <f>Рапс!FA36+Суреп!HI36</f>
        <v>0</v>
      </c>
      <c r="FB78" s="191">
        <f>Рапс!FB36+Суреп!HJ36</f>
        <v>0</v>
      </c>
      <c r="FC78" s="189">
        <f>Рапс!FC36+Суреп!HK36</f>
        <v>0</v>
      </c>
      <c r="FD78" s="190">
        <f>Рапс!FD36+Суреп!HL36</f>
        <v>0</v>
      </c>
      <c r="FE78" s="191">
        <f>Рапс!FE36+Суреп!HM36</f>
        <v>0</v>
      </c>
      <c r="FF78" s="192">
        <f>Рапс!FF36+Суреп!HN36</f>
        <v>0</v>
      </c>
      <c r="FG78" s="190">
        <f>Рапс!FG36+Суреп!HO36</f>
        <v>0</v>
      </c>
      <c r="FH78" s="191">
        <f>Рапс!FH36+Суреп!HP36</f>
        <v>0</v>
      </c>
      <c r="FI78" s="189">
        <f>Рапс!FI36+Суреп!HQ36</f>
        <v>0</v>
      </c>
      <c r="FJ78" s="190">
        <f>Рапс!FJ36+Суреп!HR36</f>
        <v>0</v>
      </c>
      <c r="FK78" s="191">
        <f>Рапс!FK36+Суреп!HS36</f>
        <v>0</v>
      </c>
      <c r="FL78" s="192">
        <f>Рапс!FL36+Суреп!HT36</f>
        <v>0</v>
      </c>
      <c r="FM78" s="190">
        <f>Рапс!FM36+Суреп!HU36</f>
        <v>0</v>
      </c>
      <c r="FN78" s="191">
        <f>Рапс!FN36+Суреп!HV36</f>
        <v>0</v>
      </c>
      <c r="FO78" s="189">
        <f>Рапс!FO36+Суреп!HW36</f>
        <v>0</v>
      </c>
      <c r="FP78" s="190">
        <f>Рапс!FP36+Суреп!HX36</f>
        <v>0</v>
      </c>
      <c r="FQ78" s="191">
        <f>Рапс!FQ36+Суреп!HY36</f>
        <v>0</v>
      </c>
      <c r="FR78" s="192">
        <f>Рапс!FR36+Суреп!HZ36</f>
        <v>0</v>
      </c>
      <c r="FS78" s="190">
        <f>Рапс!FS36+Суреп!IA36</f>
        <v>0</v>
      </c>
      <c r="FT78" s="191">
        <f>Рапс!FT36+Суреп!IB36</f>
        <v>0</v>
      </c>
      <c r="FU78" s="189">
        <f>Рапс!FU36+Суреп!IC36</f>
        <v>0</v>
      </c>
      <c r="FV78" s="190">
        <f>Рапс!FV36+Суреп!ID36</f>
        <v>0</v>
      </c>
      <c r="FW78" s="191">
        <f>Рапс!FW36+Суреп!IE36</f>
        <v>0</v>
      </c>
      <c r="FX78" s="192">
        <f>Рапс!FX36+Суреп!IF36</f>
        <v>0</v>
      </c>
      <c r="FY78" s="190">
        <f>Рапс!FY36+Суреп!IG36</f>
        <v>0</v>
      </c>
      <c r="FZ78" s="191">
        <f>Рапс!FZ36+Суреп!IH36</f>
        <v>0</v>
      </c>
      <c r="GA78" s="189">
        <f>Рапс!GA36+Суреп!II36</f>
        <v>0</v>
      </c>
      <c r="GB78" s="190">
        <f>Рапс!GB36+Суреп!IJ36</f>
        <v>0</v>
      </c>
      <c r="GC78" s="191">
        <f>Рапс!GC36+Суреп!IK36</f>
        <v>0</v>
      </c>
      <c r="GD78" s="192">
        <f>Рапс!GD36+Суреп!IL36</f>
        <v>0</v>
      </c>
      <c r="GE78" s="190">
        <f>Рапс!GE36+Суреп!IM36</f>
        <v>0</v>
      </c>
      <c r="GF78" s="191">
        <f>Рапс!GF36+Суреп!IN36</f>
        <v>0</v>
      </c>
      <c r="GG78" s="189">
        <f>Рапс!GG36+Суреп!IO36</f>
        <v>0</v>
      </c>
      <c r="GH78" s="190">
        <f>Рапс!GH36+Суреп!IP36</f>
        <v>0</v>
      </c>
      <c r="GI78" s="191">
        <f>Рапс!GI36+Суреп!IQ36</f>
        <v>0</v>
      </c>
      <c r="GJ78" s="192">
        <f>Рапс!GJ36+Суреп!IR36</f>
        <v>0</v>
      </c>
      <c r="GK78" s="190">
        <f>Рапс!GK36+Суреп!IS36</f>
        <v>0</v>
      </c>
      <c r="GL78" s="191">
        <f>Рапс!GL36+Суреп!IT36</f>
        <v>0</v>
      </c>
      <c r="GM78" s="189">
        <f>Рапс!GM36</f>
        <v>0</v>
      </c>
      <c r="GN78" s="190">
        <f>Рапс!GN36</f>
        <v>0</v>
      </c>
      <c r="GO78" s="191">
        <f>Рапс!GO36</f>
        <v>0</v>
      </c>
      <c r="GP78" s="192">
        <f>Рапс!GP36</f>
        <v>0</v>
      </c>
      <c r="GQ78" s="190">
        <f>Рапс!GQ36</f>
        <v>0</v>
      </c>
      <c r="GR78" s="191">
        <f>Рапс!GR36</f>
        <v>0</v>
      </c>
      <c r="GS78" s="189">
        <f>Рапс!GS36</f>
        <v>0</v>
      </c>
      <c r="GT78" s="190">
        <f>Рапс!GT36</f>
        <v>0</v>
      </c>
      <c r="GU78" s="191">
        <f>Рапс!GU36</f>
        <v>0</v>
      </c>
      <c r="GV78" s="192">
        <f>Рапс!GV36</f>
        <v>0</v>
      </c>
      <c r="GW78" s="190">
        <f>Рапс!GW36</f>
        <v>0</v>
      </c>
      <c r="GX78" s="191">
        <f>Рапс!GX36</f>
        <v>0</v>
      </c>
      <c r="GY78" s="189">
        <f>Рапс!GY36</f>
        <v>0</v>
      </c>
      <c r="GZ78" s="190">
        <f>Рапс!GZ36</f>
        <v>0</v>
      </c>
      <c r="HA78" s="191">
        <f>Рапс!HA36</f>
        <v>0</v>
      </c>
      <c r="HB78" s="192">
        <f>Рапс!HB36</f>
        <v>0</v>
      </c>
      <c r="HC78" s="190">
        <f>Рапс!HC36</f>
        <v>0</v>
      </c>
      <c r="HD78" s="191">
        <f>Рапс!HD36</f>
        <v>0</v>
      </c>
      <c r="HE78" s="189">
        <f>Рапс!HE36</f>
        <v>0</v>
      </c>
      <c r="HF78" s="190">
        <f>Рапс!HF36</f>
        <v>0</v>
      </c>
      <c r="HG78" s="191">
        <f>Рапс!HG36</f>
        <v>0</v>
      </c>
      <c r="HH78" s="192">
        <f>Рапс!HH36</f>
        <v>0</v>
      </c>
      <c r="HI78" s="190">
        <f>Рапс!HI36</f>
        <v>0</v>
      </c>
      <c r="HJ78" s="191">
        <f>Рапс!HJ36</f>
        <v>0</v>
      </c>
      <c r="HK78" s="189">
        <f>Рапс!HK36</f>
        <v>0</v>
      </c>
      <c r="HL78" s="190">
        <f>Рапс!HL36</f>
        <v>0</v>
      </c>
      <c r="HM78" s="191">
        <f>Рапс!HM36</f>
        <v>0</v>
      </c>
      <c r="HN78" s="192">
        <f>Рапс!HN36</f>
        <v>0</v>
      </c>
      <c r="HO78" s="190">
        <f>Рапс!HO36</f>
        <v>0</v>
      </c>
      <c r="HP78" s="191">
        <f>Рапс!HP36</f>
        <v>0</v>
      </c>
      <c r="HQ78" s="189">
        <f>Рапс!HQ36</f>
        <v>0</v>
      </c>
      <c r="HR78" s="190">
        <f>Рапс!HR36</f>
        <v>0</v>
      </c>
      <c r="HS78" s="191">
        <f>Рапс!HS36</f>
        <v>0</v>
      </c>
      <c r="HT78" s="192">
        <f>Рапс!HT36</f>
        <v>0</v>
      </c>
      <c r="HU78" s="190">
        <f>Рапс!HU36</f>
        <v>0</v>
      </c>
      <c r="HV78" s="191">
        <f>Рапс!HV36</f>
        <v>0</v>
      </c>
      <c r="HW78" s="189">
        <f>Рапс!HW36</f>
        <v>0</v>
      </c>
      <c r="HX78" s="190">
        <f>Рапс!HX36</f>
        <v>0</v>
      </c>
      <c r="HY78" s="191">
        <f>Рапс!HY36</f>
        <v>0</v>
      </c>
      <c r="HZ78" s="192">
        <f>Рапс!HZ36</f>
        <v>0</v>
      </c>
      <c r="IA78" s="190">
        <f>Рапс!IA36</f>
        <v>0</v>
      </c>
      <c r="IB78" s="191">
        <f>Рапс!IB36</f>
        <v>0</v>
      </c>
      <c r="IC78" s="189">
        <f>Рапс!IC36</f>
        <v>0</v>
      </c>
      <c r="ID78" s="190">
        <f>Рапс!ID36</f>
        <v>0</v>
      </c>
      <c r="IE78" s="191">
        <f>Рапс!IE36</f>
        <v>0</v>
      </c>
      <c r="IF78" s="192">
        <f>Рапс!IF36</f>
        <v>0</v>
      </c>
      <c r="IG78" s="190">
        <f>Рапс!IG36</f>
        <v>0</v>
      </c>
      <c r="IH78" s="191">
        <f>Рапс!IH36</f>
        <v>0</v>
      </c>
      <c r="II78" s="189">
        <f>Рапс!II36</f>
        <v>0</v>
      </c>
      <c r="IJ78" s="190">
        <f>Рапс!IJ36</f>
        <v>0</v>
      </c>
      <c r="IK78" s="191">
        <f>Рапс!IK36</f>
        <v>0</v>
      </c>
      <c r="IL78" s="192">
        <f>Рапс!IL36</f>
        <v>0</v>
      </c>
      <c r="IM78" s="190">
        <f>Рапс!IM36</f>
        <v>0</v>
      </c>
      <c r="IN78" s="191">
        <f>Рапс!IN36</f>
        <v>0</v>
      </c>
      <c r="IO78" s="189">
        <f>Рапс!IO36</f>
        <v>0</v>
      </c>
      <c r="IP78" s="190">
        <f>Рапс!IP36</f>
        <v>0</v>
      </c>
      <c r="IQ78" s="191">
        <f>Рапс!IQ36</f>
        <v>0</v>
      </c>
      <c r="IR78" s="192">
        <f>Рапс!IR36</f>
        <v>0</v>
      </c>
      <c r="IS78" s="190">
        <f>Рапс!IS36</f>
        <v>0</v>
      </c>
      <c r="IT78" s="191">
        <f>Рапс!IT36</f>
        <v>0</v>
      </c>
      <c r="IU78" s="189">
        <f>Рапс!IU36</f>
        <v>0</v>
      </c>
      <c r="IV78" s="190">
        <f>Рапс!IV36</f>
        <v>0</v>
      </c>
      <c r="IW78" s="191">
        <f>Рапс!IW36</f>
        <v>0</v>
      </c>
      <c r="IX78" s="192">
        <f>Рапс!IX36</f>
        <v>0</v>
      </c>
      <c r="IY78" s="190">
        <f>Рапс!IY36</f>
        <v>0</v>
      </c>
      <c r="IZ78" s="191">
        <f>Рапс!IZ36</f>
        <v>0</v>
      </c>
      <c r="JA78" s="189">
        <f>Рапс!JA36</f>
        <v>0</v>
      </c>
      <c r="JB78" s="190">
        <f>Рапс!JB36</f>
        <v>0</v>
      </c>
      <c r="JC78" s="191">
        <f>Рапс!JC36</f>
        <v>0</v>
      </c>
      <c r="JD78" s="192">
        <f>Рапс!JD36</f>
        <v>0</v>
      </c>
      <c r="JE78" s="190">
        <f>Рапс!JE36</f>
        <v>0</v>
      </c>
      <c r="JF78" s="191">
        <f>Рапс!JF36</f>
        <v>0</v>
      </c>
      <c r="JG78" s="189">
        <f>Рапс!JG36</f>
        <v>0</v>
      </c>
      <c r="JH78" s="190">
        <f>Рапс!JH36</f>
        <v>0</v>
      </c>
      <c r="JI78" s="191">
        <f>Рапс!JI36</f>
        <v>0</v>
      </c>
      <c r="JJ78" s="192">
        <f>Рапс!JJ36</f>
        <v>0</v>
      </c>
      <c r="JK78" s="190">
        <f>Рапс!JK36</f>
        <v>0</v>
      </c>
      <c r="JL78" s="191">
        <f>Рапс!JL36</f>
        <v>0</v>
      </c>
      <c r="JM78" s="189">
        <f>Рапс!JM36</f>
        <v>0</v>
      </c>
      <c r="JN78" s="190">
        <f>Рапс!JN36</f>
        <v>0</v>
      </c>
      <c r="JO78" s="191">
        <f>Рапс!JO36</f>
        <v>0</v>
      </c>
      <c r="JP78" s="192">
        <f>Рапс!JP36</f>
        <v>0</v>
      </c>
      <c r="JQ78" s="190">
        <f>Рапс!JQ36</f>
        <v>0</v>
      </c>
      <c r="JR78" s="191">
        <f>Рапс!JR36</f>
        <v>0</v>
      </c>
      <c r="JS78" s="189">
        <f>Рапс!JS36</f>
        <v>0</v>
      </c>
      <c r="JT78" s="190">
        <f>Рапс!JT36</f>
        <v>0</v>
      </c>
      <c r="JU78" s="191">
        <f>Рапс!JU36</f>
        <v>0</v>
      </c>
      <c r="JV78" s="192">
        <f>Рапс!JV36</f>
        <v>0</v>
      </c>
      <c r="JW78" s="190">
        <f>Рапс!JW36</f>
        <v>0</v>
      </c>
      <c r="JX78" s="191">
        <f>Рапс!JX36</f>
        <v>0</v>
      </c>
    </row>
    <row r="79" spans="1:284" ht="17.25" customHeight="1" x14ac:dyDescent="0.25">
      <c r="A79" s="75">
        <v>11</v>
      </c>
      <c r="B79" s="76" t="s">
        <v>43</v>
      </c>
      <c r="C79" s="7"/>
      <c r="D79" s="77" t="s">
        <v>45</v>
      </c>
      <c r="E79" s="216">
        <f t="shared" si="36"/>
        <v>0</v>
      </c>
      <c r="F79" s="193">
        <f>Рапс!F37+SUM(Суреп!F37:BP37)</f>
        <v>0</v>
      </c>
      <c r="G79" s="194">
        <f>Рапс!G37</f>
        <v>0</v>
      </c>
      <c r="H79" s="195">
        <f>Рапс!H37</f>
        <v>0</v>
      </c>
      <c r="I79" s="196">
        <f>Рапс!I37+Суреп!BQ37</f>
        <v>0</v>
      </c>
      <c r="J79" s="197">
        <f>Рапс!J37+Суреп!BR37</f>
        <v>0</v>
      </c>
      <c r="K79" s="198">
        <f>Рапс!K37+Суреп!BS37</f>
        <v>0</v>
      </c>
      <c r="L79" s="199">
        <f>Рапс!L37+Суреп!BT37</f>
        <v>0</v>
      </c>
      <c r="M79" s="197">
        <f>Рапс!M37+Суреп!BU37</f>
        <v>0</v>
      </c>
      <c r="N79" s="198">
        <f>Рапс!N37+Суреп!BV37</f>
        <v>0</v>
      </c>
      <c r="O79" s="196">
        <f>Рапс!O37+Суреп!BW37</f>
        <v>0</v>
      </c>
      <c r="P79" s="197">
        <f>Рапс!P37+Суреп!BX37</f>
        <v>0</v>
      </c>
      <c r="Q79" s="198">
        <f>Рапс!Q37+Суреп!BY37</f>
        <v>0</v>
      </c>
      <c r="R79" s="199">
        <f>Рапс!R37+Суреп!BZ37</f>
        <v>0</v>
      </c>
      <c r="S79" s="197">
        <f>Рапс!S37+Суреп!CA37</f>
        <v>0</v>
      </c>
      <c r="T79" s="198">
        <f>Рапс!T37+Суреп!CB37</f>
        <v>0</v>
      </c>
      <c r="U79" s="196">
        <f>Рапс!U37+Суреп!CC37</f>
        <v>0</v>
      </c>
      <c r="V79" s="197">
        <f>Рапс!V37+Суреп!CD37</f>
        <v>0</v>
      </c>
      <c r="W79" s="198">
        <f>Рапс!W37+Суреп!CE37</f>
        <v>0</v>
      </c>
      <c r="X79" s="199">
        <f>Рапс!X37+Суреп!CF37</f>
        <v>0</v>
      </c>
      <c r="Y79" s="197">
        <f>Рапс!Y37+Суреп!CG37</f>
        <v>0</v>
      </c>
      <c r="Z79" s="198">
        <f>Рапс!Z37+Суреп!CH37</f>
        <v>0</v>
      </c>
      <c r="AA79" s="196">
        <f>Рапс!AA37+Суреп!CI37</f>
        <v>0</v>
      </c>
      <c r="AB79" s="197">
        <f>Рапс!AB37+Суреп!CJ37</f>
        <v>0</v>
      </c>
      <c r="AC79" s="198">
        <f>Рапс!AC37+Суреп!CK37</f>
        <v>0</v>
      </c>
      <c r="AD79" s="199">
        <f>Рапс!AD37+Суреп!CL37</f>
        <v>0</v>
      </c>
      <c r="AE79" s="197">
        <f>Рапс!AE37+Суреп!CM37</f>
        <v>0</v>
      </c>
      <c r="AF79" s="198">
        <f>Рапс!AF37+Суреп!CN37</f>
        <v>0</v>
      </c>
      <c r="AG79" s="196">
        <f>Рапс!AG37+Суреп!CO37</f>
        <v>0</v>
      </c>
      <c r="AH79" s="197">
        <f>Рапс!AH37+Суреп!CP37</f>
        <v>0</v>
      </c>
      <c r="AI79" s="198">
        <f>Рапс!AI37+Суреп!CQ37</f>
        <v>0</v>
      </c>
      <c r="AJ79" s="199">
        <f>Рапс!AJ37+Суреп!CR37</f>
        <v>0</v>
      </c>
      <c r="AK79" s="197">
        <f>Рапс!AK37+Суреп!CS37</f>
        <v>0</v>
      </c>
      <c r="AL79" s="198">
        <f>Рапс!AL37+Суреп!CT37</f>
        <v>0</v>
      </c>
      <c r="AM79" s="196">
        <f>Рапс!AM37+Суреп!CU37</f>
        <v>0</v>
      </c>
      <c r="AN79" s="197">
        <f>Рапс!AN37+Суреп!CV37</f>
        <v>0</v>
      </c>
      <c r="AO79" s="198">
        <f>Рапс!AO37+Суреп!CW37</f>
        <v>0</v>
      </c>
      <c r="AP79" s="199">
        <f>Рапс!AP37+Суреп!CX37</f>
        <v>0</v>
      </c>
      <c r="AQ79" s="197">
        <f>Рапс!AQ37+Суреп!CY37</f>
        <v>0</v>
      </c>
      <c r="AR79" s="198">
        <f>Рапс!AR37+Суреп!CZ37</f>
        <v>0</v>
      </c>
      <c r="AS79" s="196">
        <f>Рапс!AS37+Суреп!DA37</f>
        <v>0</v>
      </c>
      <c r="AT79" s="197">
        <f>Рапс!AT37+Суреп!DB37</f>
        <v>0</v>
      </c>
      <c r="AU79" s="198">
        <f>Рапс!AU37+Суреп!DC37</f>
        <v>0</v>
      </c>
      <c r="AV79" s="199">
        <f>Рапс!AV37+Суреп!DD37</f>
        <v>0</v>
      </c>
      <c r="AW79" s="197">
        <f>Рапс!AW37+Суреп!DE37</f>
        <v>0</v>
      </c>
      <c r="AX79" s="198">
        <f>Рапс!AX37+Суреп!DF37</f>
        <v>0</v>
      </c>
      <c r="AY79" s="196">
        <f>Рапс!AY37+Суреп!DG37</f>
        <v>0</v>
      </c>
      <c r="AZ79" s="197">
        <f>Рапс!AZ37+Суреп!DH37</f>
        <v>0</v>
      </c>
      <c r="BA79" s="198">
        <f>Рапс!BA37+Суреп!DI37</f>
        <v>0</v>
      </c>
      <c r="BB79" s="199">
        <f>Рапс!BB37+Суреп!DJ37</f>
        <v>0</v>
      </c>
      <c r="BC79" s="197">
        <f>Рапс!BC37+Суреп!DK37</f>
        <v>0</v>
      </c>
      <c r="BD79" s="198">
        <f>Рапс!BD37+Суреп!DL37</f>
        <v>0</v>
      </c>
      <c r="BE79" s="196">
        <f>Рапс!BE37+Суреп!DM37</f>
        <v>0</v>
      </c>
      <c r="BF79" s="197">
        <f>Рапс!BF37+Суреп!DN37</f>
        <v>0</v>
      </c>
      <c r="BG79" s="198">
        <f>Рапс!BG37+Суреп!DO37</f>
        <v>0</v>
      </c>
      <c r="BH79" s="199">
        <f>Рапс!BH37+Суреп!DP37</f>
        <v>0</v>
      </c>
      <c r="BI79" s="197">
        <f>Рапс!BI37+Суреп!DQ37</f>
        <v>0</v>
      </c>
      <c r="BJ79" s="198">
        <f>Рапс!BJ37+Суреп!DR37</f>
        <v>0</v>
      </c>
      <c r="BK79" s="196">
        <f>Рапс!BK37+Суреп!DS37</f>
        <v>0</v>
      </c>
      <c r="BL79" s="197">
        <f>Рапс!BL37+Суреп!DT37</f>
        <v>0</v>
      </c>
      <c r="BM79" s="198">
        <f>Рапс!BM37+Суреп!DU37</f>
        <v>0</v>
      </c>
      <c r="BN79" s="199">
        <f>Рапс!BN37+Суреп!DV37</f>
        <v>0</v>
      </c>
      <c r="BO79" s="197">
        <f>Рапс!BO37+Суреп!DW37</f>
        <v>0</v>
      </c>
      <c r="BP79" s="198">
        <f>Рапс!BP37+Суреп!DX37</f>
        <v>0</v>
      </c>
      <c r="BQ79" s="196">
        <f>Рапс!BQ37+Суреп!DY37</f>
        <v>0</v>
      </c>
      <c r="BR79" s="197">
        <f>Рапс!BR37+Суреп!DZ37</f>
        <v>0</v>
      </c>
      <c r="BS79" s="198">
        <f>Рапс!BS37+Суреп!EA37</f>
        <v>0</v>
      </c>
      <c r="BT79" s="199">
        <f>Рапс!BT37+Суреп!EB37</f>
        <v>0</v>
      </c>
      <c r="BU79" s="197">
        <f>Рапс!BU37+Суреп!EC37</f>
        <v>0</v>
      </c>
      <c r="BV79" s="198">
        <f>Рапс!BV37+Суреп!ED37</f>
        <v>0</v>
      </c>
      <c r="BW79" s="196">
        <f>Рапс!BW37+Суреп!EE37</f>
        <v>0</v>
      </c>
      <c r="BX79" s="197">
        <f>Рапс!BX37+Суреп!EF37</f>
        <v>0</v>
      </c>
      <c r="BY79" s="198">
        <f>Рапс!BY37+Суреп!EG37</f>
        <v>0</v>
      </c>
      <c r="BZ79" s="199">
        <f>Рапс!BZ37+Суреп!EH37</f>
        <v>0</v>
      </c>
      <c r="CA79" s="197">
        <f>Рапс!CA37+Суреп!EI37</f>
        <v>0</v>
      </c>
      <c r="CB79" s="198">
        <f>Рапс!CB37+Суреп!EJ37</f>
        <v>0</v>
      </c>
      <c r="CC79" s="196">
        <f>Рапс!CC37+Суреп!EK37</f>
        <v>0</v>
      </c>
      <c r="CD79" s="197">
        <f>Рапс!CD37+Суреп!EL37</f>
        <v>0</v>
      </c>
      <c r="CE79" s="198">
        <f>Рапс!CE37+Суреп!EM37</f>
        <v>0</v>
      </c>
      <c r="CF79" s="199">
        <f>Рапс!CF37+Суреп!EN37</f>
        <v>0</v>
      </c>
      <c r="CG79" s="197">
        <f>Рапс!CG37+Суреп!EO37</f>
        <v>0</v>
      </c>
      <c r="CH79" s="198">
        <f>Рапс!CH37+Суреп!EP37</f>
        <v>0</v>
      </c>
      <c r="CI79" s="196">
        <f>Рапс!CI37+Суреп!EQ37</f>
        <v>0</v>
      </c>
      <c r="CJ79" s="197">
        <f>Рапс!CJ37+Суреп!ER37</f>
        <v>0</v>
      </c>
      <c r="CK79" s="198">
        <f>Рапс!CK37+Суреп!ES37</f>
        <v>0</v>
      </c>
      <c r="CL79" s="199">
        <f>Рапс!CL37+Суреп!ET37</f>
        <v>0</v>
      </c>
      <c r="CM79" s="197">
        <f>Рапс!CM37+Суреп!EU37</f>
        <v>0</v>
      </c>
      <c r="CN79" s="198">
        <f>Рапс!CN37+Суреп!EV37</f>
        <v>0</v>
      </c>
      <c r="CO79" s="196">
        <f>Рапс!CO37+Суреп!EW37</f>
        <v>0</v>
      </c>
      <c r="CP79" s="197">
        <f>Рапс!CP37+Суреп!EX37</f>
        <v>0</v>
      </c>
      <c r="CQ79" s="198">
        <f>Рапс!CQ37+Суреп!EY37</f>
        <v>0</v>
      </c>
      <c r="CR79" s="199">
        <f>Рапс!CR37+Суреп!EZ37</f>
        <v>0</v>
      </c>
      <c r="CS79" s="197">
        <f>Рапс!CS37+Суреп!FA37</f>
        <v>0</v>
      </c>
      <c r="CT79" s="198">
        <f>Рапс!CT37+Суреп!FB37</f>
        <v>0</v>
      </c>
      <c r="CU79" s="196">
        <f>Рапс!CU37+Суреп!FC37</f>
        <v>0</v>
      </c>
      <c r="CV79" s="197">
        <f>Рапс!CV37+Суреп!FD37</f>
        <v>0</v>
      </c>
      <c r="CW79" s="198">
        <f>Рапс!CW37+Суреп!FE37</f>
        <v>0</v>
      </c>
      <c r="CX79" s="199">
        <f>Рапс!CX37+Суреп!FF37</f>
        <v>0</v>
      </c>
      <c r="CY79" s="197">
        <f>Рапс!CY37+Суреп!FG37</f>
        <v>0</v>
      </c>
      <c r="CZ79" s="198">
        <f>Рапс!CZ37+Суреп!FH37</f>
        <v>0</v>
      </c>
      <c r="DA79" s="196">
        <f>Рапс!DA37+Суреп!FI37</f>
        <v>0</v>
      </c>
      <c r="DB79" s="197">
        <f>Рапс!DB37+Суреп!FJ37</f>
        <v>0</v>
      </c>
      <c r="DC79" s="198">
        <f>Рапс!DC37+Суреп!FK37</f>
        <v>0</v>
      </c>
      <c r="DD79" s="199">
        <f>Рапс!DD37+Суреп!FL37</f>
        <v>0</v>
      </c>
      <c r="DE79" s="197">
        <f>Рапс!DE37+Суреп!FM37</f>
        <v>0</v>
      </c>
      <c r="DF79" s="198">
        <f>Рапс!DF37+Суреп!FN37</f>
        <v>0</v>
      </c>
      <c r="DG79" s="196">
        <f>Рапс!DG37+Суреп!FO37</f>
        <v>0</v>
      </c>
      <c r="DH79" s="197">
        <f>Рапс!DH37+Суреп!FP37</f>
        <v>0</v>
      </c>
      <c r="DI79" s="198">
        <f>Рапс!DI37+Суреп!FQ37</f>
        <v>0</v>
      </c>
      <c r="DJ79" s="199">
        <f>Рапс!DJ37+Суреп!FR37</f>
        <v>0</v>
      </c>
      <c r="DK79" s="197">
        <f>Рапс!DK37+Суреп!FS37</f>
        <v>0</v>
      </c>
      <c r="DL79" s="198">
        <f>Рапс!DL37+Суреп!FT37</f>
        <v>0</v>
      </c>
      <c r="DM79" s="196">
        <f>Рапс!DM37+Суреп!FU37</f>
        <v>0</v>
      </c>
      <c r="DN79" s="197">
        <f>Рапс!DN37+Суреп!FV37</f>
        <v>0</v>
      </c>
      <c r="DO79" s="198">
        <f>Рапс!DO37+Суреп!FW37</f>
        <v>0</v>
      </c>
      <c r="DP79" s="199">
        <f>Рапс!DP37+Суреп!FX37</f>
        <v>0</v>
      </c>
      <c r="DQ79" s="197">
        <f>Рапс!DQ37+Суреп!FY37</f>
        <v>0</v>
      </c>
      <c r="DR79" s="198">
        <f>Рапс!DR37+Суреп!FZ37</f>
        <v>0</v>
      </c>
      <c r="DS79" s="196">
        <f>Рапс!DS37+Суреп!GA37</f>
        <v>0</v>
      </c>
      <c r="DT79" s="197">
        <f>Рапс!DT37+Суреп!GB37</f>
        <v>0</v>
      </c>
      <c r="DU79" s="198">
        <f>Рапс!DU37+Суреп!GC37</f>
        <v>0</v>
      </c>
      <c r="DV79" s="199">
        <f>Рапс!DV37+Суреп!GD37</f>
        <v>0</v>
      </c>
      <c r="DW79" s="197">
        <f>Рапс!DW37+Суреп!GE37</f>
        <v>0</v>
      </c>
      <c r="DX79" s="198">
        <f>Рапс!DX37+Суреп!GF37</f>
        <v>0</v>
      </c>
      <c r="DY79" s="196">
        <f>Рапс!DY37+Суреп!GG37</f>
        <v>0</v>
      </c>
      <c r="DZ79" s="197">
        <f>Рапс!DZ37+Суреп!GH37</f>
        <v>0</v>
      </c>
      <c r="EA79" s="198">
        <f>Рапс!EA37+Суреп!GI37</f>
        <v>0</v>
      </c>
      <c r="EB79" s="199">
        <f>Рапс!EB37+Суреп!GJ37</f>
        <v>0</v>
      </c>
      <c r="EC79" s="197">
        <f>Рапс!EC37+Суреп!GK37</f>
        <v>0</v>
      </c>
      <c r="ED79" s="198">
        <f>Рапс!ED37+Суреп!GL37</f>
        <v>0</v>
      </c>
      <c r="EE79" s="196">
        <f>Рапс!EE37+Суреп!GM37</f>
        <v>0</v>
      </c>
      <c r="EF79" s="197">
        <f>Рапс!EF37+Суреп!GN37</f>
        <v>0</v>
      </c>
      <c r="EG79" s="198">
        <f>Рапс!EG37+Суреп!GO37</f>
        <v>0</v>
      </c>
      <c r="EH79" s="199">
        <f>Рапс!EH37+Суреп!GP37</f>
        <v>0</v>
      </c>
      <c r="EI79" s="197">
        <f>Рапс!EI37+Суреп!GQ37</f>
        <v>0</v>
      </c>
      <c r="EJ79" s="198">
        <f>Рапс!EJ37+Суреп!GR37</f>
        <v>0</v>
      </c>
      <c r="EK79" s="196">
        <f>Рапс!EK37+Суреп!GS37</f>
        <v>0</v>
      </c>
      <c r="EL79" s="197">
        <f>Рапс!EL37+Суреп!GT37</f>
        <v>0</v>
      </c>
      <c r="EM79" s="198">
        <f>Рапс!EM37+Суреп!GU37</f>
        <v>0</v>
      </c>
      <c r="EN79" s="199">
        <f>Рапс!EN37+Суреп!GV37</f>
        <v>0</v>
      </c>
      <c r="EO79" s="197">
        <f>Рапс!EO37+Суреп!GW37</f>
        <v>0</v>
      </c>
      <c r="EP79" s="198">
        <f>Рапс!EP37+Суреп!GX37</f>
        <v>0</v>
      </c>
      <c r="EQ79" s="196">
        <f>Рапс!EQ37+Суреп!GY37</f>
        <v>0</v>
      </c>
      <c r="ER79" s="197">
        <f>Рапс!ER37+Суреп!GZ37</f>
        <v>0</v>
      </c>
      <c r="ES79" s="198">
        <f>Рапс!ES37+Суреп!HA37</f>
        <v>0</v>
      </c>
      <c r="ET79" s="199">
        <f>Рапс!ET37+Суреп!HB37</f>
        <v>0</v>
      </c>
      <c r="EU79" s="197">
        <f>Рапс!EU37+Суреп!HC37</f>
        <v>0</v>
      </c>
      <c r="EV79" s="198">
        <f>Рапс!EV37+Суреп!HD37</f>
        <v>0</v>
      </c>
      <c r="EW79" s="196">
        <f>Рапс!EW37+Суреп!HE37</f>
        <v>0</v>
      </c>
      <c r="EX79" s="197">
        <f>Рапс!EX37+Суреп!HF37</f>
        <v>0</v>
      </c>
      <c r="EY79" s="198">
        <f>Рапс!EY37+Суреп!HG37</f>
        <v>0</v>
      </c>
      <c r="EZ79" s="199">
        <f>Рапс!EZ37+Суреп!HH37</f>
        <v>0</v>
      </c>
      <c r="FA79" s="197">
        <f>Рапс!FA37+Суреп!HI37</f>
        <v>0</v>
      </c>
      <c r="FB79" s="198">
        <f>Рапс!FB37+Суреп!HJ37</f>
        <v>0</v>
      </c>
      <c r="FC79" s="196">
        <f>Рапс!FC37+Суреп!HK37</f>
        <v>0</v>
      </c>
      <c r="FD79" s="197">
        <f>Рапс!FD37+Суреп!HL37</f>
        <v>0</v>
      </c>
      <c r="FE79" s="198">
        <f>Рапс!FE37+Суреп!HM37</f>
        <v>0</v>
      </c>
      <c r="FF79" s="199">
        <f>Рапс!FF37+Суреп!HN37</f>
        <v>0</v>
      </c>
      <c r="FG79" s="197">
        <f>Рапс!FG37+Суреп!HO37</f>
        <v>0</v>
      </c>
      <c r="FH79" s="198">
        <f>Рапс!FH37+Суреп!HP37</f>
        <v>0</v>
      </c>
      <c r="FI79" s="196">
        <f>Рапс!FI37+Суреп!HQ37</f>
        <v>0</v>
      </c>
      <c r="FJ79" s="197">
        <f>Рапс!FJ37+Суреп!HR37</f>
        <v>0</v>
      </c>
      <c r="FK79" s="198">
        <f>Рапс!FK37+Суреп!HS37</f>
        <v>0</v>
      </c>
      <c r="FL79" s="199">
        <f>Рапс!FL37+Суреп!HT37</f>
        <v>0</v>
      </c>
      <c r="FM79" s="197">
        <f>Рапс!FM37+Суреп!HU37</f>
        <v>0</v>
      </c>
      <c r="FN79" s="198">
        <f>Рапс!FN37+Суреп!HV37</f>
        <v>0</v>
      </c>
      <c r="FO79" s="196">
        <f>Рапс!FO37+Суреп!HW37</f>
        <v>0</v>
      </c>
      <c r="FP79" s="197">
        <f>Рапс!FP37+Суреп!HX37</f>
        <v>0</v>
      </c>
      <c r="FQ79" s="198">
        <f>Рапс!FQ37+Суреп!HY37</f>
        <v>0</v>
      </c>
      <c r="FR79" s="199">
        <f>Рапс!FR37+Суреп!HZ37</f>
        <v>0</v>
      </c>
      <c r="FS79" s="197">
        <f>Рапс!FS37+Суреп!IA37</f>
        <v>0</v>
      </c>
      <c r="FT79" s="198">
        <f>Рапс!FT37+Суреп!IB37</f>
        <v>0</v>
      </c>
      <c r="FU79" s="196">
        <f>Рапс!FU37+Суреп!IC37</f>
        <v>0</v>
      </c>
      <c r="FV79" s="197">
        <f>Рапс!FV37+Суреп!ID37</f>
        <v>0</v>
      </c>
      <c r="FW79" s="198">
        <f>Рапс!FW37+Суреп!IE37</f>
        <v>0</v>
      </c>
      <c r="FX79" s="199">
        <f>Рапс!FX37+Суреп!IF37</f>
        <v>0</v>
      </c>
      <c r="FY79" s="197">
        <f>Рапс!FY37+Суреп!IG37</f>
        <v>0</v>
      </c>
      <c r="FZ79" s="198">
        <f>Рапс!FZ37+Суреп!IH37</f>
        <v>0</v>
      </c>
      <c r="GA79" s="196">
        <f>Рапс!GA37+Суреп!II37</f>
        <v>0</v>
      </c>
      <c r="GB79" s="197">
        <f>Рапс!GB37+Суреп!IJ37</f>
        <v>0</v>
      </c>
      <c r="GC79" s="198">
        <f>Рапс!GC37+Суреп!IK37</f>
        <v>0</v>
      </c>
      <c r="GD79" s="199">
        <f>Рапс!GD37+Суреп!IL37</f>
        <v>0</v>
      </c>
      <c r="GE79" s="197">
        <f>Рапс!GE37+Суреп!IM37</f>
        <v>0</v>
      </c>
      <c r="GF79" s="198">
        <f>Рапс!GF37+Суреп!IN37</f>
        <v>0</v>
      </c>
      <c r="GG79" s="196">
        <f>Рапс!GG37+Суреп!IO37</f>
        <v>0</v>
      </c>
      <c r="GH79" s="197">
        <f>Рапс!GH37+Суреп!IP37</f>
        <v>0</v>
      </c>
      <c r="GI79" s="198">
        <f>Рапс!GI37+Суреп!IQ37</f>
        <v>0</v>
      </c>
      <c r="GJ79" s="199">
        <f>Рапс!GJ37+Суреп!IR37</f>
        <v>0</v>
      </c>
      <c r="GK79" s="197">
        <f>Рапс!GK37+Суреп!IS37</f>
        <v>0</v>
      </c>
      <c r="GL79" s="198">
        <f>Рапс!GL37+Суреп!IT37</f>
        <v>0</v>
      </c>
      <c r="GM79" s="196">
        <f>Рапс!GM37</f>
        <v>0</v>
      </c>
      <c r="GN79" s="197">
        <f>Рапс!GN37</f>
        <v>0</v>
      </c>
      <c r="GO79" s="198">
        <f>Рапс!GO37</f>
        <v>0</v>
      </c>
      <c r="GP79" s="199">
        <f>Рапс!GP37</f>
        <v>0</v>
      </c>
      <c r="GQ79" s="197">
        <f>Рапс!GQ37</f>
        <v>0</v>
      </c>
      <c r="GR79" s="198">
        <f>Рапс!GR37</f>
        <v>0</v>
      </c>
      <c r="GS79" s="196">
        <f>Рапс!GS37</f>
        <v>0</v>
      </c>
      <c r="GT79" s="197">
        <f>Рапс!GT37</f>
        <v>0</v>
      </c>
      <c r="GU79" s="198">
        <f>Рапс!GU37</f>
        <v>0</v>
      </c>
      <c r="GV79" s="199">
        <f>Рапс!GV37</f>
        <v>0</v>
      </c>
      <c r="GW79" s="197">
        <f>Рапс!GW37</f>
        <v>0</v>
      </c>
      <c r="GX79" s="198">
        <f>Рапс!GX37</f>
        <v>0</v>
      </c>
      <c r="GY79" s="196">
        <f>Рапс!GY37</f>
        <v>0</v>
      </c>
      <c r="GZ79" s="197">
        <f>Рапс!GZ37</f>
        <v>0</v>
      </c>
      <c r="HA79" s="198">
        <f>Рапс!HA37</f>
        <v>0</v>
      </c>
      <c r="HB79" s="199">
        <f>Рапс!HB37</f>
        <v>0</v>
      </c>
      <c r="HC79" s="197">
        <f>Рапс!HC37</f>
        <v>0</v>
      </c>
      <c r="HD79" s="198">
        <f>Рапс!HD37</f>
        <v>0</v>
      </c>
      <c r="HE79" s="196">
        <f>Рапс!HE37</f>
        <v>0</v>
      </c>
      <c r="HF79" s="197">
        <f>Рапс!HF37</f>
        <v>0</v>
      </c>
      <c r="HG79" s="198">
        <f>Рапс!HG37</f>
        <v>0</v>
      </c>
      <c r="HH79" s="199">
        <f>Рапс!HH37</f>
        <v>0</v>
      </c>
      <c r="HI79" s="197">
        <f>Рапс!HI37</f>
        <v>0</v>
      </c>
      <c r="HJ79" s="198">
        <f>Рапс!HJ37</f>
        <v>0</v>
      </c>
      <c r="HK79" s="196">
        <f>Рапс!HK37</f>
        <v>0</v>
      </c>
      <c r="HL79" s="197">
        <f>Рапс!HL37</f>
        <v>0</v>
      </c>
      <c r="HM79" s="198">
        <f>Рапс!HM37</f>
        <v>0</v>
      </c>
      <c r="HN79" s="199">
        <f>Рапс!HN37</f>
        <v>0</v>
      </c>
      <c r="HO79" s="197">
        <f>Рапс!HO37</f>
        <v>0</v>
      </c>
      <c r="HP79" s="198">
        <f>Рапс!HP37</f>
        <v>0</v>
      </c>
      <c r="HQ79" s="196">
        <f>Рапс!HQ37</f>
        <v>0</v>
      </c>
      <c r="HR79" s="197">
        <f>Рапс!HR37</f>
        <v>0</v>
      </c>
      <c r="HS79" s="198">
        <f>Рапс!HS37</f>
        <v>0</v>
      </c>
      <c r="HT79" s="199">
        <f>Рапс!HT37</f>
        <v>0</v>
      </c>
      <c r="HU79" s="197">
        <f>Рапс!HU37</f>
        <v>0</v>
      </c>
      <c r="HV79" s="198">
        <f>Рапс!HV37</f>
        <v>0</v>
      </c>
      <c r="HW79" s="196">
        <f>Рапс!HW37</f>
        <v>0</v>
      </c>
      <c r="HX79" s="197">
        <f>Рапс!HX37</f>
        <v>0</v>
      </c>
      <c r="HY79" s="198">
        <f>Рапс!HY37</f>
        <v>0</v>
      </c>
      <c r="HZ79" s="199">
        <f>Рапс!HZ37</f>
        <v>0</v>
      </c>
      <c r="IA79" s="197">
        <f>Рапс!IA37</f>
        <v>0</v>
      </c>
      <c r="IB79" s="198">
        <f>Рапс!IB37</f>
        <v>0</v>
      </c>
      <c r="IC79" s="196">
        <f>Рапс!IC37</f>
        <v>0</v>
      </c>
      <c r="ID79" s="197">
        <f>Рапс!ID37</f>
        <v>0</v>
      </c>
      <c r="IE79" s="198">
        <f>Рапс!IE37</f>
        <v>0</v>
      </c>
      <c r="IF79" s="199">
        <f>Рапс!IF37</f>
        <v>0</v>
      </c>
      <c r="IG79" s="197">
        <f>Рапс!IG37</f>
        <v>0</v>
      </c>
      <c r="IH79" s="198">
        <f>Рапс!IH37</f>
        <v>0</v>
      </c>
      <c r="II79" s="196">
        <f>Рапс!II37</f>
        <v>0</v>
      </c>
      <c r="IJ79" s="197">
        <f>Рапс!IJ37</f>
        <v>0</v>
      </c>
      <c r="IK79" s="198">
        <f>Рапс!IK37</f>
        <v>0</v>
      </c>
      <c r="IL79" s="199">
        <f>Рапс!IL37</f>
        <v>0</v>
      </c>
      <c r="IM79" s="197">
        <f>Рапс!IM37</f>
        <v>0</v>
      </c>
      <c r="IN79" s="198">
        <f>Рапс!IN37</f>
        <v>0</v>
      </c>
      <c r="IO79" s="196">
        <f>Рапс!IO37</f>
        <v>0</v>
      </c>
      <c r="IP79" s="197">
        <f>Рапс!IP37</f>
        <v>0</v>
      </c>
      <c r="IQ79" s="198">
        <f>Рапс!IQ37</f>
        <v>0</v>
      </c>
      <c r="IR79" s="199">
        <f>Рапс!IR37</f>
        <v>0</v>
      </c>
      <c r="IS79" s="197">
        <f>Рапс!IS37</f>
        <v>0</v>
      </c>
      <c r="IT79" s="198">
        <f>Рапс!IT37</f>
        <v>0</v>
      </c>
      <c r="IU79" s="196">
        <f>Рапс!IU37</f>
        <v>0</v>
      </c>
      <c r="IV79" s="197">
        <f>Рапс!IV37</f>
        <v>0</v>
      </c>
      <c r="IW79" s="198">
        <f>Рапс!IW37</f>
        <v>0</v>
      </c>
      <c r="IX79" s="199">
        <f>Рапс!IX37</f>
        <v>0</v>
      </c>
      <c r="IY79" s="197">
        <f>Рапс!IY37</f>
        <v>0</v>
      </c>
      <c r="IZ79" s="198">
        <f>Рапс!IZ37</f>
        <v>0</v>
      </c>
      <c r="JA79" s="196">
        <f>Рапс!JA37</f>
        <v>0</v>
      </c>
      <c r="JB79" s="197">
        <f>Рапс!JB37</f>
        <v>0</v>
      </c>
      <c r="JC79" s="198">
        <f>Рапс!JC37</f>
        <v>0</v>
      </c>
      <c r="JD79" s="199">
        <f>Рапс!JD37</f>
        <v>0</v>
      </c>
      <c r="JE79" s="197">
        <f>Рапс!JE37</f>
        <v>0</v>
      </c>
      <c r="JF79" s="198">
        <f>Рапс!JF37</f>
        <v>0</v>
      </c>
      <c r="JG79" s="196">
        <f>Рапс!JG37</f>
        <v>0</v>
      </c>
      <c r="JH79" s="197">
        <f>Рапс!JH37</f>
        <v>0</v>
      </c>
      <c r="JI79" s="198">
        <f>Рапс!JI37</f>
        <v>0</v>
      </c>
      <c r="JJ79" s="199">
        <f>Рапс!JJ37</f>
        <v>0</v>
      </c>
      <c r="JK79" s="197">
        <f>Рапс!JK37</f>
        <v>0</v>
      </c>
      <c r="JL79" s="198">
        <f>Рапс!JL37</f>
        <v>0</v>
      </c>
      <c r="JM79" s="196">
        <f>Рапс!JM37</f>
        <v>0</v>
      </c>
      <c r="JN79" s="197">
        <f>Рапс!JN37</f>
        <v>0</v>
      </c>
      <c r="JO79" s="198">
        <f>Рапс!JO37</f>
        <v>0</v>
      </c>
      <c r="JP79" s="199">
        <f>Рапс!JP37</f>
        <v>0</v>
      </c>
      <c r="JQ79" s="197">
        <f>Рапс!JQ37</f>
        <v>0</v>
      </c>
      <c r="JR79" s="198">
        <f>Рапс!JR37</f>
        <v>0</v>
      </c>
      <c r="JS79" s="196">
        <f>Рапс!JS37</f>
        <v>0</v>
      </c>
      <c r="JT79" s="197">
        <f>Рапс!JT37</f>
        <v>0</v>
      </c>
      <c r="JU79" s="198">
        <f>Рапс!JU37</f>
        <v>0</v>
      </c>
      <c r="JV79" s="199">
        <f>Рапс!JV37</f>
        <v>0</v>
      </c>
      <c r="JW79" s="197">
        <f>Рапс!JW37</f>
        <v>0</v>
      </c>
      <c r="JX79" s="198">
        <f>Рапс!JX37</f>
        <v>0</v>
      </c>
    </row>
    <row r="80" spans="1:284" ht="16.5" thickBot="1" x14ac:dyDescent="0.3">
      <c r="A80" s="84">
        <v>12</v>
      </c>
      <c r="B80" s="85" t="s">
        <v>43</v>
      </c>
      <c r="C80" s="50"/>
      <c r="D80" s="86" t="s">
        <v>45</v>
      </c>
      <c r="E80" s="122">
        <f t="shared" si="36"/>
        <v>0</v>
      </c>
      <c r="F80" s="200">
        <f>Рапс!F38+SUM(Суреп!F38:BP38)</f>
        <v>0</v>
      </c>
      <c r="G80" s="201">
        <f>Рапс!G38</f>
        <v>0</v>
      </c>
      <c r="H80" s="202">
        <f>Рапс!H38</f>
        <v>0</v>
      </c>
      <c r="I80" s="203">
        <f>Рапс!I38+Суреп!BQ38</f>
        <v>0</v>
      </c>
      <c r="J80" s="204">
        <f>Рапс!J38+Суреп!BR38</f>
        <v>0</v>
      </c>
      <c r="K80" s="205">
        <f>Рапс!K38+Суреп!BS38</f>
        <v>0</v>
      </c>
      <c r="L80" s="206">
        <f>Рапс!L38+Суреп!BT38</f>
        <v>0</v>
      </c>
      <c r="M80" s="204">
        <f>Рапс!M38+Суреп!BU38</f>
        <v>0</v>
      </c>
      <c r="N80" s="205">
        <f>Рапс!N38+Суреп!BV38</f>
        <v>0</v>
      </c>
      <c r="O80" s="203">
        <f>Рапс!O38+Суреп!BW38</f>
        <v>0</v>
      </c>
      <c r="P80" s="204">
        <f>Рапс!P38+Суреп!BX38</f>
        <v>0</v>
      </c>
      <c r="Q80" s="205">
        <f>Рапс!Q38+Суреп!BY38</f>
        <v>0</v>
      </c>
      <c r="R80" s="206">
        <f>Рапс!R38+Суреп!BZ38</f>
        <v>0</v>
      </c>
      <c r="S80" s="204">
        <f>Рапс!S38+Суреп!CA38</f>
        <v>0</v>
      </c>
      <c r="T80" s="205">
        <f>Рапс!T38+Суреп!CB38</f>
        <v>0</v>
      </c>
      <c r="U80" s="203">
        <f>Рапс!U38+Суреп!CC38</f>
        <v>0</v>
      </c>
      <c r="V80" s="204">
        <f>Рапс!V38+Суреп!CD38</f>
        <v>0</v>
      </c>
      <c r="W80" s="205">
        <f>Рапс!W38+Суреп!CE38</f>
        <v>0</v>
      </c>
      <c r="X80" s="206">
        <f>Рапс!X38+Суреп!CF38</f>
        <v>0</v>
      </c>
      <c r="Y80" s="204">
        <f>Рапс!Y38+Суреп!CG38</f>
        <v>0</v>
      </c>
      <c r="Z80" s="205">
        <f>Рапс!Z38+Суреп!CH38</f>
        <v>0</v>
      </c>
      <c r="AA80" s="203">
        <f>Рапс!AA38+Суреп!CI38</f>
        <v>0</v>
      </c>
      <c r="AB80" s="204">
        <f>Рапс!AB38+Суреп!CJ38</f>
        <v>0</v>
      </c>
      <c r="AC80" s="205">
        <f>Рапс!AC38+Суреп!CK38</f>
        <v>0</v>
      </c>
      <c r="AD80" s="206">
        <f>Рапс!AD38+Суреп!CL38</f>
        <v>0</v>
      </c>
      <c r="AE80" s="204">
        <f>Рапс!AE38+Суреп!CM38</f>
        <v>0</v>
      </c>
      <c r="AF80" s="205">
        <f>Рапс!AF38+Суреп!CN38</f>
        <v>0</v>
      </c>
      <c r="AG80" s="203">
        <f>Рапс!AG38+Суреп!CO38</f>
        <v>0</v>
      </c>
      <c r="AH80" s="204">
        <f>Рапс!AH38+Суреп!CP38</f>
        <v>0</v>
      </c>
      <c r="AI80" s="205">
        <f>Рапс!AI38+Суреп!CQ38</f>
        <v>0</v>
      </c>
      <c r="AJ80" s="206">
        <f>Рапс!AJ38+Суреп!CR38</f>
        <v>0</v>
      </c>
      <c r="AK80" s="204">
        <f>Рапс!AK38+Суреп!CS38</f>
        <v>0</v>
      </c>
      <c r="AL80" s="205">
        <f>Рапс!AL38+Суреп!CT38</f>
        <v>0</v>
      </c>
      <c r="AM80" s="203">
        <f>Рапс!AM38+Суреп!CU38</f>
        <v>0</v>
      </c>
      <c r="AN80" s="204">
        <f>Рапс!AN38+Суреп!CV38</f>
        <v>0</v>
      </c>
      <c r="AO80" s="205">
        <f>Рапс!AO38+Суреп!CW38</f>
        <v>0</v>
      </c>
      <c r="AP80" s="206">
        <f>Рапс!AP38+Суреп!CX38</f>
        <v>0</v>
      </c>
      <c r="AQ80" s="204">
        <f>Рапс!AQ38+Суреп!CY38</f>
        <v>0</v>
      </c>
      <c r="AR80" s="205">
        <f>Рапс!AR38+Суреп!CZ38</f>
        <v>0</v>
      </c>
      <c r="AS80" s="203">
        <f>Рапс!AS38+Суреп!DA38</f>
        <v>0</v>
      </c>
      <c r="AT80" s="204">
        <f>Рапс!AT38+Суреп!DB38</f>
        <v>0</v>
      </c>
      <c r="AU80" s="205">
        <f>Рапс!AU38+Суреп!DC38</f>
        <v>0</v>
      </c>
      <c r="AV80" s="206">
        <f>Рапс!AV38+Суреп!DD38</f>
        <v>0</v>
      </c>
      <c r="AW80" s="204">
        <f>Рапс!AW38+Суреп!DE38</f>
        <v>0</v>
      </c>
      <c r="AX80" s="205">
        <f>Рапс!AX38+Суреп!DF38</f>
        <v>0</v>
      </c>
      <c r="AY80" s="203">
        <f>Рапс!AY38+Суреп!DG38</f>
        <v>0</v>
      </c>
      <c r="AZ80" s="204">
        <f>Рапс!AZ38+Суреп!DH38</f>
        <v>0</v>
      </c>
      <c r="BA80" s="205">
        <f>Рапс!BA38+Суреп!DI38</f>
        <v>0</v>
      </c>
      <c r="BB80" s="206">
        <f>Рапс!BB38+Суреп!DJ38</f>
        <v>0</v>
      </c>
      <c r="BC80" s="204">
        <f>Рапс!BC38+Суреп!DK38</f>
        <v>0</v>
      </c>
      <c r="BD80" s="205">
        <f>Рапс!BD38+Суреп!DL38</f>
        <v>0</v>
      </c>
      <c r="BE80" s="203">
        <f>Рапс!BE38+Суреп!DM38</f>
        <v>0</v>
      </c>
      <c r="BF80" s="204">
        <f>Рапс!BF38+Суреп!DN38</f>
        <v>0</v>
      </c>
      <c r="BG80" s="205">
        <f>Рапс!BG38+Суреп!DO38</f>
        <v>0</v>
      </c>
      <c r="BH80" s="206">
        <f>Рапс!BH38+Суреп!DP38</f>
        <v>0</v>
      </c>
      <c r="BI80" s="204">
        <f>Рапс!BI38+Суреп!DQ38</f>
        <v>0</v>
      </c>
      <c r="BJ80" s="205">
        <f>Рапс!BJ38+Суреп!DR38</f>
        <v>0</v>
      </c>
      <c r="BK80" s="203">
        <f>Рапс!BK38+Суреп!DS38</f>
        <v>0</v>
      </c>
      <c r="BL80" s="204">
        <f>Рапс!BL38+Суреп!DT38</f>
        <v>0</v>
      </c>
      <c r="BM80" s="205">
        <f>Рапс!BM38+Суреп!DU38</f>
        <v>0</v>
      </c>
      <c r="BN80" s="206">
        <f>Рапс!BN38+Суреп!DV38</f>
        <v>0</v>
      </c>
      <c r="BO80" s="204">
        <f>Рапс!BO38+Суреп!DW38</f>
        <v>0</v>
      </c>
      <c r="BP80" s="205">
        <f>Рапс!BP38+Суреп!DX38</f>
        <v>0</v>
      </c>
      <c r="BQ80" s="203">
        <f>Рапс!BQ38+Суреп!DY38</f>
        <v>0</v>
      </c>
      <c r="BR80" s="204">
        <f>Рапс!BR38+Суреп!DZ38</f>
        <v>0</v>
      </c>
      <c r="BS80" s="205">
        <f>Рапс!BS38+Суреп!EA38</f>
        <v>0</v>
      </c>
      <c r="BT80" s="206">
        <f>Рапс!BT38+Суреп!EB38</f>
        <v>0</v>
      </c>
      <c r="BU80" s="204">
        <f>Рапс!BU38+Суреп!EC38</f>
        <v>0</v>
      </c>
      <c r="BV80" s="205">
        <f>Рапс!BV38+Суреп!ED38</f>
        <v>0</v>
      </c>
      <c r="BW80" s="203">
        <f>Рапс!BW38+Суреп!EE38</f>
        <v>0</v>
      </c>
      <c r="BX80" s="204">
        <f>Рапс!BX38+Суреп!EF38</f>
        <v>0</v>
      </c>
      <c r="BY80" s="205">
        <f>Рапс!BY38+Суреп!EG38</f>
        <v>0</v>
      </c>
      <c r="BZ80" s="206">
        <f>Рапс!BZ38+Суреп!EH38</f>
        <v>0</v>
      </c>
      <c r="CA80" s="204">
        <f>Рапс!CA38+Суреп!EI38</f>
        <v>0</v>
      </c>
      <c r="CB80" s="205">
        <f>Рапс!CB38+Суреп!EJ38</f>
        <v>0</v>
      </c>
      <c r="CC80" s="203">
        <f>Рапс!CC38+Суреп!EK38</f>
        <v>0</v>
      </c>
      <c r="CD80" s="204">
        <f>Рапс!CD38+Суреп!EL38</f>
        <v>0</v>
      </c>
      <c r="CE80" s="205">
        <f>Рапс!CE38+Суреп!EM38</f>
        <v>0</v>
      </c>
      <c r="CF80" s="206">
        <f>Рапс!CF38+Суреп!EN38</f>
        <v>0</v>
      </c>
      <c r="CG80" s="204">
        <f>Рапс!CG38+Суреп!EO38</f>
        <v>0</v>
      </c>
      <c r="CH80" s="205">
        <f>Рапс!CH38+Суреп!EP38</f>
        <v>0</v>
      </c>
      <c r="CI80" s="203">
        <f>Рапс!CI38+Суреп!EQ38</f>
        <v>0</v>
      </c>
      <c r="CJ80" s="204">
        <f>Рапс!CJ38+Суреп!ER38</f>
        <v>0</v>
      </c>
      <c r="CK80" s="205">
        <f>Рапс!CK38+Суреп!ES38</f>
        <v>0</v>
      </c>
      <c r="CL80" s="206">
        <f>Рапс!CL38+Суреп!ET38</f>
        <v>0</v>
      </c>
      <c r="CM80" s="204">
        <f>Рапс!CM38+Суреп!EU38</f>
        <v>0</v>
      </c>
      <c r="CN80" s="205">
        <f>Рапс!CN38+Суреп!EV38</f>
        <v>0</v>
      </c>
      <c r="CO80" s="203">
        <f>Рапс!CO38+Суреп!EW38</f>
        <v>0</v>
      </c>
      <c r="CP80" s="204">
        <f>Рапс!CP38+Суреп!EX38</f>
        <v>0</v>
      </c>
      <c r="CQ80" s="205">
        <f>Рапс!CQ38+Суреп!EY38</f>
        <v>0</v>
      </c>
      <c r="CR80" s="206">
        <f>Рапс!CR38+Суреп!EZ38</f>
        <v>0</v>
      </c>
      <c r="CS80" s="204">
        <f>Рапс!CS38+Суреп!FA38</f>
        <v>0</v>
      </c>
      <c r="CT80" s="205">
        <f>Рапс!CT38+Суреп!FB38</f>
        <v>0</v>
      </c>
      <c r="CU80" s="203">
        <f>Рапс!CU38+Суреп!FC38</f>
        <v>0</v>
      </c>
      <c r="CV80" s="204">
        <f>Рапс!CV38+Суреп!FD38</f>
        <v>0</v>
      </c>
      <c r="CW80" s="205">
        <f>Рапс!CW38+Суреп!FE38</f>
        <v>0</v>
      </c>
      <c r="CX80" s="206">
        <f>Рапс!CX38+Суреп!FF38</f>
        <v>0</v>
      </c>
      <c r="CY80" s="204">
        <f>Рапс!CY38+Суреп!FG38</f>
        <v>0</v>
      </c>
      <c r="CZ80" s="205">
        <f>Рапс!CZ38+Суреп!FH38</f>
        <v>0</v>
      </c>
      <c r="DA80" s="203">
        <f>Рапс!DA38+Суреп!FI38</f>
        <v>0</v>
      </c>
      <c r="DB80" s="204">
        <f>Рапс!DB38+Суреп!FJ38</f>
        <v>0</v>
      </c>
      <c r="DC80" s="205">
        <f>Рапс!DC38+Суреп!FK38</f>
        <v>0</v>
      </c>
      <c r="DD80" s="206">
        <f>Рапс!DD38+Суреп!FL38</f>
        <v>0</v>
      </c>
      <c r="DE80" s="204">
        <f>Рапс!DE38+Суреп!FM38</f>
        <v>0</v>
      </c>
      <c r="DF80" s="205">
        <f>Рапс!DF38+Суреп!FN38</f>
        <v>0</v>
      </c>
      <c r="DG80" s="203">
        <f>Рапс!DG38+Суреп!FO38</f>
        <v>0</v>
      </c>
      <c r="DH80" s="204">
        <f>Рапс!DH38+Суреп!FP38</f>
        <v>0</v>
      </c>
      <c r="DI80" s="205">
        <f>Рапс!DI38+Суреп!FQ38</f>
        <v>0</v>
      </c>
      <c r="DJ80" s="206">
        <f>Рапс!DJ38+Суреп!FR38</f>
        <v>0</v>
      </c>
      <c r="DK80" s="204">
        <f>Рапс!DK38+Суреп!FS38</f>
        <v>0</v>
      </c>
      <c r="DL80" s="205">
        <f>Рапс!DL38+Суреп!FT38</f>
        <v>0</v>
      </c>
      <c r="DM80" s="203">
        <f>Рапс!DM38+Суреп!FU38</f>
        <v>0</v>
      </c>
      <c r="DN80" s="204">
        <f>Рапс!DN38+Суреп!FV38</f>
        <v>0</v>
      </c>
      <c r="DO80" s="205">
        <f>Рапс!DO38+Суреп!FW38</f>
        <v>0</v>
      </c>
      <c r="DP80" s="206">
        <f>Рапс!DP38+Суреп!FX38</f>
        <v>0</v>
      </c>
      <c r="DQ80" s="204">
        <f>Рапс!DQ38+Суреп!FY38</f>
        <v>0</v>
      </c>
      <c r="DR80" s="205">
        <f>Рапс!DR38+Суреп!FZ38</f>
        <v>0</v>
      </c>
      <c r="DS80" s="203">
        <f>Рапс!DS38+Суреп!GA38</f>
        <v>0</v>
      </c>
      <c r="DT80" s="204">
        <f>Рапс!DT38+Суреп!GB38</f>
        <v>0</v>
      </c>
      <c r="DU80" s="205">
        <f>Рапс!DU38+Суреп!GC38</f>
        <v>0</v>
      </c>
      <c r="DV80" s="206">
        <f>Рапс!DV38+Суреп!GD38</f>
        <v>0</v>
      </c>
      <c r="DW80" s="204">
        <f>Рапс!DW38+Суреп!GE38</f>
        <v>0</v>
      </c>
      <c r="DX80" s="205">
        <f>Рапс!DX38+Суреп!GF38</f>
        <v>0</v>
      </c>
      <c r="DY80" s="203">
        <f>Рапс!DY38+Суреп!GG38</f>
        <v>0</v>
      </c>
      <c r="DZ80" s="204">
        <f>Рапс!DZ38+Суреп!GH38</f>
        <v>0</v>
      </c>
      <c r="EA80" s="205">
        <f>Рапс!EA38+Суреп!GI38</f>
        <v>0</v>
      </c>
      <c r="EB80" s="206">
        <f>Рапс!EB38+Суреп!GJ38</f>
        <v>0</v>
      </c>
      <c r="EC80" s="204">
        <f>Рапс!EC38+Суреп!GK38</f>
        <v>0</v>
      </c>
      <c r="ED80" s="205">
        <f>Рапс!ED38+Суреп!GL38</f>
        <v>0</v>
      </c>
      <c r="EE80" s="203">
        <f>Рапс!EE38+Суреп!GM38</f>
        <v>0</v>
      </c>
      <c r="EF80" s="204">
        <f>Рапс!EF38+Суреп!GN38</f>
        <v>0</v>
      </c>
      <c r="EG80" s="205">
        <f>Рапс!EG38+Суреп!GO38</f>
        <v>0</v>
      </c>
      <c r="EH80" s="206">
        <f>Рапс!EH38+Суреп!GP38</f>
        <v>0</v>
      </c>
      <c r="EI80" s="204">
        <f>Рапс!EI38+Суреп!GQ38</f>
        <v>0</v>
      </c>
      <c r="EJ80" s="205">
        <f>Рапс!EJ38+Суреп!GR38</f>
        <v>0</v>
      </c>
      <c r="EK80" s="203">
        <f>Рапс!EK38+Суреп!GS38</f>
        <v>0</v>
      </c>
      <c r="EL80" s="204">
        <f>Рапс!EL38+Суреп!GT38</f>
        <v>0</v>
      </c>
      <c r="EM80" s="205">
        <f>Рапс!EM38+Суреп!GU38</f>
        <v>0</v>
      </c>
      <c r="EN80" s="206">
        <f>Рапс!EN38+Суреп!GV38</f>
        <v>0</v>
      </c>
      <c r="EO80" s="204">
        <f>Рапс!EO38+Суреп!GW38</f>
        <v>0</v>
      </c>
      <c r="EP80" s="205">
        <f>Рапс!EP38+Суреп!GX38</f>
        <v>0</v>
      </c>
      <c r="EQ80" s="203">
        <f>Рапс!EQ38+Суреп!GY38</f>
        <v>0</v>
      </c>
      <c r="ER80" s="204">
        <f>Рапс!ER38+Суреп!GZ38</f>
        <v>0</v>
      </c>
      <c r="ES80" s="205">
        <f>Рапс!ES38+Суреп!HA38</f>
        <v>0</v>
      </c>
      <c r="ET80" s="206">
        <f>Рапс!ET38+Суреп!HB38</f>
        <v>0</v>
      </c>
      <c r="EU80" s="204">
        <f>Рапс!EU38+Суреп!HC38</f>
        <v>0</v>
      </c>
      <c r="EV80" s="205">
        <f>Рапс!EV38+Суреп!HD38</f>
        <v>0</v>
      </c>
      <c r="EW80" s="203">
        <f>Рапс!EW38+Суреп!HE38</f>
        <v>0</v>
      </c>
      <c r="EX80" s="204">
        <f>Рапс!EX38+Суреп!HF38</f>
        <v>0</v>
      </c>
      <c r="EY80" s="205">
        <f>Рапс!EY38+Суреп!HG38</f>
        <v>0</v>
      </c>
      <c r="EZ80" s="206">
        <f>Рапс!EZ38+Суреп!HH38</f>
        <v>0</v>
      </c>
      <c r="FA80" s="204">
        <f>Рапс!FA38+Суреп!HI38</f>
        <v>0</v>
      </c>
      <c r="FB80" s="205">
        <f>Рапс!FB38+Суреп!HJ38</f>
        <v>0</v>
      </c>
      <c r="FC80" s="203">
        <f>Рапс!FC38+Суреп!HK38</f>
        <v>0</v>
      </c>
      <c r="FD80" s="204">
        <f>Рапс!FD38+Суреп!HL38</f>
        <v>0</v>
      </c>
      <c r="FE80" s="205">
        <f>Рапс!FE38+Суреп!HM38</f>
        <v>0</v>
      </c>
      <c r="FF80" s="206">
        <f>Рапс!FF38+Суреп!HN38</f>
        <v>0</v>
      </c>
      <c r="FG80" s="204">
        <f>Рапс!FG38+Суреп!HO38</f>
        <v>0</v>
      </c>
      <c r="FH80" s="205">
        <f>Рапс!FH38+Суреп!HP38</f>
        <v>0</v>
      </c>
      <c r="FI80" s="203">
        <f>Рапс!FI38+Суреп!HQ38</f>
        <v>0</v>
      </c>
      <c r="FJ80" s="204">
        <f>Рапс!FJ38+Суреп!HR38</f>
        <v>0</v>
      </c>
      <c r="FK80" s="205">
        <f>Рапс!FK38+Суреп!HS38</f>
        <v>0</v>
      </c>
      <c r="FL80" s="206">
        <f>Рапс!FL38+Суреп!HT38</f>
        <v>0</v>
      </c>
      <c r="FM80" s="204">
        <f>Рапс!FM38+Суреп!HU38</f>
        <v>0</v>
      </c>
      <c r="FN80" s="205">
        <f>Рапс!FN38+Суреп!HV38</f>
        <v>0</v>
      </c>
      <c r="FO80" s="203">
        <f>Рапс!FO38+Суреп!HW38</f>
        <v>0</v>
      </c>
      <c r="FP80" s="204">
        <f>Рапс!FP38+Суреп!HX38</f>
        <v>0</v>
      </c>
      <c r="FQ80" s="205">
        <f>Рапс!FQ38+Суреп!HY38</f>
        <v>0</v>
      </c>
      <c r="FR80" s="206">
        <f>Рапс!FR38+Суреп!HZ38</f>
        <v>0</v>
      </c>
      <c r="FS80" s="204">
        <f>Рапс!FS38+Суреп!IA38</f>
        <v>0</v>
      </c>
      <c r="FT80" s="205">
        <f>Рапс!FT38+Суреп!IB38</f>
        <v>0</v>
      </c>
      <c r="FU80" s="203">
        <f>Рапс!FU38+Суреп!IC38</f>
        <v>0</v>
      </c>
      <c r="FV80" s="204">
        <f>Рапс!FV38+Суреп!ID38</f>
        <v>0</v>
      </c>
      <c r="FW80" s="205">
        <f>Рапс!FW38+Суреп!IE38</f>
        <v>0</v>
      </c>
      <c r="FX80" s="206">
        <f>Рапс!FX38+Суреп!IF38</f>
        <v>0</v>
      </c>
      <c r="FY80" s="204">
        <f>Рапс!FY38+Суреп!IG38</f>
        <v>0</v>
      </c>
      <c r="FZ80" s="205">
        <f>Рапс!FZ38+Суреп!IH38</f>
        <v>0</v>
      </c>
      <c r="GA80" s="203">
        <f>Рапс!GA38+Суреп!II38</f>
        <v>0</v>
      </c>
      <c r="GB80" s="204">
        <f>Рапс!GB38+Суреп!IJ38</f>
        <v>0</v>
      </c>
      <c r="GC80" s="205">
        <f>Рапс!GC38+Суреп!IK38</f>
        <v>0</v>
      </c>
      <c r="GD80" s="206">
        <f>Рапс!GD38+Суреп!IL38</f>
        <v>0</v>
      </c>
      <c r="GE80" s="204">
        <f>Рапс!GE38+Суреп!IM38</f>
        <v>0</v>
      </c>
      <c r="GF80" s="205">
        <f>Рапс!GF38+Суреп!IN38</f>
        <v>0</v>
      </c>
      <c r="GG80" s="203">
        <f>Рапс!GG38+Суреп!IO38</f>
        <v>0</v>
      </c>
      <c r="GH80" s="204">
        <f>Рапс!GH38+Суреп!IP38</f>
        <v>0</v>
      </c>
      <c r="GI80" s="205">
        <f>Рапс!GI38+Суреп!IQ38</f>
        <v>0</v>
      </c>
      <c r="GJ80" s="206">
        <f>Рапс!GJ38+Суреп!IR38</f>
        <v>0</v>
      </c>
      <c r="GK80" s="204">
        <f>Рапс!GK38+Суреп!IS38</f>
        <v>0</v>
      </c>
      <c r="GL80" s="205">
        <f>Рапс!GL38+Суреп!IT38</f>
        <v>0</v>
      </c>
      <c r="GM80" s="203">
        <f>Рапс!GM38</f>
        <v>0</v>
      </c>
      <c r="GN80" s="204">
        <f>Рапс!GN38</f>
        <v>0</v>
      </c>
      <c r="GO80" s="205">
        <f>Рапс!GO38</f>
        <v>0</v>
      </c>
      <c r="GP80" s="206">
        <f>Рапс!GP38</f>
        <v>0</v>
      </c>
      <c r="GQ80" s="204">
        <f>Рапс!GQ38</f>
        <v>0</v>
      </c>
      <c r="GR80" s="205">
        <f>Рапс!GR38</f>
        <v>0</v>
      </c>
      <c r="GS80" s="203">
        <f>Рапс!GS38</f>
        <v>0</v>
      </c>
      <c r="GT80" s="204">
        <f>Рапс!GT38</f>
        <v>0</v>
      </c>
      <c r="GU80" s="205">
        <f>Рапс!GU38</f>
        <v>0</v>
      </c>
      <c r="GV80" s="206">
        <f>Рапс!GV38</f>
        <v>0</v>
      </c>
      <c r="GW80" s="204">
        <f>Рапс!GW38</f>
        <v>0</v>
      </c>
      <c r="GX80" s="205">
        <f>Рапс!GX38</f>
        <v>0</v>
      </c>
      <c r="GY80" s="203">
        <f>Рапс!GY38</f>
        <v>0</v>
      </c>
      <c r="GZ80" s="204">
        <f>Рапс!GZ38</f>
        <v>0</v>
      </c>
      <c r="HA80" s="205">
        <f>Рапс!HA38</f>
        <v>0</v>
      </c>
      <c r="HB80" s="206">
        <f>Рапс!HB38</f>
        <v>0</v>
      </c>
      <c r="HC80" s="204">
        <f>Рапс!HC38</f>
        <v>0</v>
      </c>
      <c r="HD80" s="205">
        <f>Рапс!HD38</f>
        <v>0</v>
      </c>
      <c r="HE80" s="203">
        <f>Рапс!HE38</f>
        <v>0</v>
      </c>
      <c r="HF80" s="204">
        <f>Рапс!HF38</f>
        <v>0</v>
      </c>
      <c r="HG80" s="205">
        <f>Рапс!HG38</f>
        <v>0</v>
      </c>
      <c r="HH80" s="206">
        <f>Рапс!HH38</f>
        <v>0</v>
      </c>
      <c r="HI80" s="204">
        <f>Рапс!HI38</f>
        <v>0</v>
      </c>
      <c r="HJ80" s="205">
        <f>Рапс!HJ38</f>
        <v>0</v>
      </c>
      <c r="HK80" s="203">
        <f>Рапс!HK38</f>
        <v>0</v>
      </c>
      <c r="HL80" s="204">
        <f>Рапс!HL38</f>
        <v>0</v>
      </c>
      <c r="HM80" s="205">
        <f>Рапс!HM38</f>
        <v>0</v>
      </c>
      <c r="HN80" s="206">
        <f>Рапс!HN38</f>
        <v>0</v>
      </c>
      <c r="HO80" s="204">
        <f>Рапс!HO38</f>
        <v>0</v>
      </c>
      <c r="HP80" s="205">
        <f>Рапс!HP38</f>
        <v>0</v>
      </c>
      <c r="HQ80" s="203">
        <f>Рапс!HQ38</f>
        <v>0</v>
      </c>
      <c r="HR80" s="204">
        <f>Рапс!HR38</f>
        <v>0</v>
      </c>
      <c r="HS80" s="205">
        <f>Рапс!HS38</f>
        <v>0</v>
      </c>
      <c r="HT80" s="206">
        <f>Рапс!HT38</f>
        <v>0</v>
      </c>
      <c r="HU80" s="204">
        <f>Рапс!HU38</f>
        <v>0</v>
      </c>
      <c r="HV80" s="205">
        <f>Рапс!HV38</f>
        <v>0</v>
      </c>
      <c r="HW80" s="203">
        <f>Рапс!HW38</f>
        <v>0</v>
      </c>
      <c r="HX80" s="204">
        <f>Рапс!HX38</f>
        <v>0</v>
      </c>
      <c r="HY80" s="205">
        <f>Рапс!HY38</f>
        <v>0</v>
      </c>
      <c r="HZ80" s="206">
        <f>Рапс!HZ38</f>
        <v>0</v>
      </c>
      <c r="IA80" s="204">
        <f>Рапс!IA38</f>
        <v>0</v>
      </c>
      <c r="IB80" s="205">
        <f>Рапс!IB38</f>
        <v>0</v>
      </c>
      <c r="IC80" s="203">
        <f>Рапс!IC38</f>
        <v>0</v>
      </c>
      <c r="ID80" s="204">
        <f>Рапс!ID38</f>
        <v>0</v>
      </c>
      <c r="IE80" s="205">
        <f>Рапс!IE38</f>
        <v>0</v>
      </c>
      <c r="IF80" s="206">
        <f>Рапс!IF38</f>
        <v>0</v>
      </c>
      <c r="IG80" s="204">
        <f>Рапс!IG38</f>
        <v>0</v>
      </c>
      <c r="IH80" s="205">
        <f>Рапс!IH38</f>
        <v>0</v>
      </c>
      <c r="II80" s="203">
        <f>Рапс!II38</f>
        <v>0</v>
      </c>
      <c r="IJ80" s="204">
        <f>Рапс!IJ38</f>
        <v>0</v>
      </c>
      <c r="IK80" s="205">
        <f>Рапс!IK38</f>
        <v>0</v>
      </c>
      <c r="IL80" s="206">
        <f>Рапс!IL38</f>
        <v>0</v>
      </c>
      <c r="IM80" s="204">
        <f>Рапс!IM38</f>
        <v>0</v>
      </c>
      <c r="IN80" s="205">
        <f>Рапс!IN38</f>
        <v>0</v>
      </c>
      <c r="IO80" s="203">
        <f>Рапс!IO38</f>
        <v>0</v>
      </c>
      <c r="IP80" s="204">
        <f>Рапс!IP38</f>
        <v>0</v>
      </c>
      <c r="IQ80" s="205">
        <f>Рапс!IQ38</f>
        <v>0</v>
      </c>
      <c r="IR80" s="206">
        <f>Рапс!IR38</f>
        <v>0</v>
      </c>
      <c r="IS80" s="204">
        <f>Рапс!IS38</f>
        <v>0</v>
      </c>
      <c r="IT80" s="205">
        <f>Рапс!IT38</f>
        <v>0</v>
      </c>
      <c r="IU80" s="203">
        <f>Рапс!IU38</f>
        <v>0</v>
      </c>
      <c r="IV80" s="204">
        <f>Рапс!IV38</f>
        <v>0</v>
      </c>
      <c r="IW80" s="205">
        <f>Рапс!IW38</f>
        <v>0</v>
      </c>
      <c r="IX80" s="206">
        <f>Рапс!IX38</f>
        <v>0</v>
      </c>
      <c r="IY80" s="204">
        <f>Рапс!IY38</f>
        <v>0</v>
      </c>
      <c r="IZ80" s="205">
        <f>Рапс!IZ38</f>
        <v>0</v>
      </c>
      <c r="JA80" s="203">
        <f>Рапс!JA38</f>
        <v>0</v>
      </c>
      <c r="JB80" s="204">
        <f>Рапс!JB38</f>
        <v>0</v>
      </c>
      <c r="JC80" s="205">
        <f>Рапс!JC38</f>
        <v>0</v>
      </c>
      <c r="JD80" s="206">
        <f>Рапс!JD38</f>
        <v>0</v>
      </c>
      <c r="JE80" s="204">
        <f>Рапс!JE38</f>
        <v>0</v>
      </c>
      <c r="JF80" s="205">
        <f>Рапс!JF38</f>
        <v>0</v>
      </c>
      <c r="JG80" s="203">
        <f>Рапс!JG38</f>
        <v>0</v>
      </c>
      <c r="JH80" s="204">
        <f>Рапс!JH38</f>
        <v>0</v>
      </c>
      <c r="JI80" s="205">
        <f>Рапс!JI38</f>
        <v>0</v>
      </c>
      <c r="JJ80" s="206">
        <f>Рапс!JJ38</f>
        <v>0</v>
      </c>
      <c r="JK80" s="204">
        <f>Рапс!JK38</f>
        <v>0</v>
      </c>
      <c r="JL80" s="205">
        <f>Рапс!JL38</f>
        <v>0</v>
      </c>
      <c r="JM80" s="203">
        <f>Рапс!JM38</f>
        <v>0</v>
      </c>
      <c r="JN80" s="204">
        <f>Рапс!JN38</f>
        <v>0</v>
      </c>
      <c r="JO80" s="205">
        <f>Рапс!JO38</f>
        <v>0</v>
      </c>
      <c r="JP80" s="206">
        <f>Рапс!JP38</f>
        <v>0</v>
      </c>
      <c r="JQ80" s="204">
        <f>Рапс!JQ38</f>
        <v>0</v>
      </c>
      <c r="JR80" s="205">
        <f>Рапс!JR38</f>
        <v>0</v>
      </c>
      <c r="JS80" s="203">
        <f>Рапс!JS38</f>
        <v>0</v>
      </c>
      <c r="JT80" s="204">
        <f>Рапс!JT38</f>
        <v>0</v>
      </c>
      <c r="JU80" s="205">
        <f>Рапс!JU38</f>
        <v>0</v>
      </c>
      <c r="JV80" s="206">
        <f>Рапс!JV38</f>
        <v>0</v>
      </c>
      <c r="JW80" s="204">
        <f>Рапс!JW38</f>
        <v>0</v>
      </c>
      <c r="JX80" s="205">
        <f>Рапс!JX38</f>
        <v>0</v>
      </c>
    </row>
    <row r="81" spans="1:284" s="138" customFormat="1" ht="12" x14ac:dyDescent="0.2">
      <c r="A81" s="139"/>
      <c r="B81" s="130" t="s">
        <v>15</v>
      </c>
      <c r="C81" s="130"/>
      <c r="D81" s="140"/>
      <c r="E81" s="130">
        <f t="shared" ref="E81:BP81" si="37">SUM(E69:E80)</f>
        <v>1316</v>
      </c>
      <c r="F81" s="141">
        <f t="shared" si="37"/>
        <v>1.6</v>
      </c>
      <c r="G81" s="130">
        <f t="shared" si="37"/>
        <v>0</v>
      </c>
      <c r="H81" s="142">
        <f t="shared" si="37"/>
        <v>0</v>
      </c>
      <c r="I81" s="143">
        <f t="shared" si="37"/>
        <v>0</v>
      </c>
      <c r="J81" s="140">
        <f t="shared" si="37"/>
        <v>0</v>
      </c>
      <c r="K81" s="144">
        <f t="shared" si="37"/>
        <v>0</v>
      </c>
      <c r="L81" s="145">
        <f t="shared" si="37"/>
        <v>64.600000000000009</v>
      </c>
      <c r="M81" s="140">
        <f t="shared" si="37"/>
        <v>0</v>
      </c>
      <c r="N81" s="144">
        <f t="shared" si="37"/>
        <v>0</v>
      </c>
      <c r="O81" s="143">
        <f t="shared" si="37"/>
        <v>60.199999999999996</v>
      </c>
      <c r="P81" s="140">
        <f t="shared" si="37"/>
        <v>0</v>
      </c>
      <c r="Q81" s="144">
        <f t="shared" si="37"/>
        <v>0</v>
      </c>
      <c r="R81" s="145">
        <f t="shared" si="37"/>
        <v>119.6</v>
      </c>
      <c r="S81" s="140">
        <f t="shared" si="37"/>
        <v>0</v>
      </c>
      <c r="T81" s="144">
        <f t="shared" si="37"/>
        <v>0</v>
      </c>
      <c r="U81" s="143">
        <f t="shared" si="37"/>
        <v>77.8</v>
      </c>
      <c r="V81" s="140">
        <f t="shared" si="37"/>
        <v>0</v>
      </c>
      <c r="W81" s="144">
        <f t="shared" si="37"/>
        <v>0</v>
      </c>
      <c r="X81" s="145">
        <f t="shared" si="37"/>
        <v>135.89999999999998</v>
      </c>
      <c r="Y81" s="140">
        <f t="shared" si="37"/>
        <v>0</v>
      </c>
      <c r="Z81" s="144">
        <f t="shared" si="37"/>
        <v>0</v>
      </c>
      <c r="AA81" s="143">
        <f t="shared" si="37"/>
        <v>42.900000000000006</v>
      </c>
      <c r="AB81" s="140">
        <f t="shared" si="37"/>
        <v>103.89999999999999</v>
      </c>
      <c r="AC81" s="144">
        <f t="shared" si="37"/>
        <v>0</v>
      </c>
      <c r="AD81" s="145">
        <f t="shared" si="37"/>
        <v>177.7</v>
      </c>
      <c r="AE81" s="140">
        <f t="shared" si="37"/>
        <v>0</v>
      </c>
      <c r="AF81" s="144">
        <f t="shared" si="37"/>
        <v>0</v>
      </c>
      <c r="AG81" s="143">
        <f t="shared" si="37"/>
        <v>130.69999999999999</v>
      </c>
      <c r="AH81" s="140">
        <f t="shared" si="37"/>
        <v>220.3</v>
      </c>
      <c r="AI81" s="144">
        <f t="shared" si="37"/>
        <v>0</v>
      </c>
      <c r="AJ81" s="145">
        <f t="shared" si="37"/>
        <v>75.800000000000011</v>
      </c>
      <c r="AK81" s="140">
        <f t="shared" si="37"/>
        <v>0.8</v>
      </c>
      <c r="AL81" s="144">
        <f t="shared" si="37"/>
        <v>104.2</v>
      </c>
      <c r="AM81" s="143">
        <f t="shared" si="37"/>
        <v>0</v>
      </c>
      <c r="AN81" s="140">
        <f t="shared" si="37"/>
        <v>0</v>
      </c>
      <c r="AO81" s="144">
        <f t="shared" si="37"/>
        <v>0</v>
      </c>
      <c r="AP81" s="145">
        <f t="shared" si="37"/>
        <v>0</v>
      </c>
      <c r="AQ81" s="140">
        <f t="shared" si="37"/>
        <v>0</v>
      </c>
      <c r="AR81" s="144">
        <f t="shared" si="37"/>
        <v>0</v>
      </c>
      <c r="AS81" s="143">
        <f t="shared" si="37"/>
        <v>0</v>
      </c>
      <c r="AT81" s="140">
        <f t="shared" si="37"/>
        <v>0</v>
      </c>
      <c r="AU81" s="144">
        <f t="shared" si="37"/>
        <v>0</v>
      </c>
      <c r="AV81" s="145">
        <f t="shared" si="37"/>
        <v>0</v>
      </c>
      <c r="AW81" s="140">
        <f t="shared" si="37"/>
        <v>0</v>
      </c>
      <c r="AX81" s="144">
        <f t="shared" si="37"/>
        <v>0</v>
      </c>
      <c r="AY81" s="143">
        <f t="shared" si="37"/>
        <v>0</v>
      </c>
      <c r="AZ81" s="140">
        <f t="shared" si="37"/>
        <v>0</v>
      </c>
      <c r="BA81" s="144">
        <f t="shared" si="37"/>
        <v>0</v>
      </c>
      <c r="BB81" s="145">
        <f t="shared" si="37"/>
        <v>0</v>
      </c>
      <c r="BC81" s="140">
        <f t="shared" si="37"/>
        <v>0</v>
      </c>
      <c r="BD81" s="144">
        <f t="shared" si="37"/>
        <v>0</v>
      </c>
      <c r="BE81" s="143">
        <f t="shared" si="37"/>
        <v>0</v>
      </c>
      <c r="BF81" s="140">
        <f t="shared" si="37"/>
        <v>0</v>
      </c>
      <c r="BG81" s="144">
        <f t="shared" si="37"/>
        <v>0</v>
      </c>
      <c r="BH81" s="145">
        <f t="shared" si="37"/>
        <v>0</v>
      </c>
      <c r="BI81" s="140">
        <f t="shared" si="37"/>
        <v>0</v>
      </c>
      <c r="BJ81" s="144">
        <f t="shared" si="37"/>
        <v>0</v>
      </c>
      <c r="BK81" s="143">
        <f t="shared" si="37"/>
        <v>0</v>
      </c>
      <c r="BL81" s="140">
        <f t="shared" si="37"/>
        <v>0</v>
      </c>
      <c r="BM81" s="144">
        <f t="shared" si="37"/>
        <v>0</v>
      </c>
      <c r="BN81" s="145">
        <f t="shared" si="37"/>
        <v>0</v>
      </c>
      <c r="BO81" s="140">
        <f t="shared" si="37"/>
        <v>0</v>
      </c>
      <c r="BP81" s="144">
        <f t="shared" si="37"/>
        <v>0</v>
      </c>
      <c r="BQ81" s="143">
        <f t="shared" ref="BQ81:EB81" si="38">SUM(BQ69:BQ80)</f>
        <v>0</v>
      </c>
      <c r="BR81" s="140">
        <f t="shared" si="38"/>
        <v>0</v>
      </c>
      <c r="BS81" s="144">
        <f t="shared" si="38"/>
        <v>0</v>
      </c>
      <c r="BT81" s="145">
        <f t="shared" si="38"/>
        <v>0</v>
      </c>
      <c r="BU81" s="140">
        <f t="shared" si="38"/>
        <v>0</v>
      </c>
      <c r="BV81" s="144">
        <f t="shared" si="38"/>
        <v>0</v>
      </c>
      <c r="BW81" s="143">
        <f t="shared" si="38"/>
        <v>0</v>
      </c>
      <c r="BX81" s="140">
        <f t="shared" si="38"/>
        <v>0</v>
      </c>
      <c r="BY81" s="144">
        <f t="shared" si="38"/>
        <v>0</v>
      </c>
      <c r="BZ81" s="145">
        <f t="shared" si="38"/>
        <v>0</v>
      </c>
      <c r="CA81" s="140">
        <f t="shared" si="38"/>
        <v>0</v>
      </c>
      <c r="CB81" s="144">
        <f t="shared" si="38"/>
        <v>0</v>
      </c>
      <c r="CC81" s="143">
        <f t="shared" si="38"/>
        <v>0</v>
      </c>
      <c r="CD81" s="140">
        <f t="shared" si="38"/>
        <v>0</v>
      </c>
      <c r="CE81" s="144">
        <f t="shared" si="38"/>
        <v>0</v>
      </c>
      <c r="CF81" s="145">
        <f t="shared" si="38"/>
        <v>0</v>
      </c>
      <c r="CG81" s="140">
        <f t="shared" si="38"/>
        <v>0</v>
      </c>
      <c r="CH81" s="144">
        <f t="shared" si="38"/>
        <v>0</v>
      </c>
      <c r="CI81" s="143">
        <f t="shared" si="38"/>
        <v>0</v>
      </c>
      <c r="CJ81" s="140">
        <f t="shared" si="38"/>
        <v>0</v>
      </c>
      <c r="CK81" s="144">
        <f t="shared" si="38"/>
        <v>0</v>
      </c>
      <c r="CL81" s="145">
        <f t="shared" si="38"/>
        <v>0</v>
      </c>
      <c r="CM81" s="140">
        <f t="shared" si="38"/>
        <v>0</v>
      </c>
      <c r="CN81" s="144">
        <f t="shared" si="38"/>
        <v>0</v>
      </c>
      <c r="CO81" s="143">
        <f t="shared" si="38"/>
        <v>0</v>
      </c>
      <c r="CP81" s="140">
        <f t="shared" si="38"/>
        <v>0</v>
      </c>
      <c r="CQ81" s="144">
        <f t="shared" si="38"/>
        <v>0</v>
      </c>
      <c r="CR81" s="145">
        <f t="shared" si="38"/>
        <v>0</v>
      </c>
      <c r="CS81" s="140">
        <f t="shared" si="38"/>
        <v>0</v>
      </c>
      <c r="CT81" s="144">
        <f t="shared" si="38"/>
        <v>0</v>
      </c>
      <c r="CU81" s="143">
        <f t="shared" si="38"/>
        <v>0</v>
      </c>
      <c r="CV81" s="140">
        <f t="shared" si="38"/>
        <v>0</v>
      </c>
      <c r="CW81" s="144">
        <f t="shared" si="38"/>
        <v>0</v>
      </c>
      <c r="CX81" s="145">
        <f t="shared" si="38"/>
        <v>0</v>
      </c>
      <c r="CY81" s="140">
        <f t="shared" si="38"/>
        <v>0</v>
      </c>
      <c r="CZ81" s="144">
        <f t="shared" si="38"/>
        <v>0</v>
      </c>
      <c r="DA81" s="143">
        <f t="shared" si="38"/>
        <v>0</v>
      </c>
      <c r="DB81" s="140">
        <f t="shared" si="38"/>
        <v>0</v>
      </c>
      <c r="DC81" s="144">
        <f t="shared" si="38"/>
        <v>0</v>
      </c>
      <c r="DD81" s="145">
        <f t="shared" si="38"/>
        <v>0</v>
      </c>
      <c r="DE81" s="140">
        <f t="shared" si="38"/>
        <v>0</v>
      </c>
      <c r="DF81" s="144">
        <f t="shared" si="38"/>
        <v>0</v>
      </c>
      <c r="DG81" s="143">
        <f t="shared" si="38"/>
        <v>0</v>
      </c>
      <c r="DH81" s="140">
        <f t="shared" si="38"/>
        <v>0</v>
      </c>
      <c r="DI81" s="144">
        <f t="shared" si="38"/>
        <v>0</v>
      </c>
      <c r="DJ81" s="145">
        <f t="shared" si="38"/>
        <v>0</v>
      </c>
      <c r="DK81" s="140">
        <f t="shared" si="38"/>
        <v>0</v>
      </c>
      <c r="DL81" s="144">
        <f t="shared" si="38"/>
        <v>0</v>
      </c>
      <c r="DM81" s="143">
        <f t="shared" si="38"/>
        <v>0</v>
      </c>
      <c r="DN81" s="140">
        <f t="shared" si="38"/>
        <v>0</v>
      </c>
      <c r="DO81" s="144">
        <f t="shared" si="38"/>
        <v>0</v>
      </c>
      <c r="DP81" s="145">
        <f t="shared" si="38"/>
        <v>0</v>
      </c>
      <c r="DQ81" s="140">
        <f t="shared" si="38"/>
        <v>0</v>
      </c>
      <c r="DR81" s="144">
        <f t="shared" si="38"/>
        <v>0</v>
      </c>
      <c r="DS81" s="143">
        <f t="shared" si="38"/>
        <v>0</v>
      </c>
      <c r="DT81" s="140">
        <f t="shared" si="38"/>
        <v>0</v>
      </c>
      <c r="DU81" s="144">
        <f t="shared" si="38"/>
        <v>0</v>
      </c>
      <c r="DV81" s="145">
        <f t="shared" si="38"/>
        <v>0</v>
      </c>
      <c r="DW81" s="140">
        <f t="shared" si="38"/>
        <v>0</v>
      </c>
      <c r="DX81" s="144">
        <f t="shared" si="38"/>
        <v>0</v>
      </c>
      <c r="DY81" s="143">
        <f t="shared" si="38"/>
        <v>0</v>
      </c>
      <c r="DZ81" s="140">
        <f t="shared" si="38"/>
        <v>0</v>
      </c>
      <c r="EA81" s="144">
        <f t="shared" si="38"/>
        <v>0</v>
      </c>
      <c r="EB81" s="145">
        <f t="shared" si="38"/>
        <v>0</v>
      </c>
      <c r="EC81" s="140">
        <f t="shared" ref="EC81:GN81" si="39">SUM(EC69:EC80)</f>
        <v>0</v>
      </c>
      <c r="ED81" s="144">
        <f t="shared" si="39"/>
        <v>0</v>
      </c>
      <c r="EE81" s="143">
        <f t="shared" si="39"/>
        <v>0</v>
      </c>
      <c r="EF81" s="140">
        <f t="shared" si="39"/>
        <v>0</v>
      </c>
      <c r="EG81" s="144">
        <f t="shared" si="39"/>
        <v>0</v>
      </c>
      <c r="EH81" s="145">
        <f t="shared" si="39"/>
        <v>0</v>
      </c>
      <c r="EI81" s="140">
        <f t="shared" si="39"/>
        <v>0</v>
      </c>
      <c r="EJ81" s="144">
        <f t="shared" si="39"/>
        <v>0</v>
      </c>
      <c r="EK81" s="143">
        <f t="shared" si="39"/>
        <v>0</v>
      </c>
      <c r="EL81" s="140">
        <f t="shared" si="39"/>
        <v>0</v>
      </c>
      <c r="EM81" s="144">
        <f t="shared" si="39"/>
        <v>0</v>
      </c>
      <c r="EN81" s="145">
        <f t="shared" si="39"/>
        <v>0</v>
      </c>
      <c r="EO81" s="140">
        <f t="shared" si="39"/>
        <v>0</v>
      </c>
      <c r="EP81" s="144">
        <f t="shared" si="39"/>
        <v>0</v>
      </c>
      <c r="EQ81" s="143">
        <f t="shared" si="39"/>
        <v>0</v>
      </c>
      <c r="ER81" s="140">
        <f t="shared" si="39"/>
        <v>0</v>
      </c>
      <c r="ES81" s="144">
        <f t="shared" si="39"/>
        <v>0</v>
      </c>
      <c r="ET81" s="145">
        <f t="shared" si="39"/>
        <v>0</v>
      </c>
      <c r="EU81" s="140">
        <f t="shared" si="39"/>
        <v>0</v>
      </c>
      <c r="EV81" s="144">
        <f t="shared" si="39"/>
        <v>0</v>
      </c>
      <c r="EW81" s="143">
        <f t="shared" si="39"/>
        <v>0</v>
      </c>
      <c r="EX81" s="140">
        <f t="shared" si="39"/>
        <v>0</v>
      </c>
      <c r="EY81" s="144">
        <f t="shared" si="39"/>
        <v>0</v>
      </c>
      <c r="EZ81" s="145">
        <f t="shared" si="39"/>
        <v>0</v>
      </c>
      <c r="FA81" s="140">
        <f t="shared" si="39"/>
        <v>0</v>
      </c>
      <c r="FB81" s="144">
        <f t="shared" si="39"/>
        <v>0</v>
      </c>
      <c r="FC81" s="143">
        <f t="shared" si="39"/>
        <v>0</v>
      </c>
      <c r="FD81" s="140">
        <f t="shared" si="39"/>
        <v>0</v>
      </c>
      <c r="FE81" s="144">
        <f t="shared" si="39"/>
        <v>0</v>
      </c>
      <c r="FF81" s="145">
        <f t="shared" si="39"/>
        <v>0</v>
      </c>
      <c r="FG81" s="140">
        <f t="shared" si="39"/>
        <v>0</v>
      </c>
      <c r="FH81" s="144">
        <f t="shared" si="39"/>
        <v>0</v>
      </c>
      <c r="FI81" s="143">
        <f t="shared" si="39"/>
        <v>0</v>
      </c>
      <c r="FJ81" s="140">
        <f t="shared" si="39"/>
        <v>0</v>
      </c>
      <c r="FK81" s="144">
        <f t="shared" si="39"/>
        <v>0</v>
      </c>
      <c r="FL81" s="145">
        <f t="shared" si="39"/>
        <v>0</v>
      </c>
      <c r="FM81" s="140">
        <f t="shared" si="39"/>
        <v>0</v>
      </c>
      <c r="FN81" s="144">
        <f t="shared" si="39"/>
        <v>0</v>
      </c>
      <c r="FO81" s="143">
        <f t="shared" si="39"/>
        <v>0</v>
      </c>
      <c r="FP81" s="140">
        <f t="shared" si="39"/>
        <v>0</v>
      </c>
      <c r="FQ81" s="144">
        <f t="shared" si="39"/>
        <v>0</v>
      </c>
      <c r="FR81" s="145">
        <f t="shared" si="39"/>
        <v>0</v>
      </c>
      <c r="FS81" s="140">
        <f t="shared" si="39"/>
        <v>0</v>
      </c>
      <c r="FT81" s="144">
        <f t="shared" si="39"/>
        <v>0</v>
      </c>
      <c r="FU81" s="143">
        <f t="shared" si="39"/>
        <v>0</v>
      </c>
      <c r="FV81" s="140">
        <f t="shared" si="39"/>
        <v>0</v>
      </c>
      <c r="FW81" s="144">
        <f t="shared" si="39"/>
        <v>0</v>
      </c>
      <c r="FX81" s="145">
        <f t="shared" si="39"/>
        <v>0</v>
      </c>
      <c r="FY81" s="140">
        <f t="shared" si="39"/>
        <v>0</v>
      </c>
      <c r="FZ81" s="144">
        <f t="shared" si="39"/>
        <v>0</v>
      </c>
      <c r="GA81" s="143">
        <f t="shared" si="39"/>
        <v>0</v>
      </c>
      <c r="GB81" s="140">
        <f t="shared" si="39"/>
        <v>0</v>
      </c>
      <c r="GC81" s="144">
        <f t="shared" si="39"/>
        <v>0</v>
      </c>
      <c r="GD81" s="145">
        <f t="shared" si="39"/>
        <v>0</v>
      </c>
      <c r="GE81" s="140">
        <f t="shared" si="39"/>
        <v>0</v>
      </c>
      <c r="GF81" s="144">
        <f t="shared" si="39"/>
        <v>0</v>
      </c>
      <c r="GG81" s="143">
        <f t="shared" si="39"/>
        <v>0</v>
      </c>
      <c r="GH81" s="140">
        <f t="shared" si="39"/>
        <v>0</v>
      </c>
      <c r="GI81" s="144">
        <f t="shared" si="39"/>
        <v>0</v>
      </c>
      <c r="GJ81" s="145">
        <f t="shared" si="39"/>
        <v>0</v>
      </c>
      <c r="GK81" s="140">
        <f t="shared" si="39"/>
        <v>0</v>
      </c>
      <c r="GL81" s="144">
        <f t="shared" si="39"/>
        <v>0</v>
      </c>
      <c r="GM81" s="143">
        <f t="shared" si="39"/>
        <v>0</v>
      </c>
      <c r="GN81" s="140">
        <f t="shared" si="39"/>
        <v>0</v>
      </c>
      <c r="GO81" s="144">
        <f t="shared" ref="GO81:IZ81" si="40">SUM(GO69:GO80)</f>
        <v>0</v>
      </c>
      <c r="GP81" s="145">
        <f t="shared" si="40"/>
        <v>0</v>
      </c>
      <c r="GQ81" s="140">
        <f t="shared" si="40"/>
        <v>0</v>
      </c>
      <c r="GR81" s="144">
        <f t="shared" si="40"/>
        <v>0</v>
      </c>
      <c r="GS81" s="143">
        <f t="shared" si="40"/>
        <v>0</v>
      </c>
      <c r="GT81" s="140">
        <f t="shared" si="40"/>
        <v>0</v>
      </c>
      <c r="GU81" s="144">
        <f t="shared" si="40"/>
        <v>0</v>
      </c>
      <c r="GV81" s="145">
        <f t="shared" si="40"/>
        <v>0</v>
      </c>
      <c r="GW81" s="140">
        <f t="shared" si="40"/>
        <v>0</v>
      </c>
      <c r="GX81" s="144">
        <f t="shared" si="40"/>
        <v>0</v>
      </c>
      <c r="GY81" s="143">
        <f t="shared" si="40"/>
        <v>0</v>
      </c>
      <c r="GZ81" s="140">
        <f t="shared" si="40"/>
        <v>0</v>
      </c>
      <c r="HA81" s="144">
        <f t="shared" si="40"/>
        <v>0</v>
      </c>
      <c r="HB81" s="145">
        <f t="shared" si="40"/>
        <v>0</v>
      </c>
      <c r="HC81" s="140">
        <f t="shared" si="40"/>
        <v>0</v>
      </c>
      <c r="HD81" s="144">
        <f t="shared" si="40"/>
        <v>0</v>
      </c>
      <c r="HE81" s="143">
        <f t="shared" si="40"/>
        <v>0</v>
      </c>
      <c r="HF81" s="140">
        <f t="shared" si="40"/>
        <v>0</v>
      </c>
      <c r="HG81" s="144">
        <f t="shared" si="40"/>
        <v>0</v>
      </c>
      <c r="HH81" s="145">
        <f t="shared" si="40"/>
        <v>0</v>
      </c>
      <c r="HI81" s="140">
        <f t="shared" si="40"/>
        <v>0</v>
      </c>
      <c r="HJ81" s="144">
        <f t="shared" si="40"/>
        <v>0</v>
      </c>
      <c r="HK81" s="143">
        <f t="shared" si="40"/>
        <v>0</v>
      </c>
      <c r="HL81" s="140">
        <f t="shared" si="40"/>
        <v>0</v>
      </c>
      <c r="HM81" s="144">
        <f t="shared" si="40"/>
        <v>0</v>
      </c>
      <c r="HN81" s="145">
        <f t="shared" si="40"/>
        <v>0</v>
      </c>
      <c r="HO81" s="140">
        <f t="shared" si="40"/>
        <v>0</v>
      </c>
      <c r="HP81" s="144">
        <f t="shared" si="40"/>
        <v>0</v>
      </c>
      <c r="HQ81" s="143">
        <f t="shared" si="40"/>
        <v>0</v>
      </c>
      <c r="HR81" s="140">
        <f t="shared" si="40"/>
        <v>0</v>
      </c>
      <c r="HS81" s="144">
        <f t="shared" si="40"/>
        <v>0</v>
      </c>
      <c r="HT81" s="145">
        <f t="shared" si="40"/>
        <v>0</v>
      </c>
      <c r="HU81" s="140">
        <f t="shared" si="40"/>
        <v>0</v>
      </c>
      <c r="HV81" s="144">
        <f t="shared" si="40"/>
        <v>0</v>
      </c>
      <c r="HW81" s="143">
        <f t="shared" si="40"/>
        <v>0</v>
      </c>
      <c r="HX81" s="140">
        <f t="shared" si="40"/>
        <v>0</v>
      </c>
      <c r="HY81" s="144">
        <f t="shared" si="40"/>
        <v>0</v>
      </c>
      <c r="HZ81" s="145">
        <f t="shared" si="40"/>
        <v>0</v>
      </c>
      <c r="IA81" s="140">
        <f t="shared" si="40"/>
        <v>0</v>
      </c>
      <c r="IB81" s="144">
        <f t="shared" si="40"/>
        <v>0</v>
      </c>
      <c r="IC81" s="143">
        <f t="shared" si="40"/>
        <v>0</v>
      </c>
      <c r="ID81" s="140">
        <f t="shared" si="40"/>
        <v>0</v>
      </c>
      <c r="IE81" s="144">
        <f t="shared" si="40"/>
        <v>0</v>
      </c>
      <c r="IF81" s="145">
        <f t="shared" si="40"/>
        <v>0</v>
      </c>
      <c r="IG81" s="140">
        <f t="shared" si="40"/>
        <v>0</v>
      </c>
      <c r="IH81" s="144">
        <f t="shared" si="40"/>
        <v>0</v>
      </c>
      <c r="II81" s="143">
        <f t="shared" si="40"/>
        <v>0</v>
      </c>
      <c r="IJ81" s="140">
        <f t="shared" si="40"/>
        <v>0</v>
      </c>
      <c r="IK81" s="144">
        <f t="shared" si="40"/>
        <v>0</v>
      </c>
      <c r="IL81" s="145">
        <f t="shared" si="40"/>
        <v>0</v>
      </c>
      <c r="IM81" s="140">
        <f t="shared" si="40"/>
        <v>0</v>
      </c>
      <c r="IN81" s="144">
        <f t="shared" si="40"/>
        <v>0</v>
      </c>
      <c r="IO81" s="143">
        <f t="shared" si="40"/>
        <v>0</v>
      </c>
      <c r="IP81" s="140">
        <f t="shared" si="40"/>
        <v>0</v>
      </c>
      <c r="IQ81" s="144">
        <f t="shared" si="40"/>
        <v>0</v>
      </c>
      <c r="IR81" s="145">
        <f t="shared" si="40"/>
        <v>0</v>
      </c>
      <c r="IS81" s="140">
        <f t="shared" si="40"/>
        <v>0</v>
      </c>
      <c r="IT81" s="144">
        <f t="shared" si="40"/>
        <v>0</v>
      </c>
      <c r="IU81" s="143">
        <f t="shared" si="40"/>
        <v>0</v>
      </c>
      <c r="IV81" s="140">
        <f t="shared" si="40"/>
        <v>0</v>
      </c>
      <c r="IW81" s="144">
        <f t="shared" si="40"/>
        <v>0</v>
      </c>
      <c r="IX81" s="145">
        <f t="shared" si="40"/>
        <v>0</v>
      </c>
      <c r="IY81" s="140">
        <f t="shared" si="40"/>
        <v>0</v>
      </c>
      <c r="IZ81" s="144">
        <f t="shared" si="40"/>
        <v>0</v>
      </c>
      <c r="JA81" s="143">
        <f t="shared" ref="JA81:JX81" si="41">SUM(JA69:JA80)</f>
        <v>0</v>
      </c>
      <c r="JB81" s="140">
        <f t="shared" si="41"/>
        <v>0</v>
      </c>
      <c r="JC81" s="144">
        <f t="shared" si="41"/>
        <v>0</v>
      </c>
      <c r="JD81" s="145">
        <f t="shared" si="41"/>
        <v>0</v>
      </c>
      <c r="JE81" s="140">
        <f t="shared" si="41"/>
        <v>0</v>
      </c>
      <c r="JF81" s="144">
        <f t="shared" si="41"/>
        <v>0</v>
      </c>
      <c r="JG81" s="143">
        <f t="shared" si="41"/>
        <v>0</v>
      </c>
      <c r="JH81" s="140">
        <f t="shared" si="41"/>
        <v>0</v>
      </c>
      <c r="JI81" s="144">
        <f t="shared" si="41"/>
        <v>0</v>
      </c>
      <c r="JJ81" s="145">
        <f t="shared" si="41"/>
        <v>0</v>
      </c>
      <c r="JK81" s="140">
        <f t="shared" si="41"/>
        <v>0</v>
      </c>
      <c r="JL81" s="144">
        <f t="shared" si="41"/>
        <v>0</v>
      </c>
      <c r="JM81" s="143">
        <f t="shared" si="41"/>
        <v>0</v>
      </c>
      <c r="JN81" s="140">
        <f t="shared" si="41"/>
        <v>0</v>
      </c>
      <c r="JO81" s="144">
        <f t="shared" si="41"/>
        <v>0</v>
      </c>
      <c r="JP81" s="145">
        <f t="shared" si="41"/>
        <v>0</v>
      </c>
      <c r="JQ81" s="140">
        <f t="shared" si="41"/>
        <v>0</v>
      </c>
      <c r="JR81" s="144">
        <f t="shared" si="41"/>
        <v>0</v>
      </c>
      <c r="JS81" s="143">
        <f t="shared" si="41"/>
        <v>0</v>
      </c>
      <c r="JT81" s="140">
        <f t="shared" si="41"/>
        <v>0</v>
      </c>
      <c r="JU81" s="144">
        <f t="shared" si="41"/>
        <v>0</v>
      </c>
      <c r="JV81" s="145">
        <f t="shared" si="41"/>
        <v>0</v>
      </c>
      <c r="JW81" s="140">
        <f t="shared" si="41"/>
        <v>0</v>
      </c>
      <c r="JX81" s="144">
        <f t="shared" si="41"/>
        <v>0</v>
      </c>
    </row>
    <row r="82" spans="1:284" s="138" customFormat="1" ht="12" x14ac:dyDescent="0.2">
      <c r="A82" s="146"/>
      <c r="E82" s="138">
        <f t="shared" ref="E82:BP82" si="42">E81-E64</f>
        <v>0</v>
      </c>
      <c r="F82" s="138">
        <f t="shared" si="42"/>
        <v>0</v>
      </c>
      <c r="G82" s="138">
        <f t="shared" si="42"/>
        <v>0</v>
      </c>
      <c r="H82" s="138">
        <f t="shared" si="42"/>
        <v>0</v>
      </c>
      <c r="I82" s="138">
        <f t="shared" si="42"/>
        <v>0</v>
      </c>
      <c r="J82" s="138">
        <f t="shared" si="42"/>
        <v>0</v>
      </c>
      <c r="K82" s="138">
        <f t="shared" si="42"/>
        <v>0</v>
      </c>
      <c r="L82" s="138">
        <f t="shared" si="42"/>
        <v>0</v>
      </c>
      <c r="M82" s="138">
        <f t="shared" si="42"/>
        <v>0</v>
      </c>
      <c r="N82" s="138">
        <f t="shared" si="42"/>
        <v>0</v>
      </c>
      <c r="O82" s="138">
        <f t="shared" si="42"/>
        <v>0</v>
      </c>
      <c r="P82" s="138">
        <f t="shared" si="42"/>
        <v>0</v>
      </c>
      <c r="Q82" s="138">
        <f t="shared" si="42"/>
        <v>0</v>
      </c>
      <c r="R82" s="138">
        <f t="shared" si="42"/>
        <v>0</v>
      </c>
      <c r="S82" s="138">
        <f t="shared" si="42"/>
        <v>0</v>
      </c>
      <c r="T82" s="138">
        <f t="shared" si="42"/>
        <v>0</v>
      </c>
      <c r="U82" s="138">
        <f t="shared" si="42"/>
        <v>0</v>
      </c>
      <c r="V82" s="138">
        <f t="shared" si="42"/>
        <v>0</v>
      </c>
      <c r="W82" s="138">
        <f t="shared" si="42"/>
        <v>0</v>
      </c>
      <c r="X82" s="138">
        <f t="shared" si="42"/>
        <v>0</v>
      </c>
      <c r="Y82" s="138">
        <f t="shared" si="42"/>
        <v>0</v>
      </c>
      <c r="Z82" s="138">
        <f t="shared" si="42"/>
        <v>0</v>
      </c>
      <c r="AA82" s="138">
        <f t="shared" si="42"/>
        <v>0</v>
      </c>
      <c r="AB82" s="138">
        <f t="shared" si="42"/>
        <v>0</v>
      </c>
      <c r="AC82" s="138">
        <f t="shared" si="42"/>
        <v>0</v>
      </c>
      <c r="AD82" s="138">
        <f t="shared" si="42"/>
        <v>0</v>
      </c>
      <c r="AE82" s="138">
        <f t="shared" si="42"/>
        <v>0</v>
      </c>
      <c r="AF82" s="138">
        <f t="shared" si="42"/>
        <v>0</v>
      </c>
      <c r="AG82" s="138">
        <f t="shared" si="42"/>
        <v>0</v>
      </c>
      <c r="AH82" s="138">
        <f t="shared" si="42"/>
        <v>0</v>
      </c>
      <c r="AI82" s="138">
        <f t="shared" si="42"/>
        <v>0</v>
      </c>
      <c r="AJ82" s="138">
        <f t="shared" si="42"/>
        <v>0</v>
      </c>
      <c r="AK82" s="138">
        <f t="shared" si="42"/>
        <v>0</v>
      </c>
      <c r="AL82" s="138">
        <f t="shared" si="42"/>
        <v>0</v>
      </c>
      <c r="AM82" s="138">
        <f t="shared" si="42"/>
        <v>0</v>
      </c>
      <c r="AN82" s="138">
        <f t="shared" si="42"/>
        <v>0</v>
      </c>
      <c r="AO82" s="138">
        <f t="shared" si="42"/>
        <v>0</v>
      </c>
      <c r="AP82" s="138">
        <f t="shared" si="42"/>
        <v>0</v>
      </c>
      <c r="AQ82" s="138">
        <f t="shared" si="42"/>
        <v>0</v>
      </c>
      <c r="AR82" s="138">
        <f t="shared" si="42"/>
        <v>0</v>
      </c>
      <c r="AS82" s="138">
        <f t="shared" si="42"/>
        <v>0</v>
      </c>
      <c r="AT82" s="138">
        <f t="shared" si="42"/>
        <v>0</v>
      </c>
      <c r="AU82" s="138">
        <f t="shared" si="42"/>
        <v>0</v>
      </c>
      <c r="AV82" s="138">
        <f t="shared" si="42"/>
        <v>0</v>
      </c>
      <c r="AW82" s="138">
        <f t="shared" si="42"/>
        <v>0</v>
      </c>
      <c r="AX82" s="138">
        <f t="shared" si="42"/>
        <v>0</v>
      </c>
      <c r="AY82" s="138">
        <f t="shared" si="42"/>
        <v>0</v>
      </c>
      <c r="AZ82" s="138">
        <f t="shared" si="42"/>
        <v>0</v>
      </c>
      <c r="BA82" s="138">
        <f t="shared" si="42"/>
        <v>0</v>
      </c>
      <c r="BB82" s="138">
        <f t="shared" si="42"/>
        <v>0</v>
      </c>
      <c r="BC82" s="138">
        <f t="shared" si="42"/>
        <v>0</v>
      </c>
      <c r="BD82" s="138">
        <f t="shared" si="42"/>
        <v>0</v>
      </c>
      <c r="BE82" s="138">
        <f t="shared" si="42"/>
        <v>0</v>
      </c>
      <c r="BF82" s="138">
        <f t="shared" si="42"/>
        <v>0</v>
      </c>
      <c r="BG82" s="138">
        <f t="shared" si="42"/>
        <v>0</v>
      </c>
      <c r="BH82" s="138">
        <f t="shared" si="42"/>
        <v>0</v>
      </c>
      <c r="BI82" s="138">
        <f t="shared" si="42"/>
        <v>0</v>
      </c>
      <c r="BJ82" s="138">
        <f t="shared" si="42"/>
        <v>0</v>
      </c>
      <c r="BK82" s="138">
        <f t="shared" si="42"/>
        <v>0</v>
      </c>
      <c r="BL82" s="138">
        <f t="shared" si="42"/>
        <v>0</v>
      </c>
      <c r="BM82" s="138">
        <f t="shared" si="42"/>
        <v>0</v>
      </c>
      <c r="BN82" s="138">
        <f t="shared" si="42"/>
        <v>0</v>
      </c>
      <c r="BO82" s="138">
        <f t="shared" si="42"/>
        <v>0</v>
      </c>
      <c r="BP82" s="138">
        <f t="shared" si="42"/>
        <v>0</v>
      </c>
      <c r="BQ82" s="138">
        <f t="shared" ref="BQ82:EB82" si="43">BQ81-BQ64</f>
        <v>0</v>
      </c>
      <c r="BR82" s="138">
        <f t="shared" si="43"/>
        <v>0</v>
      </c>
      <c r="BS82" s="138">
        <f t="shared" si="43"/>
        <v>0</v>
      </c>
      <c r="BT82" s="138">
        <f t="shared" si="43"/>
        <v>0</v>
      </c>
      <c r="BU82" s="138">
        <f t="shared" si="43"/>
        <v>0</v>
      </c>
      <c r="BV82" s="138">
        <f t="shared" si="43"/>
        <v>0</v>
      </c>
      <c r="BW82" s="138">
        <f t="shared" si="43"/>
        <v>0</v>
      </c>
      <c r="BX82" s="138">
        <f t="shared" si="43"/>
        <v>0</v>
      </c>
      <c r="BY82" s="138">
        <f t="shared" si="43"/>
        <v>0</v>
      </c>
      <c r="BZ82" s="138">
        <f t="shared" si="43"/>
        <v>0</v>
      </c>
      <c r="CA82" s="138">
        <f t="shared" si="43"/>
        <v>0</v>
      </c>
      <c r="CB82" s="138">
        <f t="shared" si="43"/>
        <v>0</v>
      </c>
      <c r="CC82" s="138">
        <f t="shared" si="43"/>
        <v>0</v>
      </c>
      <c r="CD82" s="138">
        <f t="shared" si="43"/>
        <v>0</v>
      </c>
      <c r="CE82" s="138">
        <f t="shared" si="43"/>
        <v>0</v>
      </c>
      <c r="CF82" s="138">
        <f t="shared" si="43"/>
        <v>0</v>
      </c>
      <c r="CG82" s="138">
        <f t="shared" si="43"/>
        <v>0</v>
      </c>
      <c r="CH82" s="138">
        <f t="shared" si="43"/>
        <v>0</v>
      </c>
      <c r="CI82" s="138">
        <f t="shared" si="43"/>
        <v>0</v>
      </c>
      <c r="CJ82" s="138">
        <f t="shared" si="43"/>
        <v>0</v>
      </c>
      <c r="CK82" s="138">
        <f t="shared" si="43"/>
        <v>0</v>
      </c>
      <c r="CL82" s="138">
        <f t="shared" si="43"/>
        <v>0</v>
      </c>
      <c r="CM82" s="138">
        <f t="shared" si="43"/>
        <v>0</v>
      </c>
      <c r="CN82" s="138">
        <f t="shared" si="43"/>
        <v>0</v>
      </c>
      <c r="CO82" s="138">
        <f t="shared" si="43"/>
        <v>0</v>
      </c>
      <c r="CP82" s="138">
        <f t="shared" si="43"/>
        <v>0</v>
      </c>
      <c r="CQ82" s="138">
        <f t="shared" si="43"/>
        <v>0</v>
      </c>
      <c r="CR82" s="138">
        <f t="shared" si="43"/>
        <v>0</v>
      </c>
      <c r="CS82" s="138">
        <f t="shared" si="43"/>
        <v>0</v>
      </c>
      <c r="CT82" s="138">
        <f t="shared" si="43"/>
        <v>0</v>
      </c>
      <c r="CU82" s="138">
        <f t="shared" si="43"/>
        <v>0</v>
      </c>
      <c r="CV82" s="138">
        <f t="shared" si="43"/>
        <v>0</v>
      </c>
      <c r="CW82" s="138">
        <f t="shared" si="43"/>
        <v>0</v>
      </c>
      <c r="CX82" s="138">
        <f t="shared" si="43"/>
        <v>0</v>
      </c>
      <c r="CY82" s="138">
        <f t="shared" si="43"/>
        <v>0</v>
      </c>
      <c r="CZ82" s="138">
        <f t="shared" si="43"/>
        <v>0</v>
      </c>
      <c r="DA82" s="138">
        <f t="shared" si="43"/>
        <v>0</v>
      </c>
      <c r="DB82" s="138">
        <f t="shared" si="43"/>
        <v>0</v>
      </c>
      <c r="DC82" s="138">
        <f t="shared" si="43"/>
        <v>0</v>
      </c>
      <c r="DD82" s="138">
        <f t="shared" si="43"/>
        <v>0</v>
      </c>
      <c r="DE82" s="138">
        <f t="shared" si="43"/>
        <v>0</v>
      </c>
      <c r="DF82" s="138">
        <f t="shared" si="43"/>
        <v>0</v>
      </c>
      <c r="DG82" s="138">
        <f t="shared" si="43"/>
        <v>0</v>
      </c>
      <c r="DH82" s="138">
        <f t="shared" si="43"/>
        <v>0</v>
      </c>
      <c r="DI82" s="138">
        <f t="shared" si="43"/>
        <v>0</v>
      </c>
      <c r="DJ82" s="138">
        <f t="shared" si="43"/>
        <v>0</v>
      </c>
      <c r="DK82" s="138">
        <f t="shared" si="43"/>
        <v>0</v>
      </c>
      <c r="DL82" s="138">
        <f t="shared" si="43"/>
        <v>0</v>
      </c>
      <c r="DM82" s="138">
        <f t="shared" si="43"/>
        <v>0</v>
      </c>
      <c r="DN82" s="138">
        <f t="shared" si="43"/>
        <v>0</v>
      </c>
      <c r="DO82" s="138">
        <f t="shared" si="43"/>
        <v>0</v>
      </c>
      <c r="DP82" s="138">
        <f t="shared" si="43"/>
        <v>0</v>
      </c>
      <c r="DQ82" s="138">
        <f t="shared" si="43"/>
        <v>0</v>
      </c>
      <c r="DR82" s="138">
        <f t="shared" si="43"/>
        <v>0</v>
      </c>
      <c r="DS82" s="138">
        <f t="shared" si="43"/>
        <v>0</v>
      </c>
      <c r="DT82" s="138">
        <f t="shared" si="43"/>
        <v>0</v>
      </c>
      <c r="DU82" s="138">
        <f t="shared" si="43"/>
        <v>0</v>
      </c>
      <c r="DV82" s="138">
        <f t="shared" si="43"/>
        <v>0</v>
      </c>
      <c r="DW82" s="138">
        <f t="shared" si="43"/>
        <v>0</v>
      </c>
      <c r="DX82" s="138">
        <f t="shared" si="43"/>
        <v>0</v>
      </c>
      <c r="DY82" s="138">
        <f t="shared" si="43"/>
        <v>0</v>
      </c>
      <c r="DZ82" s="138">
        <f t="shared" si="43"/>
        <v>0</v>
      </c>
      <c r="EA82" s="138">
        <f t="shared" si="43"/>
        <v>0</v>
      </c>
      <c r="EB82" s="138">
        <f t="shared" si="43"/>
        <v>0</v>
      </c>
      <c r="EC82" s="138">
        <f t="shared" ref="EC82:GN82" si="44">EC81-EC64</f>
        <v>0</v>
      </c>
      <c r="ED82" s="138">
        <f t="shared" si="44"/>
        <v>0</v>
      </c>
      <c r="EE82" s="138">
        <f t="shared" si="44"/>
        <v>0</v>
      </c>
      <c r="EF82" s="138">
        <f t="shared" si="44"/>
        <v>0</v>
      </c>
      <c r="EG82" s="138">
        <f t="shared" si="44"/>
        <v>0</v>
      </c>
      <c r="EH82" s="138">
        <f t="shared" si="44"/>
        <v>0</v>
      </c>
      <c r="EI82" s="138">
        <f t="shared" si="44"/>
        <v>0</v>
      </c>
      <c r="EJ82" s="138">
        <f t="shared" si="44"/>
        <v>0</v>
      </c>
      <c r="EK82" s="138">
        <f t="shared" si="44"/>
        <v>0</v>
      </c>
      <c r="EL82" s="138">
        <f t="shared" si="44"/>
        <v>0</v>
      </c>
      <c r="EM82" s="138">
        <f t="shared" si="44"/>
        <v>0</v>
      </c>
      <c r="EN82" s="138">
        <f t="shared" si="44"/>
        <v>0</v>
      </c>
      <c r="EO82" s="138">
        <f t="shared" si="44"/>
        <v>0</v>
      </c>
      <c r="EP82" s="138">
        <f t="shared" si="44"/>
        <v>0</v>
      </c>
      <c r="EQ82" s="138">
        <f t="shared" si="44"/>
        <v>0</v>
      </c>
      <c r="ER82" s="138">
        <f t="shared" si="44"/>
        <v>0</v>
      </c>
      <c r="ES82" s="138">
        <f t="shared" si="44"/>
        <v>0</v>
      </c>
      <c r="ET82" s="138">
        <f t="shared" si="44"/>
        <v>0</v>
      </c>
      <c r="EU82" s="138">
        <f t="shared" si="44"/>
        <v>0</v>
      </c>
      <c r="EV82" s="138">
        <f t="shared" si="44"/>
        <v>0</v>
      </c>
      <c r="EW82" s="138">
        <f t="shared" si="44"/>
        <v>0</v>
      </c>
      <c r="EX82" s="138">
        <f t="shared" si="44"/>
        <v>0</v>
      </c>
      <c r="EY82" s="138">
        <f t="shared" si="44"/>
        <v>0</v>
      </c>
      <c r="EZ82" s="138">
        <f t="shared" si="44"/>
        <v>0</v>
      </c>
      <c r="FA82" s="138">
        <f t="shared" si="44"/>
        <v>0</v>
      </c>
      <c r="FB82" s="138">
        <f t="shared" si="44"/>
        <v>0</v>
      </c>
      <c r="FC82" s="138">
        <f t="shared" si="44"/>
        <v>0</v>
      </c>
      <c r="FD82" s="138">
        <f t="shared" si="44"/>
        <v>0</v>
      </c>
      <c r="FE82" s="138">
        <f t="shared" si="44"/>
        <v>0</v>
      </c>
      <c r="FF82" s="138">
        <f t="shared" si="44"/>
        <v>0</v>
      </c>
      <c r="FG82" s="138">
        <f t="shared" si="44"/>
        <v>0</v>
      </c>
      <c r="FH82" s="138">
        <f t="shared" si="44"/>
        <v>0</v>
      </c>
      <c r="FI82" s="138">
        <f t="shared" si="44"/>
        <v>0</v>
      </c>
      <c r="FJ82" s="138">
        <f t="shared" si="44"/>
        <v>0</v>
      </c>
      <c r="FK82" s="138">
        <f t="shared" si="44"/>
        <v>0</v>
      </c>
      <c r="FL82" s="138">
        <f t="shared" si="44"/>
        <v>0</v>
      </c>
      <c r="FM82" s="138">
        <f t="shared" si="44"/>
        <v>0</v>
      </c>
      <c r="FN82" s="138">
        <f t="shared" si="44"/>
        <v>0</v>
      </c>
      <c r="FO82" s="138">
        <f t="shared" si="44"/>
        <v>0</v>
      </c>
      <c r="FP82" s="138">
        <f t="shared" si="44"/>
        <v>0</v>
      </c>
      <c r="FQ82" s="138">
        <f t="shared" si="44"/>
        <v>0</v>
      </c>
      <c r="FR82" s="138">
        <f t="shared" si="44"/>
        <v>0</v>
      </c>
      <c r="FS82" s="138">
        <f t="shared" si="44"/>
        <v>0</v>
      </c>
      <c r="FT82" s="138">
        <f t="shared" si="44"/>
        <v>0</v>
      </c>
      <c r="FU82" s="138">
        <f t="shared" si="44"/>
        <v>0</v>
      </c>
      <c r="FV82" s="138">
        <f t="shared" si="44"/>
        <v>0</v>
      </c>
      <c r="FW82" s="138">
        <f t="shared" si="44"/>
        <v>0</v>
      </c>
      <c r="FX82" s="138">
        <f t="shared" si="44"/>
        <v>0</v>
      </c>
      <c r="FY82" s="138">
        <f t="shared" si="44"/>
        <v>0</v>
      </c>
      <c r="FZ82" s="138">
        <f t="shared" si="44"/>
        <v>0</v>
      </c>
      <c r="GA82" s="138">
        <f t="shared" si="44"/>
        <v>0</v>
      </c>
      <c r="GB82" s="138">
        <f t="shared" si="44"/>
        <v>0</v>
      </c>
      <c r="GC82" s="138">
        <f t="shared" si="44"/>
        <v>0</v>
      </c>
      <c r="GD82" s="138">
        <f t="shared" si="44"/>
        <v>0</v>
      </c>
      <c r="GE82" s="138">
        <f t="shared" si="44"/>
        <v>0</v>
      </c>
      <c r="GF82" s="138">
        <f t="shared" si="44"/>
        <v>0</v>
      </c>
      <c r="GG82" s="138">
        <f t="shared" si="44"/>
        <v>0</v>
      </c>
      <c r="GH82" s="138">
        <f t="shared" si="44"/>
        <v>0</v>
      </c>
      <c r="GI82" s="138">
        <f t="shared" si="44"/>
        <v>0</v>
      </c>
      <c r="GJ82" s="138">
        <f t="shared" si="44"/>
        <v>0</v>
      </c>
      <c r="GK82" s="138">
        <f t="shared" si="44"/>
        <v>0</v>
      </c>
      <c r="GL82" s="138">
        <f t="shared" si="44"/>
        <v>0</v>
      </c>
      <c r="GM82" s="138">
        <f t="shared" si="44"/>
        <v>0</v>
      </c>
      <c r="GN82" s="138">
        <f t="shared" si="44"/>
        <v>0</v>
      </c>
      <c r="GO82" s="138">
        <f t="shared" ref="GO82:IZ82" si="45">GO81-GO64</f>
        <v>0</v>
      </c>
      <c r="GP82" s="138">
        <f t="shared" si="45"/>
        <v>0</v>
      </c>
      <c r="GQ82" s="138">
        <f t="shared" si="45"/>
        <v>0</v>
      </c>
      <c r="GR82" s="138">
        <f t="shared" si="45"/>
        <v>0</v>
      </c>
      <c r="GS82" s="138">
        <f t="shared" si="45"/>
        <v>0</v>
      </c>
      <c r="GT82" s="138">
        <f t="shared" si="45"/>
        <v>0</v>
      </c>
      <c r="GU82" s="138">
        <f t="shared" si="45"/>
        <v>0</v>
      </c>
      <c r="GV82" s="138">
        <f t="shared" si="45"/>
        <v>0</v>
      </c>
      <c r="GW82" s="138">
        <f t="shared" si="45"/>
        <v>0</v>
      </c>
      <c r="GX82" s="138">
        <f t="shared" si="45"/>
        <v>0</v>
      </c>
      <c r="GY82" s="138">
        <f t="shared" si="45"/>
        <v>0</v>
      </c>
      <c r="GZ82" s="138">
        <f t="shared" si="45"/>
        <v>0</v>
      </c>
      <c r="HA82" s="138">
        <f t="shared" si="45"/>
        <v>0</v>
      </c>
      <c r="HB82" s="138">
        <f t="shared" si="45"/>
        <v>0</v>
      </c>
      <c r="HC82" s="138">
        <f t="shared" si="45"/>
        <v>0</v>
      </c>
      <c r="HD82" s="138">
        <f t="shared" si="45"/>
        <v>0</v>
      </c>
      <c r="HE82" s="138">
        <f t="shared" si="45"/>
        <v>0</v>
      </c>
      <c r="HF82" s="138">
        <f t="shared" si="45"/>
        <v>0</v>
      </c>
      <c r="HG82" s="138">
        <f t="shared" si="45"/>
        <v>0</v>
      </c>
      <c r="HH82" s="138">
        <f t="shared" si="45"/>
        <v>0</v>
      </c>
      <c r="HI82" s="138">
        <f t="shared" si="45"/>
        <v>0</v>
      </c>
      <c r="HJ82" s="138">
        <f t="shared" si="45"/>
        <v>0</v>
      </c>
      <c r="HK82" s="138">
        <f t="shared" si="45"/>
        <v>0</v>
      </c>
      <c r="HL82" s="138">
        <f t="shared" si="45"/>
        <v>0</v>
      </c>
      <c r="HM82" s="138">
        <f t="shared" si="45"/>
        <v>0</v>
      </c>
      <c r="HN82" s="138">
        <f t="shared" si="45"/>
        <v>0</v>
      </c>
      <c r="HO82" s="138">
        <f t="shared" si="45"/>
        <v>0</v>
      </c>
      <c r="HP82" s="138">
        <f t="shared" si="45"/>
        <v>0</v>
      </c>
      <c r="HQ82" s="138">
        <f t="shared" si="45"/>
        <v>0</v>
      </c>
      <c r="HR82" s="138">
        <f t="shared" si="45"/>
        <v>0</v>
      </c>
      <c r="HS82" s="138">
        <f t="shared" si="45"/>
        <v>0</v>
      </c>
      <c r="HT82" s="138">
        <f t="shared" si="45"/>
        <v>0</v>
      </c>
      <c r="HU82" s="138">
        <f t="shared" si="45"/>
        <v>0</v>
      </c>
      <c r="HV82" s="138">
        <f t="shared" si="45"/>
        <v>0</v>
      </c>
      <c r="HW82" s="138">
        <f t="shared" si="45"/>
        <v>0</v>
      </c>
      <c r="HX82" s="138">
        <f t="shared" si="45"/>
        <v>0</v>
      </c>
      <c r="HY82" s="138">
        <f t="shared" si="45"/>
        <v>0</v>
      </c>
      <c r="HZ82" s="138">
        <f t="shared" si="45"/>
        <v>0</v>
      </c>
      <c r="IA82" s="138">
        <f t="shared" si="45"/>
        <v>0</v>
      </c>
      <c r="IB82" s="138">
        <f t="shared" si="45"/>
        <v>0</v>
      </c>
      <c r="IC82" s="138">
        <f t="shared" si="45"/>
        <v>0</v>
      </c>
      <c r="ID82" s="138">
        <f t="shared" si="45"/>
        <v>0</v>
      </c>
      <c r="IE82" s="138">
        <f t="shared" si="45"/>
        <v>0</v>
      </c>
      <c r="IF82" s="138">
        <f t="shared" si="45"/>
        <v>0</v>
      </c>
      <c r="IG82" s="138">
        <f t="shared" si="45"/>
        <v>0</v>
      </c>
      <c r="IH82" s="138">
        <f t="shared" si="45"/>
        <v>0</v>
      </c>
      <c r="II82" s="138">
        <f t="shared" si="45"/>
        <v>0</v>
      </c>
      <c r="IJ82" s="138">
        <f t="shared" si="45"/>
        <v>0</v>
      </c>
      <c r="IK82" s="138">
        <f t="shared" si="45"/>
        <v>0</v>
      </c>
      <c r="IL82" s="138">
        <f t="shared" si="45"/>
        <v>0</v>
      </c>
      <c r="IM82" s="138">
        <f t="shared" si="45"/>
        <v>0</v>
      </c>
      <c r="IN82" s="138">
        <f t="shared" si="45"/>
        <v>0</v>
      </c>
      <c r="IO82" s="138">
        <f t="shared" si="45"/>
        <v>0</v>
      </c>
      <c r="IP82" s="138">
        <f t="shared" si="45"/>
        <v>0</v>
      </c>
      <c r="IQ82" s="138">
        <f t="shared" si="45"/>
        <v>0</v>
      </c>
      <c r="IR82" s="138">
        <f t="shared" si="45"/>
        <v>0</v>
      </c>
      <c r="IS82" s="138">
        <f t="shared" si="45"/>
        <v>0</v>
      </c>
      <c r="IT82" s="138">
        <f t="shared" si="45"/>
        <v>0</v>
      </c>
      <c r="IU82" s="138">
        <f t="shared" si="45"/>
        <v>0</v>
      </c>
      <c r="IV82" s="138">
        <f t="shared" si="45"/>
        <v>0</v>
      </c>
      <c r="IW82" s="138">
        <f t="shared" si="45"/>
        <v>0</v>
      </c>
      <c r="IX82" s="138">
        <f t="shared" si="45"/>
        <v>0</v>
      </c>
      <c r="IY82" s="138">
        <f t="shared" si="45"/>
        <v>0</v>
      </c>
      <c r="IZ82" s="138">
        <f t="shared" si="45"/>
        <v>0</v>
      </c>
      <c r="JA82" s="138">
        <f t="shared" ref="JA82:JX82" si="46">JA81-JA64</f>
        <v>0</v>
      </c>
      <c r="JB82" s="138">
        <f t="shared" si="46"/>
        <v>0</v>
      </c>
      <c r="JC82" s="138">
        <f t="shared" si="46"/>
        <v>0</v>
      </c>
      <c r="JD82" s="138">
        <f t="shared" si="46"/>
        <v>0</v>
      </c>
      <c r="JE82" s="138">
        <f t="shared" si="46"/>
        <v>0</v>
      </c>
      <c r="JF82" s="138">
        <f t="shared" si="46"/>
        <v>0</v>
      </c>
      <c r="JG82" s="138">
        <f t="shared" si="46"/>
        <v>0</v>
      </c>
      <c r="JH82" s="138">
        <f t="shared" si="46"/>
        <v>0</v>
      </c>
      <c r="JI82" s="138">
        <f t="shared" si="46"/>
        <v>0</v>
      </c>
      <c r="JJ82" s="138">
        <f t="shared" si="46"/>
        <v>0</v>
      </c>
      <c r="JK82" s="138">
        <f t="shared" si="46"/>
        <v>0</v>
      </c>
      <c r="JL82" s="138">
        <f t="shared" si="46"/>
        <v>0</v>
      </c>
      <c r="JM82" s="138">
        <f t="shared" si="46"/>
        <v>0</v>
      </c>
      <c r="JN82" s="138">
        <f t="shared" si="46"/>
        <v>0</v>
      </c>
      <c r="JO82" s="138">
        <f t="shared" si="46"/>
        <v>0</v>
      </c>
      <c r="JP82" s="138">
        <f t="shared" si="46"/>
        <v>0</v>
      </c>
      <c r="JQ82" s="138">
        <f t="shared" si="46"/>
        <v>0</v>
      </c>
      <c r="JR82" s="138">
        <f t="shared" si="46"/>
        <v>0</v>
      </c>
      <c r="JS82" s="138">
        <f t="shared" si="46"/>
        <v>0</v>
      </c>
      <c r="JT82" s="138">
        <f t="shared" si="46"/>
        <v>0</v>
      </c>
      <c r="JU82" s="138">
        <f t="shared" si="46"/>
        <v>0</v>
      </c>
      <c r="JV82" s="138">
        <f t="shared" si="46"/>
        <v>0</v>
      </c>
      <c r="JW82" s="138">
        <f t="shared" si="46"/>
        <v>0</v>
      </c>
      <c r="JX82" s="138">
        <f t="shared" si="46"/>
        <v>0</v>
      </c>
    </row>
  </sheetData>
  <mergeCells count="431">
    <mergeCell ref="U2:W2"/>
    <mergeCell ref="X2:Z2"/>
    <mergeCell ref="AA2:AC2"/>
    <mergeCell ref="AD2:AF2"/>
    <mergeCell ref="AG2:AI2"/>
    <mergeCell ref="AJ2:AL2"/>
    <mergeCell ref="B1:B2"/>
    <mergeCell ref="F2:H2"/>
    <mergeCell ref="I2:K2"/>
    <mergeCell ref="L2:N2"/>
    <mergeCell ref="O2:Q2"/>
    <mergeCell ref="R2:T2"/>
    <mergeCell ref="BE2:BG2"/>
    <mergeCell ref="BH2:BJ2"/>
    <mergeCell ref="BK2:BM2"/>
    <mergeCell ref="BN2:BP2"/>
    <mergeCell ref="BQ2:BS2"/>
    <mergeCell ref="BT2:BV2"/>
    <mergeCell ref="AM2:AO2"/>
    <mergeCell ref="AP2:AR2"/>
    <mergeCell ref="AS2:AU2"/>
    <mergeCell ref="AV2:AX2"/>
    <mergeCell ref="AY2:BA2"/>
    <mergeCell ref="BB2:BD2"/>
    <mergeCell ref="CO2:CQ2"/>
    <mergeCell ref="CR2:CT2"/>
    <mergeCell ref="CU2:CW2"/>
    <mergeCell ref="CX2:CZ2"/>
    <mergeCell ref="DA2:DC2"/>
    <mergeCell ref="DD2:DF2"/>
    <mergeCell ref="BW2:BY2"/>
    <mergeCell ref="BZ2:CB2"/>
    <mergeCell ref="CC2:CE2"/>
    <mergeCell ref="CF2:CH2"/>
    <mergeCell ref="CI2:CK2"/>
    <mergeCell ref="CL2:CN2"/>
    <mergeCell ref="DY2:EA2"/>
    <mergeCell ref="EB2:ED2"/>
    <mergeCell ref="EE2:EG2"/>
    <mergeCell ref="EH2:EJ2"/>
    <mergeCell ref="EK2:EM2"/>
    <mergeCell ref="EN2:EP2"/>
    <mergeCell ref="DG2:DI2"/>
    <mergeCell ref="DJ2:DL2"/>
    <mergeCell ref="DM2:DO2"/>
    <mergeCell ref="DP2:DR2"/>
    <mergeCell ref="DS2:DU2"/>
    <mergeCell ref="DV2:DX2"/>
    <mergeCell ref="FI2:FK2"/>
    <mergeCell ref="FL2:FN2"/>
    <mergeCell ref="FO2:FQ2"/>
    <mergeCell ref="FR2:FT2"/>
    <mergeCell ref="FU2:FW2"/>
    <mergeCell ref="FX2:FZ2"/>
    <mergeCell ref="EQ2:ES2"/>
    <mergeCell ref="ET2:EV2"/>
    <mergeCell ref="EW2:EY2"/>
    <mergeCell ref="EZ2:FB2"/>
    <mergeCell ref="FC2:FE2"/>
    <mergeCell ref="FF2:FH2"/>
    <mergeCell ref="GS2:GU2"/>
    <mergeCell ref="GV2:GX2"/>
    <mergeCell ref="GY2:HA2"/>
    <mergeCell ref="HB2:HD2"/>
    <mergeCell ref="HE2:HG2"/>
    <mergeCell ref="HH2:HJ2"/>
    <mergeCell ref="GA2:GC2"/>
    <mergeCell ref="GD2:GF2"/>
    <mergeCell ref="GG2:GI2"/>
    <mergeCell ref="GJ2:GL2"/>
    <mergeCell ref="GM2:GO2"/>
    <mergeCell ref="GP2:GR2"/>
    <mergeCell ref="JM2:JO2"/>
    <mergeCell ref="JP2:JR2"/>
    <mergeCell ref="JS2:JU2"/>
    <mergeCell ref="JV2:JX2"/>
    <mergeCell ref="A4:A5"/>
    <mergeCell ref="B4:B5"/>
    <mergeCell ref="IU2:IW2"/>
    <mergeCell ref="IX2:IZ2"/>
    <mergeCell ref="JA2:JC2"/>
    <mergeCell ref="JD2:JF2"/>
    <mergeCell ref="JG2:JI2"/>
    <mergeCell ref="JJ2:JL2"/>
    <mergeCell ref="IC2:IE2"/>
    <mergeCell ref="IF2:IH2"/>
    <mergeCell ref="II2:IK2"/>
    <mergeCell ref="IL2:IN2"/>
    <mergeCell ref="IO2:IQ2"/>
    <mergeCell ref="IR2:IT2"/>
    <mergeCell ref="HK2:HM2"/>
    <mergeCell ref="HN2:HP2"/>
    <mergeCell ref="HQ2:HS2"/>
    <mergeCell ref="HT2:HV2"/>
    <mergeCell ref="HW2:HY2"/>
    <mergeCell ref="HZ2:IB2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R26:T26"/>
    <mergeCell ref="U26:W26"/>
    <mergeCell ref="X26:Z26"/>
    <mergeCell ref="AA26:AC26"/>
    <mergeCell ref="AD26:AF26"/>
    <mergeCell ref="AG26:AI26"/>
    <mergeCell ref="A22:A23"/>
    <mergeCell ref="B22:B23"/>
    <mergeCell ref="F26:H26"/>
    <mergeCell ref="I26:K26"/>
    <mergeCell ref="L26:N26"/>
    <mergeCell ref="O26:Q26"/>
    <mergeCell ref="BB26:BD26"/>
    <mergeCell ref="BE26:BG26"/>
    <mergeCell ref="BH26:BJ26"/>
    <mergeCell ref="BK26:BM26"/>
    <mergeCell ref="BN26:BP26"/>
    <mergeCell ref="BQ26:BS26"/>
    <mergeCell ref="AJ26:AL26"/>
    <mergeCell ref="AM26:AO26"/>
    <mergeCell ref="AP26:AR26"/>
    <mergeCell ref="AS26:AU26"/>
    <mergeCell ref="AV26:AX26"/>
    <mergeCell ref="AY26:BA26"/>
    <mergeCell ref="CL26:CN26"/>
    <mergeCell ref="CO26:CQ26"/>
    <mergeCell ref="CR26:CT26"/>
    <mergeCell ref="CU26:CW26"/>
    <mergeCell ref="CX26:CZ26"/>
    <mergeCell ref="DA26:DC26"/>
    <mergeCell ref="BT26:BV26"/>
    <mergeCell ref="BW26:BY26"/>
    <mergeCell ref="BZ26:CB26"/>
    <mergeCell ref="CC26:CE26"/>
    <mergeCell ref="CF26:CH26"/>
    <mergeCell ref="CI26:CK26"/>
    <mergeCell ref="DV26:DX26"/>
    <mergeCell ref="DY26:EA26"/>
    <mergeCell ref="EB26:ED26"/>
    <mergeCell ref="EE26:EG26"/>
    <mergeCell ref="EH26:EJ26"/>
    <mergeCell ref="EK26:EM26"/>
    <mergeCell ref="DD26:DF26"/>
    <mergeCell ref="DG26:DI26"/>
    <mergeCell ref="DJ26:DL26"/>
    <mergeCell ref="DM26:DO26"/>
    <mergeCell ref="DP26:DR26"/>
    <mergeCell ref="DS26:DU26"/>
    <mergeCell ref="FF26:FH26"/>
    <mergeCell ref="FI26:FK26"/>
    <mergeCell ref="FL26:FN26"/>
    <mergeCell ref="FO26:FQ26"/>
    <mergeCell ref="FR26:FT26"/>
    <mergeCell ref="FU26:FW26"/>
    <mergeCell ref="EN26:EP26"/>
    <mergeCell ref="EQ26:ES26"/>
    <mergeCell ref="ET26:EV26"/>
    <mergeCell ref="EW26:EY26"/>
    <mergeCell ref="EZ26:FB26"/>
    <mergeCell ref="FC26:FE26"/>
    <mergeCell ref="GP26:GR26"/>
    <mergeCell ref="GS26:GU26"/>
    <mergeCell ref="GV26:GX26"/>
    <mergeCell ref="GY26:HA26"/>
    <mergeCell ref="HB26:HD26"/>
    <mergeCell ref="HE26:HG26"/>
    <mergeCell ref="FX26:FZ26"/>
    <mergeCell ref="GA26:GC26"/>
    <mergeCell ref="GD26:GF26"/>
    <mergeCell ref="GG26:GI26"/>
    <mergeCell ref="GJ26:GL26"/>
    <mergeCell ref="GM26:GO26"/>
    <mergeCell ref="HZ26:IB26"/>
    <mergeCell ref="IC26:IE26"/>
    <mergeCell ref="IF26:IH26"/>
    <mergeCell ref="II26:IK26"/>
    <mergeCell ref="IL26:IN26"/>
    <mergeCell ref="IO26:IQ26"/>
    <mergeCell ref="HH26:HJ26"/>
    <mergeCell ref="HK26:HM26"/>
    <mergeCell ref="HN26:HP26"/>
    <mergeCell ref="HQ26:HS26"/>
    <mergeCell ref="HT26:HV26"/>
    <mergeCell ref="HW26:HY26"/>
    <mergeCell ref="JS26:JU26"/>
    <mergeCell ref="JV26:JX26"/>
    <mergeCell ref="JJ68:JL68"/>
    <mergeCell ref="JM68:JO68"/>
    <mergeCell ref="JP68:JR68"/>
    <mergeCell ref="JS68:JU68"/>
    <mergeCell ref="JV68:JX68"/>
    <mergeCell ref="IR26:IT26"/>
    <mergeCell ref="IU26:IW26"/>
    <mergeCell ref="IX26:IZ26"/>
    <mergeCell ref="JA26:JC26"/>
    <mergeCell ref="JD26:JF26"/>
    <mergeCell ref="JG26:JI26"/>
    <mergeCell ref="IR68:IT68"/>
    <mergeCell ref="IU68:IW68"/>
    <mergeCell ref="IX68:IZ68"/>
    <mergeCell ref="JA68:JC68"/>
    <mergeCell ref="JD68:JF68"/>
    <mergeCell ref="JG68:JI68"/>
    <mergeCell ref="JJ26:JL26"/>
    <mergeCell ref="JM26:JO26"/>
    <mergeCell ref="JP26:JR26"/>
    <mergeCell ref="JM44:JO44"/>
    <mergeCell ref="JP44:JR44"/>
    <mergeCell ref="HQ68:HS68"/>
    <mergeCell ref="HT68:HV68"/>
    <mergeCell ref="HW68:HY68"/>
    <mergeCell ref="HZ68:IB68"/>
    <mergeCell ref="IC68:IE68"/>
    <mergeCell ref="IF68:IH68"/>
    <mergeCell ref="II68:IK68"/>
    <mergeCell ref="IL68:IN68"/>
    <mergeCell ref="IO68:IQ68"/>
    <mergeCell ref="GP68:GR68"/>
    <mergeCell ref="GS68:GU68"/>
    <mergeCell ref="GV68:GX68"/>
    <mergeCell ref="GY68:HA68"/>
    <mergeCell ref="HB68:HD68"/>
    <mergeCell ref="HE68:HG68"/>
    <mergeCell ref="HH68:HJ68"/>
    <mergeCell ref="HK68:HM68"/>
    <mergeCell ref="HN68:HP68"/>
    <mergeCell ref="FO68:FQ68"/>
    <mergeCell ref="FR68:FT68"/>
    <mergeCell ref="FU68:FW68"/>
    <mergeCell ref="FX68:FZ68"/>
    <mergeCell ref="GA68:GC68"/>
    <mergeCell ref="GD68:GF68"/>
    <mergeCell ref="GG68:GI68"/>
    <mergeCell ref="GJ68:GL68"/>
    <mergeCell ref="GM68:GO68"/>
    <mergeCell ref="EN68:EP68"/>
    <mergeCell ref="EQ68:ES68"/>
    <mergeCell ref="ET68:EV68"/>
    <mergeCell ref="EW68:EY68"/>
    <mergeCell ref="EZ68:FB68"/>
    <mergeCell ref="FC68:FE68"/>
    <mergeCell ref="FF68:FH68"/>
    <mergeCell ref="FI68:FK68"/>
    <mergeCell ref="FL68:FN68"/>
    <mergeCell ref="DM68:DO68"/>
    <mergeCell ref="DP68:DR68"/>
    <mergeCell ref="DS68:DU68"/>
    <mergeCell ref="DV68:DX68"/>
    <mergeCell ref="DY68:EA68"/>
    <mergeCell ref="EB68:ED68"/>
    <mergeCell ref="EE68:EG68"/>
    <mergeCell ref="EH68:EJ68"/>
    <mergeCell ref="EK68:EM68"/>
    <mergeCell ref="CL68:CN68"/>
    <mergeCell ref="CO68:CQ68"/>
    <mergeCell ref="CR68:CT68"/>
    <mergeCell ref="CU68:CW68"/>
    <mergeCell ref="CX68:CZ68"/>
    <mergeCell ref="DA68:DC68"/>
    <mergeCell ref="DD68:DF68"/>
    <mergeCell ref="DG68:DI68"/>
    <mergeCell ref="DJ68:DL68"/>
    <mergeCell ref="BK68:BM68"/>
    <mergeCell ref="BN68:BP68"/>
    <mergeCell ref="BQ68:BS68"/>
    <mergeCell ref="BT68:BV68"/>
    <mergeCell ref="BW68:BY68"/>
    <mergeCell ref="BZ68:CB68"/>
    <mergeCell ref="CC68:CE68"/>
    <mergeCell ref="CF68:CH68"/>
    <mergeCell ref="CI68:CK68"/>
    <mergeCell ref="AJ68:AL68"/>
    <mergeCell ref="AM68:AO68"/>
    <mergeCell ref="AP68:AR68"/>
    <mergeCell ref="AS68:AU68"/>
    <mergeCell ref="AV68:AX68"/>
    <mergeCell ref="AY68:BA68"/>
    <mergeCell ref="BB68:BD68"/>
    <mergeCell ref="BE68:BG68"/>
    <mergeCell ref="BH68:BJ68"/>
    <mergeCell ref="I68:K68"/>
    <mergeCell ref="L68:N68"/>
    <mergeCell ref="O68:Q68"/>
    <mergeCell ref="R68:T68"/>
    <mergeCell ref="U68:W68"/>
    <mergeCell ref="X68:Z68"/>
    <mergeCell ref="AA68:AC68"/>
    <mergeCell ref="AD68:AF68"/>
    <mergeCell ref="AG68:AI68"/>
    <mergeCell ref="A60:A61"/>
    <mergeCell ref="B60:B61"/>
    <mergeCell ref="C60:C61"/>
    <mergeCell ref="A62:A63"/>
    <mergeCell ref="B62:B63"/>
    <mergeCell ref="C62:C63"/>
    <mergeCell ref="A64:A65"/>
    <mergeCell ref="B64:B65"/>
    <mergeCell ref="F68:H68"/>
    <mergeCell ref="A54:A55"/>
    <mergeCell ref="B54:B55"/>
    <mergeCell ref="C54:C55"/>
    <mergeCell ref="A56:A57"/>
    <mergeCell ref="B56:B57"/>
    <mergeCell ref="C56:C57"/>
    <mergeCell ref="A58:A59"/>
    <mergeCell ref="B58:B59"/>
    <mergeCell ref="C58:C59"/>
    <mergeCell ref="A48:A49"/>
    <mergeCell ref="B48:B49"/>
    <mergeCell ref="C48:C49"/>
    <mergeCell ref="A50:A51"/>
    <mergeCell ref="B50:B51"/>
    <mergeCell ref="C50:C51"/>
    <mergeCell ref="A52:A53"/>
    <mergeCell ref="B52:B53"/>
    <mergeCell ref="C52:C53"/>
    <mergeCell ref="JS44:JU44"/>
    <mergeCell ref="JV44:JX44"/>
    <mergeCell ref="A46:A47"/>
    <mergeCell ref="B46:B47"/>
    <mergeCell ref="C46:C47"/>
    <mergeCell ref="IU44:IW44"/>
    <mergeCell ref="IX44:IZ44"/>
    <mergeCell ref="JA44:JC44"/>
    <mergeCell ref="HK44:HM44"/>
    <mergeCell ref="HN44:HP44"/>
    <mergeCell ref="HQ44:HS44"/>
    <mergeCell ref="HT44:HV44"/>
    <mergeCell ref="HW44:HY44"/>
    <mergeCell ref="HZ44:IB44"/>
    <mergeCell ref="JD44:JF44"/>
    <mergeCell ref="JG44:JI44"/>
    <mergeCell ref="JJ44:JL44"/>
    <mergeCell ref="IC44:IE44"/>
    <mergeCell ref="IF44:IH44"/>
    <mergeCell ref="II44:IK44"/>
    <mergeCell ref="IL44:IN44"/>
    <mergeCell ref="IO44:IQ44"/>
    <mergeCell ref="IR44:IT44"/>
    <mergeCell ref="GJ44:GL44"/>
    <mergeCell ref="GM44:GO44"/>
    <mergeCell ref="GP44:GR44"/>
    <mergeCell ref="GS44:GU44"/>
    <mergeCell ref="GV44:GX44"/>
    <mergeCell ref="GY44:HA44"/>
    <mergeCell ref="HB44:HD44"/>
    <mergeCell ref="HE44:HG44"/>
    <mergeCell ref="HH44:HJ44"/>
    <mergeCell ref="FI44:FK44"/>
    <mergeCell ref="FL44:FN44"/>
    <mergeCell ref="FO44:FQ44"/>
    <mergeCell ref="FR44:FT44"/>
    <mergeCell ref="FU44:FW44"/>
    <mergeCell ref="FX44:FZ44"/>
    <mergeCell ref="GA44:GC44"/>
    <mergeCell ref="GD44:GF44"/>
    <mergeCell ref="GG44:GI44"/>
    <mergeCell ref="EH44:EJ44"/>
    <mergeCell ref="EK44:EM44"/>
    <mergeCell ref="EN44:EP44"/>
    <mergeCell ref="EQ44:ES44"/>
    <mergeCell ref="ET44:EV44"/>
    <mergeCell ref="EW44:EY44"/>
    <mergeCell ref="EZ44:FB44"/>
    <mergeCell ref="FC44:FE44"/>
    <mergeCell ref="FF44:FH44"/>
    <mergeCell ref="DG44:DI44"/>
    <mergeCell ref="DJ44:DL44"/>
    <mergeCell ref="DM44:DO44"/>
    <mergeCell ref="DP44:DR44"/>
    <mergeCell ref="DS44:DU44"/>
    <mergeCell ref="DV44:DX44"/>
    <mergeCell ref="DY44:EA44"/>
    <mergeCell ref="EB44:ED44"/>
    <mergeCell ref="EE44:EG44"/>
    <mergeCell ref="CF44:CH44"/>
    <mergeCell ref="CI44:CK44"/>
    <mergeCell ref="CL44:CN44"/>
    <mergeCell ref="CO44:CQ44"/>
    <mergeCell ref="CR44:CT44"/>
    <mergeCell ref="CU44:CW44"/>
    <mergeCell ref="CX44:CZ44"/>
    <mergeCell ref="DA44:DC44"/>
    <mergeCell ref="DD44:DF44"/>
    <mergeCell ref="BE44:BG44"/>
    <mergeCell ref="BH44:BJ44"/>
    <mergeCell ref="BK44:BM44"/>
    <mergeCell ref="BN44:BP44"/>
    <mergeCell ref="BQ44:BS44"/>
    <mergeCell ref="BT44:BV44"/>
    <mergeCell ref="BW44:BY44"/>
    <mergeCell ref="BZ44:CB44"/>
    <mergeCell ref="CC44:CE44"/>
    <mergeCell ref="AD44:AF44"/>
    <mergeCell ref="AG44:AI44"/>
    <mergeCell ref="AJ44:AL44"/>
    <mergeCell ref="AM44:AO44"/>
    <mergeCell ref="AP44:AR44"/>
    <mergeCell ref="AS44:AU44"/>
    <mergeCell ref="AV44:AX44"/>
    <mergeCell ref="AY44:BA44"/>
    <mergeCell ref="BB44:BD44"/>
    <mergeCell ref="B43:B44"/>
    <mergeCell ref="F44:H44"/>
    <mergeCell ref="I44:K44"/>
    <mergeCell ref="L44:N44"/>
    <mergeCell ref="O44:Q44"/>
    <mergeCell ref="R44:T44"/>
    <mergeCell ref="U44:W44"/>
    <mergeCell ref="X44:Z44"/>
    <mergeCell ref="AA44:AC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H40"/>
  <sheetViews>
    <sheetView zoomScale="80" zoomScaleNormal="80" workbookViewId="0">
      <selection activeCell="B38" sqref="B38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hidden="1" customWidth="1"/>
    <col min="7" max="8" width="6" hidden="1" customWidth="1" outlineLevel="1"/>
    <col min="9" max="9" width="7.5703125" hidden="1" customWidth="1"/>
    <col min="10" max="11" width="6" hidden="1" customWidth="1" outlineLevel="1"/>
    <col min="12" max="12" width="6.85546875" hidden="1" customWidth="1"/>
    <col min="13" max="13" width="6.7109375" hidden="1" customWidth="1" outlineLevel="1"/>
    <col min="14" max="14" width="6" hidden="1" customWidth="1" outlineLevel="1"/>
    <col min="15" max="15" width="6" hidden="1" customWidth="1"/>
    <col min="16" max="17" width="6" hidden="1" customWidth="1" outlineLevel="1"/>
    <col min="18" max="18" width="6" hidden="1" customWidth="1"/>
    <col min="19" max="20" width="6" hidden="1" customWidth="1" outlineLevel="1"/>
    <col min="21" max="21" width="6" hidden="1" customWidth="1"/>
    <col min="22" max="23" width="6" hidden="1" customWidth="1" outlineLevel="1"/>
    <col min="24" max="24" width="6" hidden="1" customWidth="1"/>
    <col min="25" max="26" width="6" hidden="1" customWidth="1" outlineLevel="1"/>
    <col min="27" max="27" width="6" hidden="1" customWidth="1"/>
    <col min="28" max="29" width="6" hidden="1" customWidth="1" outlineLevel="1"/>
    <col min="30" max="30" width="6" hidden="1" customWidth="1"/>
    <col min="31" max="32" width="6" hidden="1" customWidth="1" outlineLevel="1"/>
    <col min="33" max="33" width="6" hidden="1" customWidth="1" collapsed="1"/>
    <col min="34" max="35" width="6" hidden="1" customWidth="1" outlineLevel="1"/>
    <col min="36" max="36" width="6" hidden="1" customWidth="1"/>
    <col min="37" max="38" width="6" hidden="1" customWidth="1" outlineLevel="1"/>
    <col min="39" max="39" width="6" hidden="1" customWidth="1"/>
    <col min="40" max="41" width="6" hidden="1" customWidth="1" outlineLevel="1"/>
    <col min="42" max="42" width="6" hidden="1" customWidth="1"/>
    <col min="43" max="44" width="6" hidden="1" customWidth="1" outlineLevel="1"/>
    <col min="45" max="45" width="6" hidden="1" customWidth="1"/>
    <col min="46" max="47" width="6" hidden="1" customWidth="1" outlineLevel="1"/>
    <col min="48" max="48" width="6" hidden="1" customWidth="1"/>
    <col min="49" max="50" width="6" hidden="1" customWidth="1" outlineLevel="1"/>
    <col min="51" max="51" width="6" hidden="1" customWidth="1" collapsed="1"/>
    <col min="52" max="53" width="6" hidden="1" customWidth="1" outlineLevel="1"/>
    <col min="54" max="54" width="6" hidden="1" customWidth="1"/>
    <col min="55" max="56" width="6" hidden="1" customWidth="1" outlineLevel="1"/>
    <col min="57" max="57" width="6" hidden="1" customWidth="1"/>
    <col min="58" max="59" width="6" hidden="1" customWidth="1" outlineLevel="1"/>
    <col min="60" max="60" width="6" hidden="1" customWidth="1"/>
    <col min="61" max="62" width="6" hidden="1" customWidth="1" outlineLevel="1"/>
    <col min="63" max="63" width="6" hidden="1" customWidth="1"/>
    <col min="64" max="65" width="6" hidden="1" customWidth="1" outlineLevel="1"/>
    <col min="66" max="66" width="6" hidden="1" customWidth="1"/>
    <col min="67" max="68" width="6" customWidth="1" outlineLevel="1"/>
    <col min="69" max="69" width="6" customWidth="1"/>
    <col min="70" max="71" width="6" customWidth="1" outlineLevel="1"/>
    <col min="72" max="72" width="6" customWidth="1"/>
    <col min="73" max="73" width="7.140625" customWidth="1" outlineLevel="1"/>
    <col min="74" max="74" width="6" customWidth="1" outlineLevel="1"/>
    <col min="75" max="75" width="6" customWidth="1"/>
    <col min="76" max="77" width="6" customWidth="1" outlineLevel="1"/>
    <col min="78" max="78" width="6" customWidth="1"/>
    <col min="79" max="80" width="6" customWidth="1" outlineLevel="1"/>
    <col min="81" max="81" width="6" customWidth="1"/>
    <col min="82" max="83" width="6" customWidth="1" outlineLevel="1"/>
    <col min="84" max="84" width="6" customWidth="1"/>
    <col min="85" max="86" width="6" customWidth="1" outlineLevel="1"/>
    <col min="87" max="87" width="6" customWidth="1"/>
    <col min="88" max="89" width="6" customWidth="1" outlineLevel="1"/>
    <col min="90" max="90" width="6" customWidth="1"/>
    <col min="91" max="92" width="6" customWidth="1" outlineLevel="1"/>
    <col min="93" max="93" width="6" customWidth="1"/>
    <col min="94" max="95" width="6" customWidth="1" outlineLevel="1"/>
    <col min="96" max="96" width="6" customWidth="1"/>
    <col min="97" max="98" width="6" customWidth="1" outlineLevel="1"/>
    <col min="99" max="99" width="6" customWidth="1"/>
    <col min="100" max="101" width="6" customWidth="1" outlineLevel="1"/>
    <col min="102" max="102" width="6" customWidth="1"/>
    <col min="103" max="104" width="6" customWidth="1" outlineLevel="1"/>
    <col min="105" max="105" width="6" customWidth="1"/>
    <col min="106" max="107" width="6" customWidth="1" outlineLevel="1"/>
    <col min="108" max="108" width="6" customWidth="1"/>
    <col min="109" max="110" width="6" customWidth="1" outlineLevel="1"/>
    <col min="111" max="111" width="6" customWidth="1"/>
    <col min="112" max="113" width="6" customWidth="1" outlineLevel="1"/>
    <col min="114" max="114" width="6" customWidth="1"/>
    <col min="115" max="116" width="6" customWidth="1" outlineLevel="1"/>
    <col min="117" max="117" width="6" customWidth="1"/>
    <col min="118" max="119" width="6" customWidth="1" outlineLevel="1"/>
    <col min="120" max="120" width="6" customWidth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</cols>
  <sheetData>
    <row r="1" spans="1:254" x14ac:dyDescent="0.25">
      <c r="B1" s="1027" t="s">
        <v>53</v>
      </c>
    </row>
    <row r="2" spans="1:254" ht="15.75" thickBot="1" x14ac:dyDescent="0.3">
      <c r="B2" s="1028"/>
      <c r="C2" t="s">
        <v>46</v>
      </c>
      <c r="F2" s="1029" t="s">
        <v>154</v>
      </c>
      <c r="G2" s="1030"/>
      <c r="H2" s="1031"/>
      <c r="I2" s="1004" t="s">
        <v>155</v>
      </c>
      <c r="J2" s="1005"/>
      <c r="K2" s="1006"/>
      <c r="L2" s="1029" t="s">
        <v>156</v>
      </c>
      <c r="M2" s="1030"/>
      <c r="N2" s="1031"/>
      <c r="O2" s="1004" t="s">
        <v>157</v>
      </c>
      <c r="P2" s="1005"/>
      <c r="Q2" s="1006"/>
      <c r="R2" s="1029" t="s">
        <v>158</v>
      </c>
      <c r="S2" s="1030"/>
      <c r="T2" s="1031"/>
      <c r="U2" s="1004" t="s">
        <v>159</v>
      </c>
      <c r="V2" s="1005"/>
      <c r="W2" s="1006"/>
      <c r="X2" s="1029" t="s">
        <v>160</v>
      </c>
      <c r="Y2" s="1030"/>
      <c r="Z2" s="1031"/>
      <c r="AA2" s="1004" t="s">
        <v>161</v>
      </c>
      <c r="AB2" s="1005"/>
      <c r="AC2" s="1006"/>
      <c r="AD2" s="1029" t="s">
        <v>162</v>
      </c>
      <c r="AE2" s="1030"/>
      <c r="AF2" s="1031"/>
      <c r="AG2" s="1004" t="s">
        <v>163</v>
      </c>
      <c r="AH2" s="1005"/>
      <c r="AI2" s="1006"/>
      <c r="AJ2" s="1029" t="s">
        <v>164</v>
      </c>
      <c r="AK2" s="1030"/>
      <c r="AL2" s="1031"/>
      <c r="AM2" s="1004" t="s">
        <v>165</v>
      </c>
      <c r="AN2" s="1005"/>
      <c r="AO2" s="1006"/>
      <c r="AP2" s="1029" t="s">
        <v>166</v>
      </c>
      <c r="AQ2" s="1030"/>
      <c r="AR2" s="1031"/>
      <c r="AS2" s="1004" t="s">
        <v>167</v>
      </c>
      <c r="AT2" s="1005"/>
      <c r="AU2" s="1006"/>
      <c r="AV2" s="1029" t="s">
        <v>168</v>
      </c>
      <c r="AW2" s="1030"/>
      <c r="AX2" s="1031"/>
      <c r="AY2" s="1004" t="s">
        <v>169</v>
      </c>
      <c r="AZ2" s="1005"/>
      <c r="BA2" s="1006"/>
      <c r="BB2" s="1029" t="s">
        <v>170</v>
      </c>
      <c r="BC2" s="1030"/>
      <c r="BD2" s="1031"/>
      <c r="BE2" s="1004" t="s">
        <v>171</v>
      </c>
      <c r="BF2" s="1005"/>
      <c r="BG2" s="1006"/>
      <c r="BH2" s="1029" t="s">
        <v>172</v>
      </c>
      <c r="BI2" s="1030"/>
      <c r="BJ2" s="1031"/>
      <c r="BK2" s="1004" t="s">
        <v>173</v>
      </c>
      <c r="BL2" s="1005"/>
      <c r="BM2" s="1006"/>
      <c r="BN2" s="1029" t="s">
        <v>174</v>
      </c>
      <c r="BO2" s="1030"/>
      <c r="BP2" s="1031"/>
      <c r="BQ2" s="1004" t="s">
        <v>62</v>
      </c>
      <c r="BR2" s="1005"/>
      <c r="BS2" s="1006"/>
      <c r="BT2" s="1029" t="s">
        <v>63</v>
      </c>
      <c r="BU2" s="1030"/>
      <c r="BV2" s="1031"/>
      <c r="BW2" s="1004" t="s">
        <v>65</v>
      </c>
      <c r="BX2" s="1005"/>
      <c r="BY2" s="1006"/>
      <c r="BZ2" s="1029" t="s">
        <v>66</v>
      </c>
      <c r="CA2" s="1030"/>
      <c r="CB2" s="1031"/>
      <c r="CC2" s="1004" t="s">
        <v>67</v>
      </c>
      <c r="CD2" s="1005"/>
      <c r="CE2" s="1006"/>
      <c r="CF2" s="1029" t="s">
        <v>68</v>
      </c>
      <c r="CG2" s="1030"/>
      <c r="CH2" s="1031"/>
      <c r="CI2" s="1004" t="s">
        <v>69</v>
      </c>
      <c r="CJ2" s="1005"/>
      <c r="CK2" s="1006"/>
      <c r="CL2" s="1029" t="s">
        <v>70</v>
      </c>
      <c r="CM2" s="1030"/>
      <c r="CN2" s="1031"/>
      <c r="CO2" s="1004" t="s">
        <v>71</v>
      </c>
      <c r="CP2" s="1005"/>
      <c r="CQ2" s="1006"/>
      <c r="CR2" s="1029" t="s">
        <v>72</v>
      </c>
      <c r="CS2" s="1030"/>
      <c r="CT2" s="1031"/>
      <c r="CU2" s="1004" t="s">
        <v>64</v>
      </c>
      <c r="CV2" s="1005"/>
      <c r="CW2" s="1006"/>
      <c r="CX2" s="1029" t="s">
        <v>73</v>
      </c>
      <c r="CY2" s="1030"/>
      <c r="CZ2" s="1031"/>
      <c r="DA2" s="1004" t="s">
        <v>74</v>
      </c>
      <c r="DB2" s="1005"/>
      <c r="DC2" s="1006"/>
      <c r="DD2" s="1029" t="s">
        <v>75</v>
      </c>
      <c r="DE2" s="1030"/>
      <c r="DF2" s="1031"/>
      <c r="DG2" s="1004" t="s">
        <v>76</v>
      </c>
      <c r="DH2" s="1005"/>
      <c r="DI2" s="1006"/>
      <c r="DJ2" s="1029" t="s">
        <v>79</v>
      </c>
      <c r="DK2" s="1030"/>
      <c r="DL2" s="1031"/>
      <c r="DM2" s="1004" t="s">
        <v>80</v>
      </c>
      <c r="DN2" s="1005"/>
      <c r="DO2" s="1006"/>
      <c r="DP2" s="1029" t="s">
        <v>81</v>
      </c>
      <c r="DQ2" s="1030"/>
      <c r="DR2" s="1031"/>
      <c r="DS2" s="1004" t="s">
        <v>82</v>
      </c>
      <c r="DT2" s="1005"/>
      <c r="DU2" s="1006"/>
      <c r="DV2" s="1029" t="s">
        <v>83</v>
      </c>
      <c r="DW2" s="1030"/>
      <c r="DX2" s="1031"/>
      <c r="DY2" s="1004" t="s">
        <v>84</v>
      </c>
      <c r="DZ2" s="1005"/>
      <c r="EA2" s="1006"/>
      <c r="EB2" s="1029" t="s">
        <v>85</v>
      </c>
      <c r="EC2" s="1030"/>
      <c r="ED2" s="1031"/>
      <c r="EE2" s="1004" t="s">
        <v>86</v>
      </c>
      <c r="EF2" s="1005"/>
      <c r="EG2" s="1006"/>
      <c r="EH2" s="1029" t="s">
        <v>87</v>
      </c>
      <c r="EI2" s="1030"/>
      <c r="EJ2" s="1031"/>
      <c r="EK2" s="1004" t="s">
        <v>88</v>
      </c>
      <c r="EL2" s="1005"/>
      <c r="EM2" s="1006"/>
      <c r="EN2" s="1029" t="s">
        <v>89</v>
      </c>
      <c r="EO2" s="1030"/>
      <c r="EP2" s="1031"/>
      <c r="EQ2" s="1004" t="s">
        <v>90</v>
      </c>
      <c r="ER2" s="1005"/>
      <c r="ES2" s="1006"/>
      <c r="ET2" s="1029" t="s">
        <v>91</v>
      </c>
      <c r="EU2" s="1030"/>
      <c r="EV2" s="1031"/>
      <c r="EW2" s="1004" t="s">
        <v>92</v>
      </c>
      <c r="EX2" s="1005"/>
      <c r="EY2" s="1006"/>
      <c r="EZ2" s="1029" t="s">
        <v>93</v>
      </c>
      <c r="FA2" s="1030"/>
      <c r="FB2" s="1031"/>
      <c r="FC2" s="1004" t="s">
        <v>94</v>
      </c>
      <c r="FD2" s="1005"/>
      <c r="FE2" s="1006"/>
      <c r="FF2" s="1029" t="s">
        <v>95</v>
      </c>
      <c r="FG2" s="1030"/>
      <c r="FH2" s="1031"/>
      <c r="FI2" s="1004" t="s">
        <v>96</v>
      </c>
      <c r="FJ2" s="1005"/>
      <c r="FK2" s="1006"/>
      <c r="FL2" s="1029" t="s">
        <v>97</v>
      </c>
      <c r="FM2" s="1030"/>
      <c r="FN2" s="1031"/>
      <c r="FO2" s="1004" t="s">
        <v>98</v>
      </c>
      <c r="FP2" s="1005"/>
      <c r="FQ2" s="1006"/>
      <c r="FR2" s="1029" t="s">
        <v>99</v>
      </c>
      <c r="FS2" s="1030"/>
      <c r="FT2" s="1031"/>
      <c r="FU2" s="1004" t="s">
        <v>100</v>
      </c>
      <c r="FV2" s="1005"/>
      <c r="FW2" s="1006"/>
      <c r="FX2" s="1029" t="s">
        <v>101</v>
      </c>
      <c r="FY2" s="1030"/>
      <c r="FZ2" s="1031"/>
      <c r="GA2" s="1004" t="s">
        <v>102</v>
      </c>
      <c r="GB2" s="1005"/>
      <c r="GC2" s="1006"/>
      <c r="GD2" s="1029" t="s">
        <v>103</v>
      </c>
      <c r="GE2" s="1030"/>
      <c r="GF2" s="1031"/>
      <c r="GG2" s="1004" t="s">
        <v>104</v>
      </c>
      <c r="GH2" s="1005"/>
      <c r="GI2" s="1006"/>
      <c r="GJ2" s="1029" t="s">
        <v>105</v>
      </c>
      <c r="GK2" s="1030"/>
      <c r="GL2" s="1031"/>
      <c r="GM2" s="1004" t="s">
        <v>78</v>
      </c>
      <c r="GN2" s="1005"/>
      <c r="GO2" s="1006"/>
      <c r="GP2" s="1029" t="s">
        <v>77</v>
      </c>
      <c r="GQ2" s="1030"/>
      <c r="GR2" s="1031"/>
      <c r="GS2" s="1004" t="s">
        <v>106</v>
      </c>
      <c r="GT2" s="1005"/>
      <c r="GU2" s="1006"/>
      <c r="GV2" s="1029" t="s">
        <v>107</v>
      </c>
      <c r="GW2" s="1030"/>
      <c r="GX2" s="1031"/>
      <c r="GY2" s="1004" t="s">
        <v>108</v>
      </c>
      <c r="GZ2" s="1005"/>
      <c r="HA2" s="1006"/>
      <c r="HB2" s="1029" t="s">
        <v>109</v>
      </c>
      <c r="HC2" s="1030"/>
      <c r="HD2" s="1031"/>
      <c r="HE2" s="1004" t="s">
        <v>110</v>
      </c>
      <c r="HF2" s="1005"/>
      <c r="HG2" s="1006"/>
      <c r="HH2" s="1029" t="s">
        <v>111</v>
      </c>
      <c r="HI2" s="1030"/>
      <c r="HJ2" s="1031"/>
      <c r="HK2" s="1004" t="s">
        <v>112</v>
      </c>
      <c r="HL2" s="1005"/>
      <c r="HM2" s="1006"/>
      <c r="HN2" s="1029" t="s">
        <v>113</v>
      </c>
      <c r="HO2" s="1030"/>
      <c r="HP2" s="1031"/>
      <c r="HQ2" s="1004" t="s">
        <v>114</v>
      </c>
      <c r="HR2" s="1005"/>
      <c r="HS2" s="1006"/>
      <c r="HT2" s="1029" t="s">
        <v>115</v>
      </c>
      <c r="HU2" s="1030"/>
      <c r="HV2" s="1031"/>
      <c r="HW2" s="1004" t="s">
        <v>116</v>
      </c>
      <c r="HX2" s="1005"/>
      <c r="HY2" s="1006"/>
      <c r="HZ2" s="1029" t="s">
        <v>117</v>
      </c>
      <c r="IA2" s="1030"/>
      <c r="IB2" s="1031"/>
      <c r="IC2" s="1004" t="s">
        <v>118</v>
      </c>
      <c r="ID2" s="1005"/>
      <c r="IE2" s="1006"/>
      <c r="IF2" s="1029" t="s">
        <v>119</v>
      </c>
      <c r="IG2" s="1030"/>
      <c r="IH2" s="1031"/>
      <c r="II2" s="1004" t="s">
        <v>120</v>
      </c>
      <c r="IJ2" s="1005"/>
      <c r="IK2" s="1006"/>
      <c r="IL2" s="1029" t="s">
        <v>121</v>
      </c>
      <c r="IM2" s="1030"/>
      <c r="IN2" s="1031"/>
      <c r="IO2" s="1004" t="s">
        <v>122</v>
      </c>
      <c r="IP2" s="1005"/>
      <c r="IQ2" s="1006"/>
      <c r="IR2" s="1029" t="s">
        <v>123</v>
      </c>
      <c r="IS2" s="1030"/>
      <c r="IT2" s="1031"/>
    </row>
    <row r="3" spans="1:254" s="42" customFormat="1" ht="21" thickBot="1" x14ac:dyDescent="0.55000000000000004">
      <c r="A3" s="39"/>
      <c r="B3" s="40" t="s">
        <v>47</v>
      </c>
      <c r="C3" s="59" t="s">
        <v>49</v>
      </c>
      <c r="D3" s="58" t="s">
        <v>48</v>
      </c>
      <c r="E3" s="41" t="s">
        <v>35</v>
      </c>
      <c r="F3" s="97"/>
      <c r="G3" s="95"/>
      <c r="H3" s="98"/>
      <c r="I3" s="97"/>
      <c r="J3" s="95"/>
      <c r="K3" s="98"/>
      <c r="L3" s="97"/>
      <c r="M3" s="95"/>
      <c r="N3" s="98"/>
      <c r="O3" s="97"/>
      <c r="P3" s="95"/>
      <c r="Q3" s="98"/>
      <c r="R3" s="97"/>
      <c r="S3" s="95"/>
      <c r="T3" s="98"/>
      <c r="U3" s="97"/>
      <c r="V3" s="95"/>
      <c r="W3" s="98"/>
      <c r="X3" s="97"/>
      <c r="Y3" s="95"/>
      <c r="Z3" s="98"/>
      <c r="AA3" s="97"/>
      <c r="AB3" s="95"/>
      <c r="AC3" s="98"/>
      <c r="AD3" s="97"/>
      <c r="AE3" s="95"/>
      <c r="AF3" s="98"/>
      <c r="AG3" s="97"/>
      <c r="AH3" s="95"/>
      <c r="AI3" s="98"/>
      <c r="AJ3" s="97"/>
      <c r="AK3" s="95"/>
      <c r="AL3" s="98"/>
      <c r="AM3" s="97"/>
      <c r="AN3" s="95"/>
      <c r="AO3" s="98"/>
      <c r="AP3" s="97"/>
      <c r="AQ3" s="95"/>
      <c r="AR3" s="98"/>
      <c r="AS3" s="97"/>
      <c r="AT3" s="95"/>
      <c r="AU3" s="98"/>
      <c r="AV3" s="97"/>
      <c r="AW3" s="95"/>
      <c r="AX3" s="98"/>
      <c r="AY3" s="97">
        <v>1</v>
      </c>
      <c r="AZ3" s="95"/>
      <c r="BA3" s="98"/>
      <c r="BB3" s="97">
        <v>3</v>
      </c>
      <c r="BC3" s="95"/>
      <c r="BD3" s="98"/>
      <c r="BE3" s="97"/>
      <c r="BF3" s="95"/>
      <c r="BG3" s="98"/>
      <c r="BH3" s="97"/>
      <c r="BI3" s="95"/>
      <c r="BJ3" s="98"/>
      <c r="BK3" s="97"/>
      <c r="BL3" s="95"/>
      <c r="BM3" s="98"/>
      <c r="BN3" s="97"/>
      <c r="BO3" s="95"/>
      <c r="BP3" s="98"/>
      <c r="BQ3" s="97"/>
      <c r="BR3" s="95"/>
      <c r="BS3" s="98"/>
      <c r="BT3" s="97"/>
      <c r="BU3" s="95"/>
      <c r="BV3" s="98"/>
      <c r="BW3" s="97"/>
      <c r="BX3" s="95"/>
      <c r="BY3" s="98"/>
      <c r="BZ3" s="97"/>
      <c r="CA3" s="95"/>
      <c r="CB3" s="98"/>
      <c r="CC3" s="97"/>
      <c r="CD3" s="95"/>
      <c r="CE3" s="98"/>
      <c r="CF3" s="97"/>
      <c r="CG3" s="95"/>
      <c r="CH3" s="98"/>
      <c r="CI3" s="97"/>
      <c r="CJ3" s="95"/>
      <c r="CK3" s="98"/>
      <c r="CL3" s="97"/>
      <c r="CM3" s="95"/>
      <c r="CN3" s="98"/>
      <c r="CO3" s="97"/>
      <c r="CP3" s="95"/>
      <c r="CQ3" s="98"/>
      <c r="CR3" s="97"/>
      <c r="CS3" s="95"/>
      <c r="CT3" s="98"/>
      <c r="CU3" s="97"/>
      <c r="CV3" s="95"/>
      <c r="CW3" s="98"/>
      <c r="CX3" s="97"/>
      <c r="CY3" s="95"/>
      <c r="CZ3" s="98"/>
      <c r="DA3" s="97"/>
      <c r="DB3" s="95"/>
      <c r="DC3" s="98"/>
      <c r="DD3" s="97"/>
      <c r="DE3" s="95"/>
      <c r="DF3" s="98"/>
      <c r="DG3" s="97"/>
      <c r="DH3" s="95"/>
      <c r="DI3" s="98"/>
      <c r="DJ3" s="97"/>
      <c r="DK3" s="95"/>
      <c r="DL3" s="98"/>
      <c r="DM3" s="97"/>
      <c r="DN3" s="95"/>
      <c r="DO3" s="98"/>
      <c r="DP3" s="97"/>
      <c r="DQ3" s="95"/>
      <c r="DR3" s="98"/>
      <c r="DS3" s="97"/>
      <c r="DT3" s="95"/>
      <c r="DU3" s="98"/>
      <c r="DV3" s="97"/>
      <c r="DW3" s="95"/>
      <c r="DX3" s="98"/>
      <c r="DY3" s="97"/>
      <c r="DZ3" s="95"/>
      <c r="EA3" s="98"/>
      <c r="EB3" s="97"/>
      <c r="EC3" s="95"/>
      <c r="ED3" s="98"/>
      <c r="EE3" s="97"/>
      <c r="EF3" s="95"/>
      <c r="EG3" s="98"/>
      <c r="EH3" s="97"/>
      <c r="EI3" s="95"/>
      <c r="EJ3" s="98"/>
      <c r="EK3" s="97"/>
      <c r="EL3" s="95"/>
      <c r="EM3" s="98"/>
      <c r="EN3" s="97"/>
      <c r="EO3" s="95"/>
      <c r="EP3" s="98"/>
      <c r="EQ3" s="97"/>
      <c r="ER3" s="95"/>
      <c r="ES3" s="98"/>
      <c r="ET3" s="97"/>
      <c r="EU3" s="95"/>
      <c r="EV3" s="98"/>
      <c r="EW3" s="97"/>
      <c r="EX3" s="95"/>
      <c r="EY3" s="98"/>
      <c r="EZ3" s="97"/>
      <c r="FA3" s="95"/>
      <c r="FB3" s="98"/>
      <c r="FC3" s="97"/>
      <c r="FD3" s="95"/>
      <c r="FE3" s="98"/>
      <c r="FF3" s="97"/>
      <c r="FG3" s="95"/>
      <c r="FH3" s="98"/>
      <c r="FI3" s="97"/>
      <c r="FJ3" s="95"/>
      <c r="FK3" s="98"/>
      <c r="FL3" s="97"/>
      <c r="FM3" s="95"/>
      <c r="FN3" s="98"/>
      <c r="FO3" s="97"/>
      <c r="FP3" s="95"/>
      <c r="FQ3" s="98"/>
      <c r="FR3" s="97"/>
      <c r="FS3" s="95"/>
      <c r="FT3" s="98"/>
      <c r="FU3" s="97"/>
      <c r="FV3" s="95"/>
      <c r="FW3" s="98"/>
      <c r="FX3" s="97"/>
      <c r="FY3" s="95"/>
      <c r="FZ3" s="98"/>
      <c r="GA3" s="97"/>
      <c r="GB3" s="95"/>
      <c r="GC3" s="98"/>
      <c r="GD3" s="97"/>
      <c r="GE3" s="95"/>
      <c r="GF3" s="98"/>
      <c r="GG3" s="97"/>
      <c r="GH3" s="95"/>
      <c r="GI3" s="98"/>
      <c r="GJ3" s="97"/>
      <c r="GK3" s="95"/>
      <c r="GL3" s="98"/>
      <c r="GM3" s="97"/>
      <c r="GN3" s="95"/>
      <c r="GO3" s="98"/>
      <c r="GP3" s="97"/>
      <c r="GQ3" s="95"/>
      <c r="GR3" s="98"/>
      <c r="GS3" s="97"/>
      <c r="GT3" s="95"/>
      <c r="GU3" s="98"/>
      <c r="GV3" s="97"/>
      <c r="GW3" s="95"/>
      <c r="GX3" s="98"/>
      <c r="GY3" s="97"/>
      <c r="GZ3" s="95"/>
      <c r="HA3" s="98"/>
      <c r="HB3" s="97"/>
      <c r="HC3" s="95"/>
      <c r="HD3" s="98"/>
      <c r="HE3" s="97"/>
      <c r="HF3" s="95"/>
      <c r="HG3" s="98"/>
      <c r="HH3" s="97"/>
      <c r="HI3" s="95"/>
      <c r="HJ3" s="98"/>
      <c r="HK3" s="97"/>
      <c r="HL3" s="95"/>
      <c r="HM3" s="98"/>
      <c r="HN3" s="97"/>
      <c r="HO3" s="95"/>
      <c r="HP3" s="98"/>
      <c r="HQ3" s="97"/>
      <c r="HR3" s="95"/>
      <c r="HS3" s="98"/>
      <c r="HT3" s="97"/>
      <c r="HU3" s="95"/>
      <c r="HV3" s="98"/>
      <c r="HW3" s="97"/>
      <c r="HX3" s="95"/>
      <c r="HY3" s="98"/>
      <c r="HZ3" s="97"/>
      <c r="IA3" s="95"/>
      <c r="IB3" s="98"/>
      <c r="IC3" s="97"/>
      <c r="ID3" s="95"/>
      <c r="IE3" s="98"/>
      <c r="IF3" s="97"/>
      <c r="IG3" s="95"/>
      <c r="IH3" s="98"/>
      <c r="II3" s="97"/>
      <c r="IJ3" s="95"/>
      <c r="IK3" s="98"/>
      <c r="IL3" s="97"/>
      <c r="IM3" s="95"/>
      <c r="IN3" s="98"/>
      <c r="IO3" s="97"/>
      <c r="IP3" s="95"/>
      <c r="IQ3" s="98"/>
      <c r="IR3" s="97"/>
      <c r="IS3" s="41"/>
      <c r="IT3" s="44"/>
    </row>
    <row r="4" spans="1:25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386">
        <f t="shared" ref="E4:E21" si="0">SUM(F4:IT4)</f>
        <v>0</v>
      </c>
      <c r="F4" s="387"/>
      <c r="G4" s="357"/>
      <c r="H4" s="388"/>
      <c r="I4" s="389"/>
      <c r="J4" s="390"/>
      <c r="K4" s="391"/>
      <c r="L4" s="387"/>
      <c r="M4" s="357"/>
      <c r="N4" s="388"/>
      <c r="O4" s="389"/>
      <c r="P4" s="390"/>
      <c r="Q4" s="391"/>
      <c r="R4" s="387"/>
      <c r="S4" s="357"/>
      <c r="T4" s="388"/>
      <c r="U4" s="389"/>
      <c r="V4" s="390"/>
      <c r="W4" s="391"/>
      <c r="X4" s="387"/>
      <c r="Y4" s="357"/>
      <c r="Z4" s="388"/>
      <c r="AA4" s="389"/>
      <c r="AB4" s="390"/>
      <c r="AC4" s="391"/>
      <c r="AD4" s="387"/>
      <c r="AE4" s="357"/>
      <c r="AF4" s="388"/>
      <c r="AG4" s="389"/>
      <c r="AH4" s="390"/>
      <c r="AI4" s="391"/>
      <c r="AJ4" s="387"/>
      <c r="AK4" s="357"/>
      <c r="AL4" s="388"/>
      <c r="AM4" s="389"/>
      <c r="AN4" s="390"/>
      <c r="AO4" s="391"/>
      <c r="AP4" s="387"/>
      <c r="AQ4" s="357"/>
      <c r="AR4" s="388"/>
      <c r="AS4" s="389"/>
      <c r="AT4" s="390"/>
      <c r="AU4" s="391"/>
      <c r="AV4" s="387"/>
      <c r="AW4" s="357"/>
      <c r="AX4" s="388"/>
      <c r="AY4" s="389"/>
      <c r="AZ4" s="390"/>
      <c r="BA4" s="391"/>
      <c r="BB4" s="387"/>
      <c r="BC4" s="357"/>
      <c r="BD4" s="388"/>
      <c r="BE4" s="389"/>
      <c r="BF4" s="390"/>
      <c r="BG4" s="391"/>
      <c r="BH4" s="387"/>
      <c r="BI4" s="357"/>
      <c r="BJ4" s="388"/>
      <c r="BK4" s="389"/>
      <c r="BL4" s="390"/>
      <c r="BM4" s="391"/>
      <c r="BN4" s="387"/>
      <c r="BO4" s="357"/>
      <c r="BP4" s="388"/>
      <c r="BQ4" s="389"/>
      <c r="BR4" s="390"/>
      <c r="BS4" s="391"/>
      <c r="BT4" s="387"/>
      <c r="BU4" s="357"/>
      <c r="BV4" s="388"/>
      <c r="BW4" s="389"/>
      <c r="BX4" s="390"/>
      <c r="BY4" s="391"/>
      <c r="BZ4" s="387"/>
      <c r="CA4" s="357"/>
      <c r="CB4" s="388"/>
      <c r="CC4" s="389"/>
      <c r="CD4" s="390"/>
      <c r="CE4" s="391"/>
      <c r="CF4" s="387"/>
      <c r="CG4" s="357"/>
      <c r="CH4" s="388"/>
      <c r="CI4" s="389"/>
      <c r="CJ4" s="390"/>
      <c r="CK4" s="391"/>
      <c r="CL4" s="387"/>
      <c r="CM4" s="357"/>
      <c r="CN4" s="388"/>
      <c r="CO4" s="389"/>
      <c r="CP4" s="390"/>
      <c r="CQ4" s="391"/>
      <c r="CR4" s="387"/>
      <c r="CS4" s="357"/>
      <c r="CT4" s="388"/>
      <c r="CU4" s="389"/>
      <c r="CV4" s="390"/>
      <c r="CW4" s="391"/>
      <c r="CX4" s="387"/>
      <c r="CY4" s="357"/>
      <c r="CZ4" s="388"/>
      <c r="DA4" s="389"/>
      <c r="DB4" s="390"/>
      <c r="DC4" s="391"/>
      <c r="DD4" s="387"/>
      <c r="DE4" s="357"/>
      <c r="DF4" s="388"/>
      <c r="DG4" s="389"/>
      <c r="DH4" s="390"/>
      <c r="DI4" s="391"/>
      <c r="DJ4" s="387"/>
      <c r="DK4" s="357"/>
      <c r="DL4" s="388"/>
      <c r="DM4" s="389"/>
      <c r="DN4" s="390"/>
      <c r="DO4" s="391"/>
      <c r="DP4" s="387"/>
      <c r="DQ4" s="357"/>
      <c r="DR4" s="388"/>
      <c r="DS4" s="389"/>
      <c r="DT4" s="390"/>
      <c r="DU4" s="391"/>
      <c r="DV4" s="387"/>
      <c r="DW4" s="357"/>
      <c r="DX4" s="388"/>
      <c r="DY4" s="389"/>
      <c r="DZ4" s="390"/>
      <c r="EA4" s="391"/>
      <c r="EB4" s="387"/>
      <c r="EC4" s="357"/>
      <c r="ED4" s="388"/>
      <c r="EE4" s="389"/>
      <c r="EF4" s="390"/>
      <c r="EG4" s="391"/>
      <c r="EH4" s="387"/>
      <c r="EI4" s="357"/>
      <c r="EJ4" s="388"/>
      <c r="EK4" s="389"/>
      <c r="EL4" s="390"/>
      <c r="EM4" s="391"/>
      <c r="EN4" s="387"/>
      <c r="EO4" s="357"/>
      <c r="EP4" s="388"/>
      <c r="EQ4" s="389"/>
      <c r="ER4" s="390"/>
      <c r="ES4" s="391"/>
      <c r="ET4" s="387"/>
      <c r="EU4" s="357"/>
      <c r="EV4" s="388"/>
      <c r="EW4" s="389"/>
      <c r="EX4" s="390"/>
      <c r="EY4" s="391"/>
      <c r="EZ4" s="387"/>
      <c r="FA4" s="357"/>
      <c r="FB4" s="388"/>
      <c r="FC4" s="389"/>
      <c r="FD4" s="390"/>
      <c r="FE4" s="391"/>
      <c r="FF4" s="387"/>
      <c r="FG4" s="357"/>
      <c r="FH4" s="388"/>
      <c r="FI4" s="389"/>
      <c r="FJ4" s="390"/>
      <c r="FK4" s="391"/>
      <c r="FL4" s="387"/>
      <c r="FM4" s="357"/>
      <c r="FN4" s="388"/>
      <c r="FO4" s="389"/>
      <c r="FP4" s="390"/>
      <c r="FQ4" s="391"/>
      <c r="FR4" s="387"/>
      <c r="FS4" s="357"/>
      <c r="FT4" s="388"/>
      <c r="FU4" s="389"/>
      <c r="FV4" s="390"/>
      <c r="FW4" s="391"/>
      <c r="FX4" s="387"/>
      <c r="FY4" s="357"/>
      <c r="FZ4" s="388"/>
      <c r="GA4" s="389"/>
      <c r="GB4" s="390"/>
      <c r="GC4" s="391"/>
      <c r="GD4" s="387"/>
      <c r="GE4" s="357"/>
      <c r="GF4" s="388"/>
      <c r="GG4" s="389"/>
      <c r="GH4" s="390"/>
      <c r="GI4" s="391"/>
      <c r="GJ4" s="387"/>
      <c r="GK4" s="357"/>
      <c r="GL4" s="388"/>
      <c r="GM4" s="389"/>
      <c r="GN4" s="390"/>
      <c r="GO4" s="391"/>
      <c r="GP4" s="387"/>
      <c r="GQ4" s="357"/>
      <c r="GR4" s="388"/>
      <c r="GS4" s="389"/>
      <c r="GT4" s="390"/>
      <c r="GU4" s="391"/>
      <c r="GV4" s="387"/>
      <c r="GW4" s="357"/>
      <c r="GX4" s="388"/>
      <c r="GY4" s="389"/>
      <c r="GZ4" s="390"/>
      <c r="HA4" s="391"/>
      <c r="HB4" s="387"/>
      <c r="HC4" s="357"/>
      <c r="HD4" s="388"/>
      <c r="HE4" s="389"/>
      <c r="HF4" s="390"/>
      <c r="HG4" s="391"/>
      <c r="HH4" s="387"/>
      <c r="HI4" s="357"/>
      <c r="HJ4" s="388"/>
      <c r="HK4" s="389"/>
      <c r="HL4" s="390"/>
      <c r="HM4" s="391"/>
      <c r="HN4" s="387"/>
      <c r="HO4" s="357"/>
      <c r="HP4" s="388"/>
      <c r="HQ4" s="389"/>
      <c r="HR4" s="390"/>
      <c r="HS4" s="391"/>
      <c r="HT4" s="387"/>
      <c r="HU4" s="357"/>
      <c r="HV4" s="388"/>
      <c r="HW4" s="389"/>
      <c r="HX4" s="390"/>
      <c r="HY4" s="391"/>
      <c r="HZ4" s="387"/>
      <c r="IA4" s="357"/>
      <c r="IB4" s="388"/>
      <c r="IC4" s="389"/>
      <c r="ID4" s="390"/>
      <c r="IE4" s="391"/>
      <c r="IF4" s="387"/>
      <c r="IG4" s="357"/>
      <c r="IH4" s="388"/>
      <c r="II4" s="389"/>
      <c r="IJ4" s="390"/>
      <c r="IK4" s="391"/>
      <c r="IL4" s="387"/>
      <c r="IM4" s="357"/>
      <c r="IN4" s="388"/>
      <c r="IO4" s="389"/>
      <c r="IP4" s="390"/>
      <c r="IQ4" s="391"/>
      <c r="IR4" s="387"/>
      <c r="IS4" s="357"/>
      <c r="IT4" s="388"/>
    </row>
    <row r="5" spans="1:254" s="375" customFormat="1" ht="15.75" customHeight="1" thickBot="1" x14ac:dyDescent="0.3">
      <c r="A5" s="1033"/>
      <c r="B5" s="1013"/>
      <c r="C5" s="1035"/>
      <c r="D5" s="367" t="s">
        <v>39</v>
      </c>
      <c r="E5" s="392">
        <f t="shared" si="0"/>
        <v>0</v>
      </c>
      <c r="F5" s="393"/>
      <c r="G5" s="356"/>
      <c r="H5" s="373"/>
      <c r="I5" s="372"/>
      <c r="J5" s="370"/>
      <c r="K5" s="394"/>
      <c r="L5" s="393"/>
      <c r="M5" s="356"/>
      <c r="N5" s="373"/>
      <c r="O5" s="372"/>
      <c r="P5" s="370"/>
      <c r="Q5" s="394"/>
      <c r="R5" s="393"/>
      <c r="S5" s="356"/>
      <c r="T5" s="373"/>
      <c r="U5" s="372"/>
      <c r="V5" s="370"/>
      <c r="W5" s="394"/>
      <c r="X5" s="393"/>
      <c r="Y5" s="356"/>
      <c r="Z5" s="373"/>
      <c r="AA5" s="372"/>
      <c r="AB5" s="370"/>
      <c r="AC5" s="394"/>
      <c r="AD5" s="393"/>
      <c r="AE5" s="356"/>
      <c r="AF5" s="373"/>
      <c r="AG5" s="372"/>
      <c r="AH5" s="370"/>
      <c r="AI5" s="394"/>
      <c r="AJ5" s="393"/>
      <c r="AK5" s="356"/>
      <c r="AL5" s="373"/>
      <c r="AM5" s="372"/>
      <c r="AN5" s="370"/>
      <c r="AO5" s="394"/>
      <c r="AP5" s="393"/>
      <c r="AQ5" s="356"/>
      <c r="AR5" s="373"/>
      <c r="AS5" s="372"/>
      <c r="AT5" s="370"/>
      <c r="AU5" s="394"/>
      <c r="AV5" s="393"/>
      <c r="AW5" s="356"/>
      <c r="AX5" s="373"/>
      <c r="AY5" s="372"/>
      <c r="AZ5" s="370"/>
      <c r="BA5" s="394"/>
      <c r="BB5" s="393"/>
      <c r="BC5" s="356"/>
      <c r="BD5" s="373"/>
      <c r="BE5" s="372"/>
      <c r="BF5" s="370"/>
      <c r="BG5" s="394"/>
      <c r="BH5" s="393"/>
      <c r="BI5" s="356"/>
      <c r="BJ5" s="373"/>
      <c r="BK5" s="372"/>
      <c r="BL5" s="370"/>
      <c r="BM5" s="394"/>
      <c r="BN5" s="393"/>
      <c r="BO5" s="356"/>
      <c r="BP5" s="373"/>
      <c r="BQ5" s="372"/>
      <c r="BR5" s="370"/>
      <c r="BS5" s="394"/>
      <c r="BT5" s="393"/>
      <c r="BU5" s="356"/>
      <c r="BV5" s="373"/>
      <c r="BW5" s="372"/>
      <c r="BX5" s="370"/>
      <c r="BY5" s="394"/>
      <c r="BZ5" s="393"/>
      <c r="CA5" s="356"/>
      <c r="CB5" s="373"/>
      <c r="CC5" s="372"/>
      <c r="CD5" s="370"/>
      <c r="CE5" s="394"/>
      <c r="CF5" s="393"/>
      <c r="CG5" s="356"/>
      <c r="CH5" s="373"/>
      <c r="CI5" s="372"/>
      <c r="CJ5" s="370"/>
      <c r="CK5" s="394"/>
      <c r="CL5" s="393"/>
      <c r="CM5" s="356"/>
      <c r="CN5" s="373"/>
      <c r="CO5" s="372"/>
      <c r="CP5" s="370"/>
      <c r="CQ5" s="394"/>
      <c r="CR5" s="393"/>
      <c r="CS5" s="356"/>
      <c r="CT5" s="373"/>
      <c r="CU5" s="372"/>
      <c r="CV5" s="370"/>
      <c r="CW5" s="394"/>
      <c r="CX5" s="393"/>
      <c r="CY5" s="356"/>
      <c r="CZ5" s="373"/>
      <c r="DA5" s="372"/>
      <c r="DB5" s="370"/>
      <c r="DC5" s="394"/>
      <c r="DD5" s="393"/>
      <c r="DE5" s="356"/>
      <c r="DF5" s="373"/>
      <c r="DG5" s="372"/>
      <c r="DH5" s="370"/>
      <c r="DI5" s="394"/>
      <c r="DJ5" s="393"/>
      <c r="DK5" s="356"/>
      <c r="DL5" s="373"/>
      <c r="DM5" s="372"/>
      <c r="DN5" s="370"/>
      <c r="DO5" s="394"/>
      <c r="DP5" s="393"/>
      <c r="DQ5" s="356"/>
      <c r="DR5" s="373"/>
      <c r="DS5" s="372"/>
      <c r="DT5" s="370"/>
      <c r="DU5" s="394"/>
      <c r="DV5" s="393"/>
      <c r="DW5" s="356"/>
      <c r="DX5" s="373"/>
      <c r="DY5" s="372"/>
      <c r="DZ5" s="370"/>
      <c r="EA5" s="394"/>
      <c r="EB5" s="393"/>
      <c r="EC5" s="356"/>
      <c r="ED5" s="373"/>
      <c r="EE5" s="372"/>
      <c r="EF5" s="370"/>
      <c r="EG5" s="394"/>
      <c r="EH5" s="393"/>
      <c r="EI5" s="356"/>
      <c r="EJ5" s="373"/>
      <c r="EK5" s="372"/>
      <c r="EL5" s="370"/>
      <c r="EM5" s="394"/>
      <c r="EN5" s="393"/>
      <c r="EO5" s="356"/>
      <c r="EP5" s="373"/>
      <c r="EQ5" s="372"/>
      <c r="ER5" s="370"/>
      <c r="ES5" s="394"/>
      <c r="ET5" s="393"/>
      <c r="EU5" s="356"/>
      <c r="EV5" s="373"/>
      <c r="EW5" s="372"/>
      <c r="EX5" s="370"/>
      <c r="EY5" s="394"/>
      <c r="EZ5" s="393"/>
      <c r="FA5" s="356"/>
      <c r="FB5" s="373"/>
      <c r="FC5" s="372"/>
      <c r="FD5" s="370"/>
      <c r="FE5" s="394"/>
      <c r="FF5" s="393"/>
      <c r="FG5" s="356"/>
      <c r="FH5" s="373"/>
      <c r="FI5" s="372"/>
      <c r="FJ5" s="370"/>
      <c r="FK5" s="394"/>
      <c r="FL5" s="393"/>
      <c r="FM5" s="356"/>
      <c r="FN5" s="373"/>
      <c r="FO5" s="372"/>
      <c r="FP5" s="370"/>
      <c r="FQ5" s="394"/>
      <c r="FR5" s="393"/>
      <c r="FS5" s="356"/>
      <c r="FT5" s="373"/>
      <c r="FU5" s="372"/>
      <c r="FV5" s="370"/>
      <c r="FW5" s="394"/>
      <c r="FX5" s="393"/>
      <c r="FY5" s="356"/>
      <c r="FZ5" s="373"/>
      <c r="GA5" s="372"/>
      <c r="GB5" s="370"/>
      <c r="GC5" s="394"/>
      <c r="GD5" s="393"/>
      <c r="GE5" s="356"/>
      <c r="GF5" s="373"/>
      <c r="GG5" s="372"/>
      <c r="GH5" s="370"/>
      <c r="GI5" s="394"/>
      <c r="GJ5" s="393"/>
      <c r="GK5" s="356"/>
      <c r="GL5" s="373"/>
      <c r="GM5" s="372"/>
      <c r="GN5" s="370"/>
      <c r="GO5" s="394"/>
      <c r="GP5" s="393"/>
      <c r="GQ5" s="356"/>
      <c r="GR5" s="373"/>
      <c r="GS5" s="372"/>
      <c r="GT5" s="370"/>
      <c r="GU5" s="394"/>
      <c r="GV5" s="393"/>
      <c r="GW5" s="356"/>
      <c r="GX5" s="373"/>
      <c r="GY5" s="372"/>
      <c r="GZ5" s="370"/>
      <c r="HA5" s="394"/>
      <c r="HB5" s="393"/>
      <c r="HC5" s="356"/>
      <c r="HD5" s="373"/>
      <c r="HE5" s="372"/>
      <c r="HF5" s="370"/>
      <c r="HG5" s="394"/>
      <c r="HH5" s="393"/>
      <c r="HI5" s="356"/>
      <c r="HJ5" s="373"/>
      <c r="HK5" s="372"/>
      <c r="HL5" s="370"/>
      <c r="HM5" s="394"/>
      <c r="HN5" s="393"/>
      <c r="HO5" s="356"/>
      <c r="HP5" s="373"/>
      <c r="HQ5" s="372"/>
      <c r="HR5" s="370"/>
      <c r="HS5" s="394"/>
      <c r="HT5" s="393"/>
      <c r="HU5" s="356"/>
      <c r="HV5" s="373"/>
      <c r="HW5" s="372"/>
      <c r="HX5" s="370"/>
      <c r="HY5" s="394"/>
      <c r="HZ5" s="393"/>
      <c r="IA5" s="356"/>
      <c r="IB5" s="373"/>
      <c r="IC5" s="372"/>
      <c r="ID5" s="370"/>
      <c r="IE5" s="394"/>
      <c r="IF5" s="393"/>
      <c r="IG5" s="356"/>
      <c r="IH5" s="373"/>
      <c r="II5" s="372"/>
      <c r="IJ5" s="370"/>
      <c r="IK5" s="394"/>
      <c r="IL5" s="393"/>
      <c r="IM5" s="356"/>
      <c r="IN5" s="373"/>
      <c r="IO5" s="372"/>
      <c r="IP5" s="370"/>
      <c r="IQ5" s="394"/>
      <c r="IR5" s="393"/>
      <c r="IS5" s="353"/>
      <c r="IT5" s="395"/>
    </row>
    <row r="6" spans="1:25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386">
        <f t="shared" si="0"/>
        <v>0</v>
      </c>
      <c r="F6" s="387"/>
      <c r="G6" s="357"/>
      <c r="H6" s="388"/>
      <c r="I6" s="389"/>
      <c r="J6" s="390"/>
      <c r="K6" s="391"/>
      <c r="L6" s="387"/>
      <c r="M6" s="357"/>
      <c r="N6" s="388"/>
      <c r="O6" s="389"/>
      <c r="P6" s="390"/>
      <c r="Q6" s="391"/>
      <c r="R6" s="387"/>
      <c r="S6" s="357"/>
      <c r="T6" s="388"/>
      <c r="U6" s="389"/>
      <c r="V6" s="390"/>
      <c r="W6" s="391"/>
      <c r="X6" s="387"/>
      <c r="Y6" s="357"/>
      <c r="Z6" s="388"/>
      <c r="AA6" s="389"/>
      <c r="AB6" s="390"/>
      <c r="AC6" s="391"/>
      <c r="AD6" s="387"/>
      <c r="AE6" s="357"/>
      <c r="AF6" s="388"/>
      <c r="AG6" s="389"/>
      <c r="AH6" s="390"/>
      <c r="AI6" s="391"/>
      <c r="AJ6" s="387"/>
      <c r="AK6" s="357"/>
      <c r="AL6" s="388"/>
      <c r="AM6" s="389"/>
      <c r="AN6" s="390"/>
      <c r="AO6" s="391"/>
      <c r="AP6" s="387"/>
      <c r="AQ6" s="357"/>
      <c r="AR6" s="388"/>
      <c r="AS6" s="389"/>
      <c r="AT6" s="390"/>
      <c r="AU6" s="391"/>
      <c r="AV6" s="387"/>
      <c r="AW6" s="357"/>
      <c r="AX6" s="388"/>
      <c r="AY6" s="389"/>
      <c r="AZ6" s="390"/>
      <c r="BA6" s="391"/>
      <c r="BB6" s="387"/>
      <c r="BC6" s="357"/>
      <c r="BD6" s="388"/>
      <c r="BE6" s="389"/>
      <c r="BF6" s="390"/>
      <c r="BG6" s="391"/>
      <c r="BH6" s="387"/>
      <c r="BI6" s="357"/>
      <c r="BJ6" s="388"/>
      <c r="BK6" s="389"/>
      <c r="BL6" s="390"/>
      <c r="BM6" s="391"/>
      <c r="BN6" s="387"/>
      <c r="BO6" s="357"/>
      <c r="BP6" s="388"/>
      <c r="BQ6" s="389"/>
      <c r="BR6" s="390"/>
      <c r="BS6" s="391"/>
      <c r="BT6" s="387"/>
      <c r="BU6" s="357"/>
      <c r="BV6" s="388"/>
      <c r="BW6" s="389"/>
      <c r="BX6" s="390"/>
      <c r="BY6" s="391"/>
      <c r="BZ6" s="387"/>
      <c r="CA6" s="357"/>
      <c r="CB6" s="388"/>
      <c r="CC6" s="389"/>
      <c r="CD6" s="390"/>
      <c r="CE6" s="391"/>
      <c r="CF6" s="387"/>
      <c r="CG6" s="357"/>
      <c r="CH6" s="388"/>
      <c r="CI6" s="389"/>
      <c r="CJ6" s="390"/>
      <c r="CK6" s="391"/>
      <c r="CL6" s="387"/>
      <c r="CM6" s="357"/>
      <c r="CN6" s="388"/>
      <c r="CO6" s="389"/>
      <c r="CP6" s="390"/>
      <c r="CQ6" s="391"/>
      <c r="CR6" s="387"/>
      <c r="CS6" s="357"/>
      <c r="CT6" s="388"/>
      <c r="CU6" s="389"/>
      <c r="CV6" s="390"/>
      <c r="CW6" s="391"/>
      <c r="CX6" s="387"/>
      <c r="CY6" s="357"/>
      <c r="CZ6" s="388"/>
      <c r="DA6" s="389"/>
      <c r="DB6" s="390"/>
      <c r="DC6" s="391"/>
      <c r="DD6" s="387"/>
      <c r="DE6" s="357"/>
      <c r="DF6" s="388"/>
      <c r="DG6" s="389"/>
      <c r="DH6" s="390"/>
      <c r="DI6" s="391"/>
      <c r="DJ6" s="387"/>
      <c r="DK6" s="357"/>
      <c r="DL6" s="388"/>
      <c r="DM6" s="389"/>
      <c r="DN6" s="390"/>
      <c r="DO6" s="391"/>
      <c r="DP6" s="387"/>
      <c r="DQ6" s="357"/>
      <c r="DR6" s="388"/>
      <c r="DS6" s="389"/>
      <c r="DT6" s="390"/>
      <c r="DU6" s="391"/>
      <c r="DV6" s="387"/>
      <c r="DW6" s="357"/>
      <c r="DX6" s="388"/>
      <c r="DY6" s="389"/>
      <c r="DZ6" s="390"/>
      <c r="EA6" s="391"/>
      <c r="EB6" s="387"/>
      <c r="EC6" s="357"/>
      <c r="ED6" s="388"/>
      <c r="EE6" s="389"/>
      <c r="EF6" s="390"/>
      <c r="EG6" s="391"/>
      <c r="EH6" s="387"/>
      <c r="EI6" s="357"/>
      <c r="EJ6" s="388"/>
      <c r="EK6" s="389"/>
      <c r="EL6" s="390"/>
      <c r="EM6" s="391"/>
      <c r="EN6" s="387"/>
      <c r="EO6" s="357"/>
      <c r="EP6" s="388"/>
      <c r="EQ6" s="389"/>
      <c r="ER6" s="390"/>
      <c r="ES6" s="391"/>
      <c r="ET6" s="387"/>
      <c r="EU6" s="357"/>
      <c r="EV6" s="388"/>
      <c r="EW6" s="389"/>
      <c r="EX6" s="390"/>
      <c r="EY6" s="391"/>
      <c r="EZ6" s="387"/>
      <c r="FA6" s="357"/>
      <c r="FB6" s="388"/>
      <c r="FC6" s="389"/>
      <c r="FD6" s="390"/>
      <c r="FE6" s="391"/>
      <c r="FF6" s="387"/>
      <c r="FG6" s="357"/>
      <c r="FH6" s="388"/>
      <c r="FI6" s="389"/>
      <c r="FJ6" s="390"/>
      <c r="FK6" s="391"/>
      <c r="FL6" s="387"/>
      <c r="FM6" s="357"/>
      <c r="FN6" s="388"/>
      <c r="FO6" s="389"/>
      <c r="FP6" s="390"/>
      <c r="FQ6" s="391"/>
      <c r="FR6" s="387"/>
      <c r="FS6" s="357"/>
      <c r="FT6" s="388"/>
      <c r="FU6" s="389"/>
      <c r="FV6" s="390"/>
      <c r="FW6" s="391"/>
      <c r="FX6" s="387"/>
      <c r="FY6" s="357"/>
      <c r="FZ6" s="388"/>
      <c r="GA6" s="389"/>
      <c r="GB6" s="390"/>
      <c r="GC6" s="391"/>
      <c r="GD6" s="387"/>
      <c r="GE6" s="357"/>
      <c r="GF6" s="388"/>
      <c r="GG6" s="389"/>
      <c r="GH6" s="390"/>
      <c r="GI6" s="391"/>
      <c r="GJ6" s="387"/>
      <c r="GK6" s="357"/>
      <c r="GL6" s="388"/>
      <c r="GM6" s="389"/>
      <c r="GN6" s="390"/>
      <c r="GO6" s="391"/>
      <c r="GP6" s="387"/>
      <c r="GQ6" s="357"/>
      <c r="GR6" s="388"/>
      <c r="GS6" s="389"/>
      <c r="GT6" s="390"/>
      <c r="GU6" s="391"/>
      <c r="GV6" s="387"/>
      <c r="GW6" s="357"/>
      <c r="GX6" s="388"/>
      <c r="GY6" s="389"/>
      <c r="GZ6" s="390"/>
      <c r="HA6" s="391"/>
      <c r="HB6" s="387"/>
      <c r="HC6" s="357"/>
      <c r="HD6" s="388"/>
      <c r="HE6" s="389"/>
      <c r="HF6" s="390"/>
      <c r="HG6" s="391"/>
      <c r="HH6" s="387"/>
      <c r="HI6" s="357"/>
      <c r="HJ6" s="388"/>
      <c r="HK6" s="389"/>
      <c r="HL6" s="390"/>
      <c r="HM6" s="391"/>
      <c r="HN6" s="387"/>
      <c r="HO6" s="357"/>
      <c r="HP6" s="388"/>
      <c r="HQ6" s="389"/>
      <c r="HR6" s="390"/>
      <c r="HS6" s="391"/>
      <c r="HT6" s="387"/>
      <c r="HU6" s="357"/>
      <c r="HV6" s="388"/>
      <c r="HW6" s="389"/>
      <c r="HX6" s="390"/>
      <c r="HY6" s="391"/>
      <c r="HZ6" s="387"/>
      <c r="IA6" s="357"/>
      <c r="IB6" s="388"/>
      <c r="IC6" s="389"/>
      <c r="ID6" s="390"/>
      <c r="IE6" s="391"/>
      <c r="IF6" s="387"/>
      <c r="IG6" s="357"/>
      <c r="IH6" s="388"/>
      <c r="II6" s="389"/>
      <c r="IJ6" s="390"/>
      <c r="IK6" s="391"/>
      <c r="IL6" s="387"/>
      <c r="IM6" s="357"/>
      <c r="IN6" s="388"/>
      <c r="IO6" s="389"/>
      <c r="IP6" s="390"/>
      <c r="IQ6" s="391"/>
      <c r="IR6" s="387"/>
      <c r="IS6" s="353"/>
      <c r="IT6" s="395"/>
    </row>
    <row r="7" spans="1:254" s="375" customFormat="1" ht="15.75" customHeight="1" thickBot="1" x14ac:dyDescent="0.3">
      <c r="A7" s="1033"/>
      <c r="B7" s="1037"/>
      <c r="C7" s="1035"/>
      <c r="D7" s="367" t="s">
        <v>39</v>
      </c>
      <c r="E7" s="392">
        <f t="shared" si="0"/>
        <v>0</v>
      </c>
      <c r="F7" s="393"/>
      <c r="G7" s="356"/>
      <c r="H7" s="373"/>
      <c r="I7" s="372"/>
      <c r="J7" s="370"/>
      <c r="K7" s="394"/>
      <c r="L7" s="393"/>
      <c r="M7" s="356"/>
      <c r="N7" s="373"/>
      <c r="O7" s="372"/>
      <c r="P7" s="370"/>
      <c r="Q7" s="394"/>
      <c r="R7" s="393"/>
      <c r="S7" s="356"/>
      <c r="T7" s="373"/>
      <c r="U7" s="372"/>
      <c r="V7" s="370"/>
      <c r="W7" s="394"/>
      <c r="X7" s="393"/>
      <c r="Y7" s="356"/>
      <c r="Z7" s="373"/>
      <c r="AA7" s="372"/>
      <c r="AB7" s="370"/>
      <c r="AC7" s="394"/>
      <c r="AD7" s="393"/>
      <c r="AE7" s="356"/>
      <c r="AF7" s="373"/>
      <c r="AG7" s="372"/>
      <c r="AH7" s="370"/>
      <c r="AI7" s="394"/>
      <c r="AJ7" s="393"/>
      <c r="AK7" s="356"/>
      <c r="AL7" s="373"/>
      <c r="AM7" s="372"/>
      <c r="AN7" s="370"/>
      <c r="AO7" s="394"/>
      <c r="AP7" s="393"/>
      <c r="AQ7" s="356"/>
      <c r="AR7" s="373"/>
      <c r="AS7" s="372"/>
      <c r="AT7" s="370"/>
      <c r="AU7" s="394"/>
      <c r="AV7" s="393"/>
      <c r="AW7" s="356"/>
      <c r="AX7" s="373"/>
      <c r="AY7" s="372"/>
      <c r="AZ7" s="370"/>
      <c r="BA7" s="394"/>
      <c r="BB7" s="393"/>
      <c r="BC7" s="356"/>
      <c r="BD7" s="373"/>
      <c r="BE7" s="372"/>
      <c r="BF7" s="370"/>
      <c r="BG7" s="394"/>
      <c r="BH7" s="393"/>
      <c r="BI7" s="356"/>
      <c r="BJ7" s="373"/>
      <c r="BK7" s="372"/>
      <c r="BL7" s="370"/>
      <c r="BM7" s="394"/>
      <c r="BN7" s="393"/>
      <c r="BO7" s="356"/>
      <c r="BP7" s="373"/>
      <c r="BQ7" s="372"/>
      <c r="BR7" s="370"/>
      <c r="BS7" s="394"/>
      <c r="BT7" s="393"/>
      <c r="BU7" s="356"/>
      <c r="BV7" s="373"/>
      <c r="BW7" s="372"/>
      <c r="BX7" s="370"/>
      <c r="BY7" s="394"/>
      <c r="BZ7" s="393"/>
      <c r="CA7" s="356"/>
      <c r="CB7" s="373"/>
      <c r="CC7" s="372"/>
      <c r="CD7" s="370"/>
      <c r="CE7" s="394"/>
      <c r="CF7" s="393"/>
      <c r="CG7" s="356"/>
      <c r="CH7" s="373"/>
      <c r="CI7" s="372"/>
      <c r="CJ7" s="370"/>
      <c r="CK7" s="394"/>
      <c r="CL7" s="393"/>
      <c r="CM7" s="356"/>
      <c r="CN7" s="373"/>
      <c r="CO7" s="372"/>
      <c r="CP7" s="370"/>
      <c r="CQ7" s="394"/>
      <c r="CR7" s="393"/>
      <c r="CS7" s="356"/>
      <c r="CT7" s="373"/>
      <c r="CU7" s="372"/>
      <c r="CV7" s="370"/>
      <c r="CW7" s="394"/>
      <c r="CX7" s="393"/>
      <c r="CY7" s="356"/>
      <c r="CZ7" s="373"/>
      <c r="DA7" s="372"/>
      <c r="DB7" s="370"/>
      <c r="DC7" s="394"/>
      <c r="DD7" s="393"/>
      <c r="DE7" s="356"/>
      <c r="DF7" s="373"/>
      <c r="DG7" s="372"/>
      <c r="DH7" s="370"/>
      <c r="DI7" s="394"/>
      <c r="DJ7" s="393"/>
      <c r="DK7" s="356"/>
      <c r="DL7" s="373"/>
      <c r="DM7" s="372"/>
      <c r="DN7" s="370"/>
      <c r="DO7" s="394"/>
      <c r="DP7" s="393"/>
      <c r="DQ7" s="356"/>
      <c r="DR7" s="373"/>
      <c r="DS7" s="372"/>
      <c r="DT7" s="370"/>
      <c r="DU7" s="394"/>
      <c r="DV7" s="393"/>
      <c r="DW7" s="356"/>
      <c r="DX7" s="373"/>
      <c r="DY7" s="372"/>
      <c r="DZ7" s="370"/>
      <c r="EA7" s="394"/>
      <c r="EB7" s="393"/>
      <c r="EC7" s="356"/>
      <c r="ED7" s="373"/>
      <c r="EE7" s="372"/>
      <c r="EF7" s="370"/>
      <c r="EG7" s="394"/>
      <c r="EH7" s="393"/>
      <c r="EI7" s="356"/>
      <c r="EJ7" s="373"/>
      <c r="EK7" s="372"/>
      <c r="EL7" s="370"/>
      <c r="EM7" s="394"/>
      <c r="EN7" s="393"/>
      <c r="EO7" s="356"/>
      <c r="EP7" s="373"/>
      <c r="EQ7" s="372"/>
      <c r="ER7" s="370"/>
      <c r="ES7" s="394"/>
      <c r="ET7" s="393"/>
      <c r="EU7" s="356"/>
      <c r="EV7" s="373"/>
      <c r="EW7" s="372"/>
      <c r="EX7" s="370"/>
      <c r="EY7" s="394"/>
      <c r="EZ7" s="393"/>
      <c r="FA7" s="356"/>
      <c r="FB7" s="373"/>
      <c r="FC7" s="372"/>
      <c r="FD7" s="370"/>
      <c r="FE7" s="394"/>
      <c r="FF7" s="393"/>
      <c r="FG7" s="356"/>
      <c r="FH7" s="373"/>
      <c r="FI7" s="372"/>
      <c r="FJ7" s="370"/>
      <c r="FK7" s="394"/>
      <c r="FL7" s="393"/>
      <c r="FM7" s="356"/>
      <c r="FN7" s="373"/>
      <c r="FO7" s="372"/>
      <c r="FP7" s="370"/>
      <c r="FQ7" s="394"/>
      <c r="FR7" s="393"/>
      <c r="FS7" s="356"/>
      <c r="FT7" s="373"/>
      <c r="FU7" s="372"/>
      <c r="FV7" s="370"/>
      <c r="FW7" s="394"/>
      <c r="FX7" s="393"/>
      <c r="FY7" s="356"/>
      <c r="FZ7" s="373"/>
      <c r="GA7" s="372"/>
      <c r="GB7" s="370"/>
      <c r="GC7" s="394"/>
      <c r="GD7" s="393"/>
      <c r="GE7" s="356"/>
      <c r="GF7" s="373"/>
      <c r="GG7" s="372"/>
      <c r="GH7" s="370"/>
      <c r="GI7" s="394"/>
      <c r="GJ7" s="393"/>
      <c r="GK7" s="356"/>
      <c r="GL7" s="373"/>
      <c r="GM7" s="372"/>
      <c r="GN7" s="370"/>
      <c r="GO7" s="394"/>
      <c r="GP7" s="393"/>
      <c r="GQ7" s="356"/>
      <c r="GR7" s="373"/>
      <c r="GS7" s="372"/>
      <c r="GT7" s="370"/>
      <c r="GU7" s="394"/>
      <c r="GV7" s="393"/>
      <c r="GW7" s="356"/>
      <c r="GX7" s="373"/>
      <c r="GY7" s="372"/>
      <c r="GZ7" s="370"/>
      <c r="HA7" s="394"/>
      <c r="HB7" s="393"/>
      <c r="HC7" s="356"/>
      <c r="HD7" s="373"/>
      <c r="HE7" s="372"/>
      <c r="HF7" s="370"/>
      <c r="HG7" s="394"/>
      <c r="HH7" s="393"/>
      <c r="HI7" s="356"/>
      <c r="HJ7" s="373"/>
      <c r="HK7" s="372"/>
      <c r="HL7" s="370"/>
      <c r="HM7" s="394"/>
      <c r="HN7" s="393"/>
      <c r="HO7" s="356"/>
      <c r="HP7" s="373"/>
      <c r="HQ7" s="372"/>
      <c r="HR7" s="370"/>
      <c r="HS7" s="394"/>
      <c r="HT7" s="393"/>
      <c r="HU7" s="356"/>
      <c r="HV7" s="373"/>
      <c r="HW7" s="372"/>
      <c r="HX7" s="370"/>
      <c r="HY7" s="394"/>
      <c r="HZ7" s="393"/>
      <c r="IA7" s="356"/>
      <c r="IB7" s="373"/>
      <c r="IC7" s="372"/>
      <c r="ID7" s="370"/>
      <c r="IE7" s="394"/>
      <c r="IF7" s="393"/>
      <c r="IG7" s="356"/>
      <c r="IH7" s="373"/>
      <c r="II7" s="372"/>
      <c r="IJ7" s="370"/>
      <c r="IK7" s="394"/>
      <c r="IL7" s="393"/>
      <c r="IM7" s="356"/>
      <c r="IN7" s="373"/>
      <c r="IO7" s="372"/>
      <c r="IP7" s="370"/>
      <c r="IQ7" s="394"/>
      <c r="IR7" s="393"/>
      <c r="IS7" s="353"/>
      <c r="IT7" s="395"/>
    </row>
    <row r="8" spans="1:25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386">
        <f t="shared" si="0"/>
        <v>0</v>
      </c>
      <c r="F8" s="387"/>
      <c r="G8" s="357"/>
      <c r="H8" s="388"/>
      <c r="I8" s="389"/>
      <c r="J8" s="390"/>
      <c r="K8" s="391"/>
      <c r="L8" s="387"/>
      <c r="M8" s="357"/>
      <c r="N8" s="388"/>
      <c r="O8" s="389"/>
      <c r="P8" s="390"/>
      <c r="Q8" s="391"/>
      <c r="R8" s="387"/>
      <c r="S8" s="357"/>
      <c r="T8" s="388"/>
      <c r="U8" s="389"/>
      <c r="V8" s="390"/>
      <c r="W8" s="391"/>
      <c r="X8" s="387"/>
      <c r="Y8" s="357"/>
      <c r="Z8" s="388"/>
      <c r="AA8" s="389"/>
      <c r="AB8" s="390"/>
      <c r="AC8" s="391"/>
      <c r="AD8" s="387"/>
      <c r="AE8" s="357"/>
      <c r="AF8" s="388"/>
      <c r="AG8" s="389"/>
      <c r="AH8" s="390"/>
      <c r="AI8" s="391"/>
      <c r="AJ8" s="387"/>
      <c r="AK8" s="357"/>
      <c r="AL8" s="388"/>
      <c r="AM8" s="389"/>
      <c r="AN8" s="390"/>
      <c r="AO8" s="391"/>
      <c r="AP8" s="387"/>
      <c r="AQ8" s="357"/>
      <c r="AR8" s="388"/>
      <c r="AS8" s="389"/>
      <c r="AT8" s="390"/>
      <c r="AU8" s="391"/>
      <c r="AV8" s="387"/>
      <c r="AW8" s="357"/>
      <c r="AX8" s="388"/>
      <c r="AY8" s="389"/>
      <c r="AZ8" s="390"/>
      <c r="BA8" s="391"/>
      <c r="BB8" s="387"/>
      <c r="BC8" s="357"/>
      <c r="BD8" s="388"/>
      <c r="BE8" s="389"/>
      <c r="BF8" s="390"/>
      <c r="BG8" s="391"/>
      <c r="BH8" s="387"/>
      <c r="BI8" s="357"/>
      <c r="BJ8" s="388"/>
      <c r="BK8" s="389"/>
      <c r="BL8" s="390"/>
      <c r="BM8" s="391"/>
      <c r="BN8" s="387"/>
      <c r="BO8" s="357"/>
      <c r="BP8" s="388"/>
      <c r="BQ8" s="389"/>
      <c r="BR8" s="390"/>
      <c r="BS8" s="391"/>
      <c r="BT8" s="387"/>
      <c r="BU8" s="357"/>
      <c r="BV8" s="388"/>
      <c r="BW8" s="389"/>
      <c r="BX8" s="390"/>
      <c r="BY8" s="391"/>
      <c r="BZ8" s="387"/>
      <c r="CA8" s="357"/>
      <c r="CB8" s="388"/>
      <c r="CC8" s="389"/>
      <c r="CD8" s="390"/>
      <c r="CE8" s="391"/>
      <c r="CF8" s="387"/>
      <c r="CG8" s="357"/>
      <c r="CH8" s="388"/>
      <c r="CI8" s="389"/>
      <c r="CJ8" s="390"/>
      <c r="CK8" s="391"/>
      <c r="CL8" s="387"/>
      <c r="CM8" s="357"/>
      <c r="CN8" s="388"/>
      <c r="CO8" s="389"/>
      <c r="CP8" s="390"/>
      <c r="CQ8" s="391"/>
      <c r="CR8" s="387"/>
      <c r="CS8" s="357"/>
      <c r="CT8" s="388"/>
      <c r="CU8" s="389"/>
      <c r="CV8" s="390"/>
      <c r="CW8" s="391"/>
      <c r="CX8" s="387"/>
      <c r="CY8" s="357"/>
      <c r="CZ8" s="388"/>
      <c r="DA8" s="389"/>
      <c r="DB8" s="390"/>
      <c r="DC8" s="391"/>
      <c r="DD8" s="387"/>
      <c r="DE8" s="357"/>
      <c r="DF8" s="388"/>
      <c r="DG8" s="389"/>
      <c r="DH8" s="390"/>
      <c r="DI8" s="391"/>
      <c r="DJ8" s="387"/>
      <c r="DK8" s="357"/>
      <c r="DL8" s="388"/>
      <c r="DM8" s="389"/>
      <c r="DN8" s="390"/>
      <c r="DO8" s="391"/>
      <c r="DP8" s="387"/>
      <c r="DQ8" s="357"/>
      <c r="DR8" s="388"/>
      <c r="DS8" s="389"/>
      <c r="DT8" s="390"/>
      <c r="DU8" s="391"/>
      <c r="DV8" s="387"/>
      <c r="DW8" s="357"/>
      <c r="DX8" s="388"/>
      <c r="DY8" s="389"/>
      <c r="DZ8" s="390"/>
      <c r="EA8" s="391"/>
      <c r="EB8" s="387"/>
      <c r="EC8" s="357"/>
      <c r="ED8" s="388"/>
      <c r="EE8" s="389"/>
      <c r="EF8" s="390"/>
      <c r="EG8" s="391"/>
      <c r="EH8" s="387"/>
      <c r="EI8" s="357"/>
      <c r="EJ8" s="388"/>
      <c r="EK8" s="389"/>
      <c r="EL8" s="390"/>
      <c r="EM8" s="391"/>
      <c r="EN8" s="387"/>
      <c r="EO8" s="357"/>
      <c r="EP8" s="388"/>
      <c r="EQ8" s="389"/>
      <c r="ER8" s="390"/>
      <c r="ES8" s="391"/>
      <c r="ET8" s="387"/>
      <c r="EU8" s="357"/>
      <c r="EV8" s="388"/>
      <c r="EW8" s="389"/>
      <c r="EX8" s="390"/>
      <c r="EY8" s="391"/>
      <c r="EZ8" s="387"/>
      <c r="FA8" s="357"/>
      <c r="FB8" s="388"/>
      <c r="FC8" s="389"/>
      <c r="FD8" s="390"/>
      <c r="FE8" s="391"/>
      <c r="FF8" s="387"/>
      <c r="FG8" s="357"/>
      <c r="FH8" s="388"/>
      <c r="FI8" s="389"/>
      <c r="FJ8" s="390"/>
      <c r="FK8" s="391"/>
      <c r="FL8" s="387"/>
      <c r="FM8" s="357"/>
      <c r="FN8" s="388"/>
      <c r="FO8" s="389"/>
      <c r="FP8" s="390"/>
      <c r="FQ8" s="391"/>
      <c r="FR8" s="387"/>
      <c r="FS8" s="357"/>
      <c r="FT8" s="388"/>
      <c r="FU8" s="389"/>
      <c r="FV8" s="390"/>
      <c r="FW8" s="391"/>
      <c r="FX8" s="387"/>
      <c r="FY8" s="357"/>
      <c r="FZ8" s="388"/>
      <c r="GA8" s="389"/>
      <c r="GB8" s="390"/>
      <c r="GC8" s="391"/>
      <c r="GD8" s="387"/>
      <c r="GE8" s="357"/>
      <c r="GF8" s="388"/>
      <c r="GG8" s="389"/>
      <c r="GH8" s="390"/>
      <c r="GI8" s="391"/>
      <c r="GJ8" s="387"/>
      <c r="GK8" s="357"/>
      <c r="GL8" s="388"/>
      <c r="GM8" s="389"/>
      <c r="GN8" s="390"/>
      <c r="GO8" s="391"/>
      <c r="GP8" s="387"/>
      <c r="GQ8" s="357"/>
      <c r="GR8" s="388"/>
      <c r="GS8" s="389"/>
      <c r="GT8" s="390"/>
      <c r="GU8" s="391"/>
      <c r="GV8" s="387"/>
      <c r="GW8" s="357"/>
      <c r="GX8" s="388"/>
      <c r="GY8" s="389"/>
      <c r="GZ8" s="390"/>
      <c r="HA8" s="391"/>
      <c r="HB8" s="387"/>
      <c r="HC8" s="357"/>
      <c r="HD8" s="388"/>
      <c r="HE8" s="389"/>
      <c r="HF8" s="390"/>
      <c r="HG8" s="391"/>
      <c r="HH8" s="387"/>
      <c r="HI8" s="357"/>
      <c r="HJ8" s="388"/>
      <c r="HK8" s="389"/>
      <c r="HL8" s="390"/>
      <c r="HM8" s="391"/>
      <c r="HN8" s="387"/>
      <c r="HO8" s="357"/>
      <c r="HP8" s="388"/>
      <c r="HQ8" s="389"/>
      <c r="HR8" s="390"/>
      <c r="HS8" s="391"/>
      <c r="HT8" s="387"/>
      <c r="HU8" s="357"/>
      <c r="HV8" s="388"/>
      <c r="HW8" s="389"/>
      <c r="HX8" s="390"/>
      <c r="HY8" s="391"/>
      <c r="HZ8" s="387"/>
      <c r="IA8" s="357"/>
      <c r="IB8" s="388"/>
      <c r="IC8" s="389"/>
      <c r="ID8" s="390"/>
      <c r="IE8" s="391"/>
      <c r="IF8" s="387"/>
      <c r="IG8" s="357"/>
      <c r="IH8" s="388"/>
      <c r="II8" s="389"/>
      <c r="IJ8" s="390"/>
      <c r="IK8" s="391"/>
      <c r="IL8" s="387"/>
      <c r="IM8" s="357"/>
      <c r="IN8" s="388"/>
      <c r="IO8" s="389"/>
      <c r="IP8" s="390"/>
      <c r="IQ8" s="391"/>
      <c r="IR8" s="387"/>
      <c r="IS8" s="353"/>
      <c r="IT8" s="395"/>
    </row>
    <row r="9" spans="1:254" s="375" customFormat="1" ht="15.75" customHeight="1" thickBot="1" x14ac:dyDescent="0.3">
      <c r="A9" s="1033"/>
      <c r="B9" s="1013"/>
      <c r="C9" s="1035"/>
      <c r="D9" s="367" t="s">
        <v>39</v>
      </c>
      <c r="E9" s="392">
        <f t="shared" si="0"/>
        <v>0</v>
      </c>
      <c r="F9" s="393"/>
      <c r="G9" s="356"/>
      <c r="H9" s="373"/>
      <c r="I9" s="372"/>
      <c r="J9" s="370"/>
      <c r="K9" s="394"/>
      <c r="L9" s="393"/>
      <c r="M9" s="356"/>
      <c r="N9" s="373"/>
      <c r="O9" s="372"/>
      <c r="P9" s="370"/>
      <c r="Q9" s="394"/>
      <c r="R9" s="393"/>
      <c r="S9" s="356"/>
      <c r="T9" s="373"/>
      <c r="U9" s="372"/>
      <c r="V9" s="370"/>
      <c r="W9" s="394"/>
      <c r="X9" s="393"/>
      <c r="Y9" s="356"/>
      <c r="Z9" s="373"/>
      <c r="AA9" s="372"/>
      <c r="AB9" s="370"/>
      <c r="AC9" s="394"/>
      <c r="AD9" s="393"/>
      <c r="AE9" s="356"/>
      <c r="AF9" s="373"/>
      <c r="AG9" s="372"/>
      <c r="AH9" s="370"/>
      <c r="AI9" s="394"/>
      <c r="AJ9" s="393"/>
      <c r="AK9" s="356"/>
      <c r="AL9" s="373"/>
      <c r="AM9" s="372"/>
      <c r="AN9" s="370"/>
      <c r="AO9" s="394"/>
      <c r="AP9" s="393"/>
      <c r="AQ9" s="356"/>
      <c r="AR9" s="373"/>
      <c r="AS9" s="372"/>
      <c r="AT9" s="370"/>
      <c r="AU9" s="394"/>
      <c r="AV9" s="393"/>
      <c r="AW9" s="356"/>
      <c r="AX9" s="373"/>
      <c r="AY9" s="372"/>
      <c r="AZ9" s="370"/>
      <c r="BA9" s="394"/>
      <c r="BB9" s="393"/>
      <c r="BC9" s="356"/>
      <c r="BD9" s="373"/>
      <c r="BE9" s="372"/>
      <c r="BF9" s="370"/>
      <c r="BG9" s="394"/>
      <c r="BH9" s="393"/>
      <c r="BI9" s="356"/>
      <c r="BJ9" s="373"/>
      <c r="BK9" s="372"/>
      <c r="BL9" s="370"/>
      <c r="BM9" s="394"/>
      <c r="BN9" s="393"/>
      <c r="BO9" s="356"/>
      <c r="BP9" s="373"/>
      <c r="BQ9" s="372"/>
      <c r="BR9" s="370"/>
      <c r="BS9" s="394"/>
      <c r="BT9" s="393"/>
      <c r="BU9" s="356"/>
      <c r="BV9" s="373"/>
      <c r="BW9" s="372"/>
      <c r="BX9" s="370"/>
      <c r="BY9" s="394"/>
      <c r="BZ9" s="393"/>
      <c r="CA9" s="356"/>
      <c r="CB9" s="373"/>
      <c r="CC9" s="372"/>
      <c r="CD9" s="370"/>
      <c r="CE9" s="394"/>
      <c r="CF9" s="393"/>
      <c r="CG9" s="356"/>
      <c r="CH9" s="373"/>
      <c r="CI9" s="372"/>
      <c r="CJ9" s="370"/>
      <c r="CK9" s="394"/>
      <c r="CL9" s="393"/>
      <c r="CM9" s="356"/>
      <c r="CN9" s="373"/>
      <c r="CO9" s="372"/>
      <c r="CP9" s="370"/>
      <c r="CQ9" s="394"/>
      <c r="CR9" s="393"/>
      <c r="CS9" s="356"/>
      <c r="CT9" s="373"/>
      <c r="CU9" s="372"/>
      <c r="CV9" s="370"/>
      <c r="CW9" s="394"/>
      <c r="CX9" s="393"/>
      <c r="CY9" s="356"/>
      <c r="CZ9" s="373"/>
      <c r="DA9" s="372"/>
      <c r="DB9" s="370"/>
      <c r="DC9" s="394"/>
      <c r="DD9" s="393"/>
      <c r="DE9" s="356"/>
      <c r="DF9" s="373"/>
      <c r="DG9" s="372"/>
      <c r="DH9" s="370"/>
      <c r="DI9" s="394"/>
      <c r="DJ9" s="393"/>
      <c r="DK9" s="356"/>
      <c r="DL9" s="373"/>
      <c r="DM9" s="372"/>
      <c r="DN9" s="370"/>
      <c r="DO9" s="394"/>
      <c r="DP9" s="393"/>
      <c r="DQ9" s="356"/>
      <c r="DR9" s="373"/>
      <c r="DS9" s="372"/>
      <c r="DT9" s="370"/>
      <c r="DU9" s="394"/>
      <c r="DV9" s="393"/>
      <c r="DW9" s="356"/>
      <c r="DX9" s="373"/>
      <c r="DY9" s="372"/>
      <c r="DZ9" s="370"/>
      <c r="EA9" s="394"/>
      <c r="EB9" s="393"/>
      <c r="EC9" s="356"/>
      <c r="ED9" s="373"/>
      <c r="EE9" s="372"/>
      <c r="EF9" s="370"/>
      <c r="EG9" s="394"/>
      <c r="EH9" s="393"/>
      <c r="EI9" s="356"/>
      <c r="EJ9" s="373"/>
      <c r="EK9" s="372"/>
      <c r="EL9" s="370"/>
      <c r="EM9" s="394"/>
      <c r="EN9" s="393"/>
      <c r="EO9" s="356"/>
      <c r="EP9" s="373"/>
      <c r="EQ9" s="372"/>
      <c r="ER9" s="370"/>
      <c r="ES9" s="394"/>
      <c r="ET9" s="393"/>
      <c r="EU9" s="356"/>
      <c r="EV9" s="373"/>
      <c r="EW9" s="372"/>
      <c r="EX9" s="370"/>
      <c r="EY9" s="394"/>
      <c r="EZ9" s="393"/>
      <c r="FA9" s="356"/>
      <c r="FB9" s="373"/>
      <c r="FC9" s="372"/>
      <c r="FD9" s="370"/>
      <c r="FE9" s="394"/>
      <c r="FF9" s="393"/>
      <c r="FG9" s="356"/>
      <c r="FH9" s="373"/>
      <c r="FI9" s="372"/>
      <c r="FJ9" s="370"/>
      <c r="FK9" s="394"/>
      <c r="FL9" s="393"/>
      <c r="FM9" s="356"/>
      <c r="FN9" s="373"/>
      <c r="FO9" s="372"/>
      <c r="FP9" s="370"/>
      <c r="FQ9" s="394"/>
      <c r="FR9" s="393"/>
      <c r="FS9" s="356"/>
      <c r="FT9" s="373"/>
      <c r="FU9" s="372"/>
      <c r="FV9" s="370"/>
      <c r="FW9" s="394"/>
      <c r="FX9" s="393"/>
      <c r="FY9" s="356"/>
      <c r="FZ9" s="373"/>
      <c r="GA9" s="372"/>
      <c r="GB9" s="370"/>
      <c r="GC9" s="394"/>
      <c r="GD9" s="393"/>
      <c r="GE9" s="356"/>
      <c r="GF9" s="373"/>
      <c r="GG9" s="372"/>
      <c r="GH9" s="370"/>
      <c r="GI9" s="394"/>
      <c r="GJ9" s="393"/>
      <c r="GK9" s="356"/>
      <c r="GL9" s="373"/>
      <c r="GM9" s="372"/>
      <c r="GN9" s="370"/>
      <c r="GO9" s="394"/>
      <c r="GP9" s="393"/>
      <c r="GQ9" s="356"/>
      <c r="GR9" s="373"/>
      <c r="GS9" s="372"/>
      <c r="GT9" s="370"/>
      <c r="GU9" s="394"/>
      <c r="GV9" s="393"/>
      <c r="GW9" s="356"/>
      <c r="GX9" s="373"/>
      <c r="GY9" s="372"/>
      <c r="GZ9" s="370"/>
      <c r="HA9" s="394"/>
      <c r="HB9" s="393"/>
      <c r="HC9" s="356"/>
      <c r="HD9" s="373"/>
      <c r="HE9" s="372"/>
      <c r="HF9" s="370"/>
      <c r="HG9" s="394"/>
      <c r="HH9" s="393"/>
      <c r="HI9" s="356"/>
      <c r="HJ9" s="373"/>
      <c r="HK9" s="372"/>
      <c r="HL9" s="370"/>
      <c r="HM9" s="394"/>
      <c r="HN9" s="393"/>
      <c r="HO9" s="356"/>
      <c r="HP9" s="373"/>
      <c r="HQ9" s="372"/>
      <c r="HR9" s="370"/>
      <c r="HS9" s="394"/>
      <c r="HT9" s="393"/>
      <c r="HU9" s="356"/>
      <c r="HV9" s="373"/>
      <c r="HW9" s="372"/>
      <c r="HX9" s="370"/>
      <c r="HY9" s="394"/>
      <c r="HZ9" s="393"/>
      <c r="IA9" s="356"/>
      <c r="IB9" s="373"/>
      <c r="IC9" s="372"/>
      <c r="ID9" s="370"/>
      <c r="IE9" s="394"/>
      <c r="IF9" s="393"/>
      <c r="IG9" s="356"/>
      <c r="IH9" s="373"/>
      <c r="II9" s="372"/>
      <c r="IJ9" s="370"/>
      <c r="IK9" s="394"/>
      <c r="IL9" s="393"/>
      <c r="IM9" s="356"/>
      <c r="IN9" s="373"/>
      <c r="IO9" s="372"/>
      <c r="IP9" s="370"/>
      <c r="IQ9" s="394"/>
      <c r="IR9" s="393"/>
      <c r="IS9" s="353"/>
      <c r="IT9" s="395"/>
    </row>
    <row r="10" spans="1:25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386">
        <f t="shared" si="0"/>
        <v>0</v>
      </c>
      <c r="F10" s="387"/>
      <c r="G10" s="357"/>
      <c r="H10" s="388"/>
      <c r="I10" s="389"/>
      <c r="J10" s="390"/>
      <c r="K10" s="391"/>
      <c r="L10" s="387"/>
      <c r="M10" s="357"/>
      <c r="N10" s="388"/>
      <c r="O10" s="389"/>
      <c r="P10" s="390"/>
      <c r="Q10" s="391"/>
      <c r="R10" s="387"/>
      <c r="S10" s="357"/>
      <c r="T10" s="388"/>
      <c r="U10" s="389"/>
      <c r="V10" s="390"/>
      <c r="W10" s="391"/>
      <c r="X10" s="387"/>
      <c r="Y10" s="357"/>
      <c r="Z10" s="388"/>
      <c r="AA10" s="389"/>
      <c r="AB10" s="390"/>
      <c r="AC10" s="391"/>
      <c r="AD10" s="387"/>
      <c r="AE10" s="357"/>
      <c r="AF10" s="388"/>
      <c r="AG10" s="389"/>
      <c r="AH10" s="390"/>
      <c r="AI10" s="391"/>
      <c r="AJ10" s="387"/>
      <c r="AK10" s="357"/>
      <c r="AL10" s="388"/>
      <c r="AM10" s="389"/>
      <c r="AN10" s="390"/>
      <c r="AO10" s="391"/>
      <c r="AP10" s="387"/>
      <c r="AQ10" s="357"/>
      <c r="AR10" s="388"/>
      <c r="AS10" s="389"/>
      <c r="AT10" s="390"/>
      <c r="AU10" s="391"/>
      <c r="AV10" s="387"/>
      <c r="AW10" s="357"/>
      <c r="AX10" s="388"/>
      <c r="AY10" s="389"/>
      <c r="AZ10" s="390"/>
      <c r="BA10" s="391"/>
      <c r="BB10" s="387"/>
      <c r="BC10" s="357"/>
      <c r="BD10" s="388"/>
      <c r="BE10" s="389"/>
      <c r="BF10" s="390"/>
      <c r="BG10" s="391"/>
      <c r="BH10" s="387"/>
      <c r="BI10" s="357"/>
      <c r="BJ10" s="388"/>
      <c r="BK10" s="389"/>
      <c r="BL10" s="390"/>
      <c r="BM10" s="391"/>
      <c r="BN10" s="387"/>
      <c r="BO10" s="357"/>
      <c r="BP10" s="388"/>
      <c r="BQ10" s="389"/>
      <c r="BR10" s="390"/>
      <c r="BS10" s="391"/>
      <c r="BT10" s="387"/>
      <c r="BU10" s="357"/>
      <c r="BV10" s="388"/>
      <c r="BW10" s="389"/>
      <c r="BX10" s="390"/>
      <c r="BY10" s="391"/>
      <c r="BZ10" s="387"/>
      <c r="CA10" s="357"/>
      <c r="CB10" s="388"/>
      <c r="CC10" s="389"/>
      <c r="CD10" s="390"/>
      <c r="CE10" s="391"/>
      <c r="CF10" s="387"/>
      <c r="CG10" s="357"/>
      <c r="CH10" s="388"/>
      <c r="CI10" s="389"/>
      <c r="CJ10" s="390"/>
      <c r="CK10" s="391"/>
      <c r="CL10" s="387"/>
      <c r="CM10" s="357"/>
      <c r="CN10" s="388"/>
      <c r="CO10" s="389"/>
      <c r="CP10" s="390"/>
      <c r="CQ10" s="391"/>
      <c r="CR10" s="387"/>
      <c r="CS10" s="357"/>
      <c r="CT10" s="388"/>
      <c r="CU10" s="389"/>
      <c r="CV10" s="390"/>
      <c r="CW10" s="391"/>
      <c r="CX10" s="387"/>
      <c r="CY10" s="357"/>
      <c r="CZ10" s="388"/>
      <c r="DA10" s="389"/>
      <c r="DB10" s="390"/>
      <c r="DC10" s="391"/>
      <c r="DD10" s="387"/>
      <c r="DE10" s="357"/>
      <c r="DF10" s="388"/>
      <c r="DG10" s="389"/>
      <c r="DH10" s="390"/>
      <c r="DI10" s="391"/>
      <c r="DJ10" s="387"/>
      <c r="DK10" s="357"/>
      <c r="DL10" s="388"/>
      <c r="DM10" s="389"/>
      <c r="DN10" s="390"/>
      <c r="DO10" s="391"/>
      <c r="DP10" s="387"/>
      <c r="DQ10" s="357"/>
      <c r="DR10" s="388"/>
      <c r="DS10" s="389"/>
      <c r="DT10" s="390"/>
      <c r="DU10" s="391"/>
      <c r="DV10" s="387"/>
      <c r="DW10" s="357"/>
      <c r="DX10" s="388"/>
      <c r="DY10" s="389"/>
      <c r="DZ10" s="390"/>
      <c r="EA10" s="391"/>
      <c r="EB10" s="387"/>
      <c r="EC10" s="357"/>
      <c r="ED10" s="388"/>
      <c r="EE10" s="389"/>
      <c r="EF10" s="390"/>
      <c r="EG10" s="391"/>
      <c r="EH10" s="387"/>
      <c r="EI10" s="357"/>
      <c r="EJ10" s="388"/>
      <c r="EK10" s="389"/>
      <c r="EL10" s="390"/>
      <c r="EM10" s="391"/>
      <c r="EN10" s="387"/>
      <c r="EO10" s="357"/>
      <c r="EP10" s="388"/>
      <c r="EQ10" s="389"/>
      <c r="ER10" s="390"/>
      <c r="ES10" s="391"/>
      <c r="ET10" s="387"/>
      <c r="EU10" s="357"/>
      <c r="EV10" s="388"/>
      <c r="EW10" s="389"/>
      <c r="EX10" s="390"/>
      <c r="EY10" s="391"/>
      <c r="EZ10" s="387"/>
      <c r="FA10" s="357"/>
      <c r="FB10" s="388"/>
      <c r="FC10" s="389"/>
      <c r="FD10" s="390"/>
      <c r="FE10" s="391"/>
      <c r="FF10" s="387"/>
      <c r="FG10" s="357"/>
      <c r="FH10" s="388"/>
      <c r="FI10" s="389"/>
      <c r="FJ10" s="390"/>
      <c r="FK10" s="391"/>
      <c r="FL10" s="387"/>
      <c r="FM10" s="357"/>
      <c r="FN10" s="388"/>
      <c r="FO10" s="389"/>
      <c r="FP10" s="390"/>
      <c r="FQ10" s="391"/>
      <c r="FR10" s="387"/>
      <c r="FS10" s="357"/>
      <c r="FT10" s="388"/>
      <c r="FU10" s="389"/>
      <c r="FV10" s="390"/>
      <c r="FW10" s="391"/>
      <c r="FX10" s="387"/>
      <c r="FY10" s="357"/>
      <c r="FZ10" s="388"/>
      <c r="GA10" s="389"/>
      <c r="GB10" s="390"/>
      <c r="GC10" s="391"/>
      <c r="GD10" s="387"/>
      <c r="GE10" s="357"/>
      <c r="GF10" s="388"/>
      <c r="GG10" s="389"/>
      <c r="GH10" s="390"/>
      <c r="GI10" s="391"/>
      <c r="GJ10" s="387"/>
      <c r="GK10" s="357"/>
      <c r="GL10" s="388"/>
      <c r="GM10" s="389"/>
      <c r="GN10" s="390"/>
      <c r="GO10" s="391"/>
      <c r="GP10" s="387"/>
      <c r="GQ10" s="357"/>
      <c r="GR10" s="388"/>
      <c r="GS10" s="389"/>
      <c r="GT10" s="390"/>
      <c r="GU10" s="391"/>
      <c r="GV10" s="387"/>
      <c r="GW10" s="357"/>
      <c r="GX10" s="388"/>
      <c r="GY10" s="389"/>
      <c r="GZ10" s="390"/>
      <c r="HA10" s="391"/>
      <c r="HB10" s="387"/>
      <c r="HC10" s="357"/>
      <c r="HD10" s="388"/>
      <c r="HE10" s="389"/>
      <c r="HF10" s="390"/>
      <c r="HG10" s="391"/>
      <c r="HH10" s="387"/>
      <c r="HI10" s="357"/>
      <c r="HJ10" s="388"/>
      <c r="HK10" s="389"/>
      <c r="HL10" s="390"/>
      <c r="HM10" s="391"/>
      <c r="HN10" s="387"/>
      <c r="HO10" s="357"/>
      <c r="HP10" s="388"/>
      <c r="HQ10" s="389"/>
      <c r="HR10" s="390"/>
      <c r="HS10" s="391"/>
      <c r="HT10" s="387"/>
      <c r="HU10" s="357"/>
      <c r="HV10" s="388"/>
      <c r="HW10" s="389"/>
      <c r="HX10" s="390"/>
      <c r="HY10" s="391"/>
      <c r="HZ10" s="387"/>
      <c r="IA10" s="357"/>
      <c r="IB10" s="388"/>
      <c r="IC10" s="389"/>
      <c r="ID10" s="390"/>
      <c r="IE10" s="391"/>
      <c r="IF10" s="387"/>
      <c r="IG10" s="357"/>
      <c r="IH10" s="388"/>
      <c r="II10" s="389"/>
      <c r="IJ10" s="390"/>
      <c r="IK10" s="391"/>
      <c r="IL10" s="387"/>
      <c r="IM10" s="357"/>
      <c r="IN10" s="388"/>
      <c r="IO10" s="389"/>
      <c r="IP10" s="390"/>
      <c r="IQ10" s="391"/>
      <c r="IR10" s="387"/>
      <c r="IS10" s="353"/>
      <c r="IT10" s="395"/>
    </row>
    <row r="11" spans="1:254" s="375" customFormat="1" ht="15.75" customHeight="1" thickBot="1" x14ac:dyDescent="0.3">
      <c r="A11" s="1033"/>
      <c r="B11" s="1013"/>
      <c r="C11" s="1035"/>
      <c r="D11" s="367" t="s">
        <v>39</v>
      </c>
      <c r="E11" s="392">
        <f t="shared" si="0"/>
        <v>0</v>
      </c>
      <c r="F11" s="393"/>
      <c r="G11" s="356"/>
      <c r="H11" s="373"/>
      <c r="I11" s="372"/>
      <c r="J11" s="370"/>
      <c r="K11" s="394"/>
      <c r="L11" s="393"/>
      <c r="M11" s="356"/>
      <c r="N11" s="373"/>
      <c r="O11" s="372"/>
      <c r="P11" s="370"/>
      <c r="Q11" s="394"/>
      <c r="R11" s="393"/>
      <c r="S11" s="356"/>
      <c r="T11" s="373"/>
      <c r="U11" s="372"/>
      <c r="V11" s="370"/>
      <c r="W11" s="394"/>
      <c r="X11" s="393"/>
      <c r="Y11" s="356"/>
      <c r="Z11" s="373"/>
      <c r="AA11" s="372"/>
      <c r="AB11" s="370"/>
      <c r="AC11" s="394"/>
      <c r="AD11" s="393"/>
      <c r="AE11" s="356"/>
      <c r="AF11" s="373"/>
      <c r="AG11" s="372"/>
      <c r="AH11" s="370"/>
      <c r="AI11" s="394"/>
      <c r="AJ11" s="393"/>
      <c r="AK11" s="356"/>
      <c r="AL11" s="373"/>
      <c r="AM11" s="372"/>
      <c r="AN11" s="370"/>
      <c r="AO11" s="394"/>
      <c r="AP11" s="393"/>
      <c r="AQ11" s="356"/>
      <c r="AR11" s="373"/>
      <c r="AS11" s="372"/>
      <c r="AT11" s="370"/>
      <c r="AU11" s="394"/>
      <c r="AV11" s="393"/>
      <c r="AW11" s="356"/>
      <c r="AX11" s="373"/>
      <c r="AY11" s="372"/>
      <c r="AZ11" s="370"/>
      <c r="BA11" s="394"/>
      <c r="BB11" s="393"/>
      <c r="BC11" s="356"/>
      <c r="BD11" s="373"/>
      <c r="BE11" s="372"/>
      <c r="BF11" s="370"/>
      <c r="BG11" s="394"/>
      <c r="BH11" s="393"/>
      <c r="BI11" s="356"/>
      <c r="BJ11" s="373"/>
      <c r="BK11" s="372"/>
      <c r="BL11" s="370"/>
      <c r="BM11" s="394"/>
      <c r="BN11" s="393"/>
      <c r="BO11" s="356"/>
      <c r="BP11" s="373"/>
      <c r="BQ11" s="372"/>
      <c r="BR11" s="370"/>
      <c r="BS11" s="394"/>
      <c r="BT11" s="393"/>
      <c r="BU11" s="356"/>
      <c r="BV11" s="373"/>
      <c r="BW11" s="372"/>
      <c r="BX11" s="370"/>
      <c r="BY11" s="394"/>
      <c r="BZ11" s="393"/>
      <c r="CA11" s="356"/>
      <c r="CB11" s="373"/>
      <c r="CC11" s="372"/>
      <c r="CD11" s="370"/>
      <c r="CE11" s="394"/>
      <c r="CF11" s="393"/>
      <c r="CG11" s="356"/>
      <c r="CH11" s="373"/>
      <c r="CI11" s="372"/>
      <c r="CJ11" s="370"/>
      <c r="CK11" s="394"/>
      <c r="CL11" s="393"/>
      <c r="CM11" s="356"/>
      <c r="CN11" s="373"/>
      <c r="CO11" s="372"/>
      <c r="CP11" s="370"/>
      <c r="CQ11" s="394"/>
      <c r="CR11" s="393"/>
      <c r="CS11" s="356"/>
      <c r="CT11" s="373"/>
      <c r="CU11" s="372"/>
      <c r="CV11" s="370"/>
      <c r="CW11" s="394"/>
      <c r="CX11" s="393"/>
      <c r="CY11" s="356"/>
      <c r="CZ11" s="373"/>
      <c r="DA11" s="372"/>
      <c r="DB11" s="370"/>
      <c r="DC11" s="394"/>
      <c r="DD11" s="393"/>
      <c r="DE11" s="356"/>
      <c r="DF11" s="373"/>
      <c r="DG11" s="372"/>
      <c r="DH11" s="370"/>
      <c r="DI11" s="394"/>
      <c r="DJ11" s="393"/>
      <c r="DK11" s="356"/>
      <c r="DL11" s="373"/>
      <c r="DM11" s="372"/>
      <c r="DN11" s="370"/>
      <c r="DO11" s="394"/>
      <c r="DP11" s="393"/>
      <c r="DQ11" s="356"/>
      <c r="DR11" s="373"/>
      <c r="DS11" s="372"/>
      <c r="DT11" s="370"/>
      <c r="DU11" s="394"/>
      <c r="DV11" s="393"/>
      <c r="DW11" s="356"/>
      <c r="DX11" s="373"/>
      <c r="DY11" s="372"/>
      <c r="DZ11" s="370"/>
      <c r="EA11" s="394"/>
      <c r="EB11" s="393"/>
      <c r="EC11" s="356"/>
      <c r="ED11" s="373"/>
      <c r="EE11" s="372"/>
      <c r="EF11" s="370"/>
      <c r="EG11" s="394"/>
      <c r="EH11" s="393"/>
      <c r="EI11" s="356"/>
      <c r="EJ11" s="373"/>
      <c r="EK11" s="372"/>
      <c r="EL11" s="370"/>
      <c r="EM11" s="394"/>
      <c r="EN11" s="393"/>
      <c r="EO11" s="356"/>
      <c r="EP11" s="373"/>
      <c r="EQ11" s="372"/>
      <c r="ER11" s="370"/>
      <c r="ES11" s="394"/>
      <c r="ET11" s="393"/>
      <c r="EU11" s="356"/>
      <c r="EV11" s="373"/>
      <c r="EW11" s="372"/>
      <c r="EX11" s="370"/>
      <c r="EY11" s="394"/>
      <c r="EZ11" s="393"/>
      <c r="FA11" s="356"/>
      <c r="FB11" s="373"/>
      <c r="FC11" s="372"/>
      <c r="FD11" s="370"/>
      <c r="FE11" s="394"/>
      <c r="FF11" s="393"/>
      <c r="FG11" s="356"/>
      <c r="FH11" s="373"/>
      <c r="FI11" s="372"/>
      <c r="FJ11" s="370"/>
      <c r="FK11" s="394"/>
      <c r="FL11" s="393"/>
      <c r="FM11" s="356"/>
      <c r="FN11" s="373"/>
      <c r="FO11" s="372"/>
      <c r="FP11" s="370"/>
      <c r="FQ11" s="394"/>
      <c r="FR11" s="393"/>
      <c r="FS11" s="356"/>
      <c r="FT11" s="373"/>
      <c r="FU11" s="372"/>
      <c r="FV11" s="370"/>
      <c r="FW11" s="394"/>
      <c r="FX11" s="393"/>
      <c r="FY11" s="356"/>
      <c r="FZ11" s="373"/>
      <c r="GA11" s="372"/>
      <c r="GB11" s="370"/>
      <c r="GC11" s="394"/>
      <c r="GD11" s="393"/>
      <c r="GE11" s="356"/>
      <c r="GF11" s="373"/>
      <c r="GG11" s="372"/>
      <c r="GH11" s="370"/>
      <c r="GI11" s="394"/>
      <c r="GJ11" s="393"/>
      <c r="GK11" s="356"/>
      <c r="GL11" s="373"/>
      <c r="GM11" s="372"/>
      <c r="GN11" s="370"/>
      <c r="GO11" s="394"/>
      <c r="GP11" s="393"/>
      <c r="GQ11" s="356"/>
      <c r="GR11" s="373"/>
      <c r="GS11" s="372"/>
      <c r="GT11" s="370"/>
      <c r="GU11" s="394"/>
      <c r="GV11" s="393"/>
      <c r="GW11" s="356"/>
      <c r="GX11" s="373"/>
      <c r="GY11" s="372"/>
      <c r="GZ11" s="370"/>
      <c r="HA11" s="394"/>
      <c r="HB11" s="393"/>
      <c r="HC11" s="356"/>
      <c r="HD11" s="373"/>
      <c r="HE11" s="372"/>
      <c r="HF11" s="370"/>
      <c r="HG11" s="394"/>
      <c r="HH11" s="393"/>
      <c r="HI11" s="356"/>
      <c r="HJ11" s="373"/>
      <c r="HK11" s="372"/>
      <c r="HL11" s="370"/>
      <c r="HM11" s="394"/>
      <c r="HN11" s="393"/>
      <c r="HO11" s="356"/>
      <c r="HP11" s="373"/>
      <c r="HQ11" s="372"/>
      <c r="HR11" s="370"/>
      <c r="HS11" s="394"/>
      <c r="HT11" s="393"/>
      <c r="HU11" s="356"/>
      <c r="HV11" s="373"/>
      <c r="HW11" s="372"/>
      <c r="HX11" s="370"/>
      <c r="HY11" s="394"/>
      <c r="HZ11" s="393"/>
      <c r="IA11" s="356"/>
      <c r="IB11" s="373"/>
      <c r="IC11" s="372"/>
      <c r="ID11" s="370"/>
      <c r="IE11" s="394"/>
      <c r="IF11" s="393"/>
      <c r="IG11" s="356"/>
      <c r="IH11" s="373"/>
      <c r="II11" s="372"/>
      <c r="IJ11" s="370"/>
      <c r="IK11" s="394"/>
      <c r="IL11" s="393"/>
      <c r="IM11" s="356"/>
      <c r="IN11" s="373"/>
      <c r="IO11" s="372"/>
      <c r="IP11" s="370"/>
      <c r="IQ11" s="394"/>
      <c r="IR11" s="393"/>
      <c r="IS11" s="353"/>
      <c r="IT11" s="395"/>
    </row>
    <row r="12" spans="1:25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386">
        <f t="shared" si="0"/>
        <v>0</v>
      </c>
      <c r="F12" s="387"/>
      <c r="G12" s="357"/>
      <c r="H12" s="388"/>
      <c r="I12" s="389"/>
      <c r="J12" s="390"/>
      <c r="K12" s="391"/>
      <c r="L12" s="387"/>
      <c r="M12" s="357"/>
      <c r="N12" s="388"/>
      <c r="O12" s="389"/>
      <c r="P12" s="390"/>
      <c r="Q12" s="391"/>
      <c r="R12" s="387"/>
      <c r="S12" s="357"/>
      <c r="T12" s="388"/>
      <c r="U12" s="389"/>
      <c r="V12" s="390"/>
      <c r="W12" s="391"/>
      <c r="X12" s="387"/>
      <c r="Y12" s="357"/>
      <c r="Z12" s="388"/>
      <c r="AA12" s="389"/>
      <c r="AB12" s="390"/>
      <c r="AC12" s="391"/>
      <c r="AD12" s="387"/>
      <c r="AE12" s="357"/>
      <c r="AF12" s="388"/>
      <c r="AG12" s="389"/>
      <c r="AH12" s="390"/>
      <c r="AI12" s="391"/>
      <c r="AJ12" s="387"/>
      <c r="AK12" s="357"/>
      <c r="AL12" s="388"/>
      <c r="AM12" s="389"/>
      <c r="AN12" s="390"/>
      <c r="AO12" s="391"/>
      <c r="AP12" s="387"/>
      <c r="AQ12" s="357"/>
      <c r="AR12" s="388"/>
      <c r="AS12" s="389"/>
      <c r="AT12" s="390"/>
      <c r="AU12" s="391"/>
      <c r="AV12" s="387"/>
      <c r="AW12" s="357"/>
      <c r="AX12" s="388"/>
      <c r="AY12" s="389"/>
      <c r="AZ12" s="390"/>
      <c r="BA12" s="391"/>
      <c r="BB12" s="387"/>
      <c r="BC12" s="357"/>
      <c r="BD12" s="388"/>
      <c r="BE12" s="389"/>
      <c r="BF12" s="390"/>
      <c r="BG12" s="391"/>
      <c r="BH12" s="387"/>
      <c r="BI12" s="357"/>
      <c r="BJ12" s="388"/>
      <c r="BK12" s="389"/>
      <c r="BL12" s="390"/>
      <c r="BM12" s="391"/>
      <c r="BN12" s="387"/>
      <c r="BO12" s="357"/>
      <c r="BP12" s="388"/>
      <c r="BQ12" s="389"/>
      <c r="BR12" s="390"/>
      <c r="BS12" s="391"/>
      <c r="BT12" s="387"/>
      <c r="BU12" s="357"/>
      <c r="BV12" s="388"/>
      <c r="BW12" s="389"/>
      <c r="BX12" s="390"/>
      <c r="BY12" s="391"/>
      <c r="BZ12" s="387"/>
      <c r="CA12" s="357"/>
      <c r="CB12" s="388"/>
      <c r="CC12" s="389"/>
      <c r="CD12" s="390"/>
      <c r="CE12" s="391"/>
      <c r="CF12" s="387"/>
      <c r="CG12" s="357"/>
      <c r="CH12" s="388"/>
      <c r="CI12" s="389"/>
      <c r="CJ12" s="390"/>
      <c r="CK12" s="391"/>
      <c r="CL12" s="387"/>
      <c r="CM12" s="357"/>
      <c r="CN12" s="388"/>
      <c r="CO12" s="389"/>
      <c r="CP12" s="390"/>
      <c r="CQ12" s="391"/>
      <c r="CR12" s="387"/>
      <c r="CS12" s="357"/>
      <c r="CT12" s="388"/>
      <c r="CU12" s="389"/>
      <c r="CV12" s="390"/>
      <c r="CW12" s="391"/>
      <c r="CX12" s="387"/>
      <c r="CY12" s="357"/>
      <c r="CZ12" s="388"/>
      <c r="DA12" s="389"/>
      <c r="DB12" s="390"/>
      <c r="DC12" s="391"/>
      <c r="DD12" s="387"/>
      <c r="DE12" s="357"/>
      <c r="DF12" s="388"/>
      <c r="DG12" s="389"/>
      <c r="DH12" s="390"/>
      <c r="DI12" s="391"/>
      <c r="DJ12" s="387"/>
      <c r="DK12" s="357"/>
      <c r="DL12" s="388"/>
      <c r="DM12" s="389"/>
      <c r="DN12" s="390"/>
      <c r="DO12" s="391"/>
      <c r="DP12" s="387"/>
      <c r="DQ12" s="357"/>
      <c r="DR12" s="388"/>
      <c r="DS12" s="389"/>
      <c r="DT12" s="390"/>
      <c r="DU12" s="391"/>
      <c r="DV12" s="387"/>
      <c r="DW12" s="357"/>
      <c r="DX12" s="388"/>
      <c r="DY12" s="389"/>
      <c r="DZ12" s="390"/>
      <c r="EA12" s="391"/>
      <c r="EB12" s="387"/>
      <c r="EC12" s="357"/>
      <c r="ED12" s="388"/>
      <c r="EE12" s="389"/>
      <c r="EF12" s="390"/>
      <c r="EG12" s="391"/>
      <c r="EH12" s="387"/>
      <c r="EI12" s="357"/>
      <c r="EJ12" s="388"/>
      <c r="EK12" s="389"/>
      <c r="EL12" s="390"/>
      <c r="EM12" s="391"/>
      <c r="EN12" s="387"/>
      <c r="EO12" s="357"/>
      <c r="EP12" s="388"/>
      <c r="EQ12" s="389"/>
      <c r="ER12" s="390"/>
      <c r="ES12" s="391"/>
      <c r="ET12" s="387"/>
      <c r="EU12" s="357"/>
      <c r="EV12" s="388"/>
      <c r="EW12" s="389"/>
      <c r="EX12" s="390"/>
      <c r="EY12" s="391"/>
      <c r="EZ12" s="387"/>
      <c r="FA12" s="357"/>
      <c r="FB12" s="388"/>
      <c r="FC12" s="389"/>
      <c r="FD12" s="390"/>
      <c r="FE12" s="391"/>
      <c r="FF12" s="387"/>
      <c r="FG12" s="357"/>
      <c r="FH12" s="388"/>
      <c r="FI12" s="389"/>
      <c r="FJ12" s="390"/>
      <c r="FK12" s="391"/>
      <c r="FL12" s="387"/>
      <c r="FM12" s="357"/>
      <c r="FN12" s="388"/>
      <c r="FO12" s="389"/>
      <c r="FP12" s="390"/>
      <c r="FQ12" s="391"/>
      <c r="FR12" s="387"/>
      <c r="FS12" s="357"/>
      <c r="FT12" s="388"/>
      <c r="FU12" s="389"/>
      <c r="FV12" s="390"/>
      <c r="FW12" s="391"/>
      <c r="FX12" s="387"/>
      <c r="FY12" s="357"/>
      <c r="FZ12" s="388"/>
      <c r="GA12" s="389"/>
      <c r="GB12" s="390"/>
      <c r="GC12" s="391"/>
      <c r="GD12" s="387"/>
      <c r="GE12" s="357"/>
      <c r="GF12" s="388"/>
      <c r="GG12" s="389"/>
      <c r="GH12" s="390"/>
      <c r="GI12" s="391"/>
      <c r="GJ12" s="387"/>
      <c r="GK12" s="357"/>
      <c r="GL12" s="388"/>
      <c r="GM12" s="389"/>
      <c r="GN12" s="390"/>
      <c r="GO12" s="391"/>
      <c r="GP12" s="387"/>
      <c r="GQ12" s="357"/>
      <c r="GR12" s="388"/>
      <c r="GS12" s="389"/>
      <c r="GT12" s="390"/>
      <c r="GU12" s="391"/>
      <c r="GV12" s="387"/>
      <c r="GW12" s="357"/>
      <c r="GX12" s="388"/>
      <c r="GY12" s="389"/>
      <c r="GZ12" s="390"/>
      <c r="HA12" s="391"/>
      <c r="HB12" s="387"/>
      <c r="HC12" s="357"/>
      <c r="HD12" s="388"/>
      <c r="HE12" s="389"/>
      <c r="HF12" s="390"/>
      <c r="HG12" s="391"/>
      <c r="HH12" s="387"/>
      <c r="HI12" s="357"/>
      <c r="HJ12" s="388"/>
      <c r="HK12" s="389"/>
      <c r="HL12" s="390"/>
      <c r="HM12" s="391"/>
      <c r="HN12" s="387"/>
      <c r="HO12" s="357"/>
      <c r="HP12" s="388"/>
      <c r="HQ12" s="389"/>
      <c r="HR12" s="390"/>
      <c r="HS12" s="391"/>
      <c r="HT12" s="387"/>
      <c r="HU12" s="357"/>
      <c r="HV12" s="388"/>
      <c r="HW12" s="389"/>
      <c r="HX12" s="390"/>
      <c r="HY12" s="391"/>
      <c r="HZ12" s="387"/>
      <c r="IA12" s="357"/>
      <c r="IB12" s="388"/>
      <c r="IC12" s="389"/>
      <c r="ID12" s="390"/>
      <c r="IE12" s="391"/>
      <c r="IF12" s="387"/>
      <c r="IG12" s="357"/>
      <c r="IH12" s="388"/>
      <c r="II12" s="389"/>
      <c r="IJ12" s="390"/>
      <c r="IK12" s="391"/>
      <c r="IL12" s="387"/>
      <c r="IM12" s="357"/>
      <c r="IN12" s="388"/>
      <c r="IO12" s="389"/>
      <c r="IP12" s="390"/>
      <c r="IQ12" s="391"/>
      <c r="IR12" s="387"/>
      <c r="IS12" s="353"/>
      <c r="IT12" s="395"/>
    </row>
    <row r="13" spans="1:254" s="375" customFormat="1" ht="15.75" customHeight="1" thickBot="1" x14ac:dyDescent="0.3">
      <c r="A13" s="1033"/>
      <c r="B13" s="1013"/>
      <c r="C13" s="1035"/>
      <c r="D13" s="367" t="s">
        <v>39</v>
      </c>
      <c r="E13" s="392">
        <f t="shared" si="0"/>
        <v>0</v>
      </c>
      <c r="F13" s="393"/>
      <c r="G13" s="356"/>
      <c r="H13" s="373"/>
      <c r="I13" s="372"/>
      <c r="J13" s="370"/>
      <c r="K13" s="394"/>
      <c r="L13" s="393"/>
      <c r="M13" s="356"/>
      <c r="N13" s="373"/>
      <c r="O13" s="372"/>
      <c r="P13" s="370"/>
      <c r="Q13" s="394"/>
      <c r="R13" s="393"/>
      <c r="S13" s="356"/>
      <c r="T13" s="373"/>
      <c r="U13" s="372"/>
      <c r="V13" s="370"/>
      <c r="W13" s="394"/>
      <c r="X13" s="393"/>
      <c r="Y13" s="356"/>
      <c r="Z13" s="373"/>
      <c r="AA13" s="372"/>
      <c r="AB13" s="370"/>
      <c r="AC13" s="394"/>
      <c r="AD13" s="393"/>
      <c r="AE13" s="356"/>
      <c r="AF13" s="373"/>
      <c r="AG13" s="372"/>
      <c r="AH13" s="370"/>
      <c r="AI13" s="394"/>
      <c r="AJ13" s="393"/>
      <c r="AK13" s="356"/>
      <c r="AL13" s="373"/>
      <c r="AM13" s="372"/>
      <c r="AN13" s="370"/>
      <c r="AO13" s="394"/>
      <c r="AP13" s="393"/>
      <c r="AQ13" s="356"/>
      <c r="AR13" s="373"/>
      <c r="AS13" s="372"/>
      <c r="AT13" s="370"/>
      <c r="AU13" s="394"/>
      <c r="AV13" s="393"/>
      <c r="AW13" s="356"/>
      <c r="AX13" s="373"/>
      <c r="AY13" s="372"/>
      <c r="AZ13" s="370"/>
      <c r="BA13" s="394"/>
      <c r="BB13" s="393"/>
      <c r="BC13" s="356"/>
      <c r="BD13" s="373"/>
      <c r="BE13" s="372"/>
      <c r="BF13" s="370"/>
      <c r="BG13" s="394"/>
      <c r="BH13" s="393"/>
      <c r="BI13" s="356"/>
      <c r="BJ13" s="373"/>
      <c r="BK13" s="372"/>
      <c r="BL13" s="370"/>
      <c r="BM13" s="394"/>
      <c r="BN13" s="393"/>
      <c r="BO13" s="356"/>
      <c r="BP13" s="373"/>
      <c r="BQ13" s="372"/>
      <c r="BR13" s="370"/>
      <c r="BS13" s="394"/>
      <c r="BT13" s="393"/>
      <c r="BU13" s="356"/>
      <c r="BV13" s="373"/>
      <c r="BW13" s="372"/>
      <c r="BX13" s="370"/>
      <c r="BY13" s="394"/>
      <c r="BZ13" s="393"/>
      <c r="CA13" s="356"/>
      <c r="CB13" s="373"/>
      <c r="CC13" s="372"/>
      <c r="CD13" s="370"/>
      <c r="CE13" s="394"/>
      <c r="CF13" s="393"/>
      <c r="CG13" s="356"/>
      <c r="CH13" s="373"/>
      <c r="CI13" s="372"/>
      <c r="CJ13" s="370"/>
      <c r="CK13" s="394"/>
      <c r="CL13" s="393"/>
      <c r="CM13" s="356"/>
      <c r="CN13" s="373"/>
      <c r="CO13" s="372"/>
      <c r="CP13" s="370"/>
      <c r="CQ13" s="394"/>
      <c r="CR13" s="393"/>
      <c r="CS13" s="356"/>
      <c r="CT13" s="373"/>
      <c r="CU13" s="372"/>
      <c r="CV13" s="370"/>
      <c r="CW13" s="394"/>
      <c r="CX13" s="393"/>
      <c r="CY13" s="356"/>
      <c r="CZ13" s="373"/>
      <c r="DA13" s="372"/>
      <c r="DB13" s="370"/>
      <c r="DC13" s="394"/>
      <c r="DD13" s="393"/>
      <c r="DE13" s="356"/>
      <c r="DF13" s="373"/>
      <c r="DG13" s="372"/>
      <c r="DH13" s="370"/>
      <c r="DI13" s="394"/>
      <c r="DJ13" s="393"/>
      <c r="DK13" s="356"/>
      <c r="DL13" s="373"/>
      <c r="DM13" s="372"/>
      <c r="DN13" s="370"/>
      <c r="DO13" s="394"/>
      <c r="DP13" s="393"/>
      <c r="DQ13" s="356"/>
      <c r="DR13" s="373"/>
      <c r="DS13" s="372"/>
      <c r="DT13" s="370"/>
      <c r="DU13" s="394"/>
      <c r="DV13" s="393"/>
      <c r="DW13" s="356"/>
      <c r="DX13" s="373"/>
      <c r="DY13" s="372"/>
      <c r="DZ13" s="370"/>
      <c r="EA13" s="394"/>
      <c r="EB13" s="393"/>
      <c r="EC13" s="356"/>
      <c r="ED13" s="373"/>
      <c r="EE13" s="372"/>
      <c r="EF13" s="370"/>
      <c r="EG13" s="394"/>
      <c r="EH13" s="393"/>
      <c r="EI13" s="356"/>
      <c r="EJ13" s="373"/>
      <c r="EK13" s="372"/>
      <c r="EL13" s="370"/>
      <c r="EM13" s="394"/>
      <c r="EN13" s="393"/>
      <c r="EO13" s="356"/>
      <c r="EP13" s="373"/>
      <c r="EQ13" s="372"/>
      <c r="ER13" s="370"/>
      <c r="ES13" s="394"/>
      <c r="ET13" s="393"/>
      <c r="EU13" s="356"/>
      <c r="EV13" s="373"/>
      <c r="EW13" s="372"/>
      <c r="EX13" s="370"/>
      <c r="EY13" s="394"/>
      <c r="EZ13" s="393"/>
      <c r="FA13" s="356"/>
      <c r="FB13" s="373"/>
      <c r="FC13" s="372"/>
      <c r="FD13" s="370"/>
      <c r="FE13" s="394"/>
      <c r="FF13" s="393"/>
      <c r="FG13" s="356"/>
      <c r="FH13" s="373"/>
      <c r="FI13" s="372"/>
      <c r="FJ13" s="370"/>
      <c r="FK13" s="394"/>
      <c r="FL13" s="393"/>
      <c r="FM13" s="356"/>
      <c r="FN13" s="373"/>
      <c r="FO13" s="372"/>
      <c r="FP13" s="370"/>
      <c r="FQ13" s="394"/>
      <c r="FR13" s="393"/>
      <c r="FS13" s="356"/>
      <c r="FT13" s="373"/>
      <c r="FU13" s="372"/>
      <c r="FV13" s="370"/>
      <c r="FW13" s="394"/>
      <c r="FX13" s="393"/>
      <c r="FY13" s="356"/>
      <c r="FZ13" s="373"/>
      <c r="GA13" s="372"/>
      <c r="GB13" s="370"/>
      <c r="GC13" s="394"/>
      <c r="GD13" s="393"/>
      <c r="GE13" s="356"/>
      <c r="GF13" s="373"/>
      <c r="GG13" s="372"/>
      <c r="GH13" s="370"/>
      <c r="GI13" s="394"/>
      <c r="GJ13" s="393"/>
      <c r="GK13" s="356"/>
      <c r="GL13" s="373"/>
      <c r="GM13" s="372"/>
      <c r="GN13" s="370"/>
      <c r="GO13" s="394"/>
      <c r="GP13" s="393"/>
      <c r="GQ13" s="356"/>
      <c r="GR13" s="373"/>
      <c r="GS13" s="372"/>
      <c r="GT13" s="370"/>
      <c r="GU13" s="394"/>
      <c r="GV13" s="393"/>
      <c r="GW13" s="356"/>
      <c r="GX13" s="373"/>
      <c r="GY13" s="372"/>
      <c r="GZ13" s="370"/>
      <c r="HA13" s="394"/>
      <c r="HB13" s="393"/>
      <c r="HC13" s="356"/>
      <c r="HD13" s="373"/>
      <c r="HE13" s="372"/>
      <c r="HF13" s="370"/>
      <c r="HG13" s="394"/>
      <c r="HH13" s="393"/>
      <c r="HI13" s="356"/>
      <c r="HJ13" s="373"/>
      <c r="HK13" s="372"/>
      <c r="HL13" s="370"/>
      <c r="HM13" s="394"/>
      <c r="HN13" s="393"/>
      <c r="HO13" s="356"/>
      <c r="HP13" s="373"/>
      <c r="HQ13" s="372"/>
      <c r="HR13" s="370"/>
      <c r="HS13" s="394"/>
      <c r="HT13" s="393"/>
      <c r="HU13" s="356"/>
      <c r="HV13" s="373"/>
      <c r="HW13" s="372"/>
      <c r="HX13" s="370"/>
      <c r="HY13" s="394"/>
      <c r="HZ13" s="393"/>
      <c r="IA13" s="356"/>
      <c r="IB13" s="373"/>
      <c r="IC13" s="372"/>
      <c r="ID13" s="370"/>
      <c r="IE13" s="394"/>
      <c r="IF13" s="393"/>
      <c r="IG13" s="356"/>
      <c r="IH13" s="373"/>
      <c r="II13" s="372"/>
      <c r="IJ13" s="370"/>
      <c r="IK13" s="394"/>
      <c r="IL13" s="393"/>
      <c r="IM13" s="356"/>
      <c r="IN13" s="373"/>
      <c r="IO13" s="372"/>
      <c r="IP13" s="370"/>
      <c r="IQ13" s="394"/>
      <c r="IR13" s="393"/>
      <c r="IS13" s="353"/>
      <c r="IT13" s="395"/>
    </row>
    <row r="14" spans="1:25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386">
        <f t="shared" si="0"/>
        <v>0</v>
      </c>
      <c r="F14" s="387"/>
      <c r="G14" s="357"/>
      <c r="H14" s="388"/>
      <c r="I14" s="389"/>
      <c r="J14" s="390"/>
      <c r="K14" s="391"/>
      <c r="L14" s="387"/>
      <c r="M14" s="357"/>
      <c r="N14" s="388"/>
      <c r="O14" s="389"/>
      <c r="P14" s="390"/>
      <c r="Q14" s="391"/>
      <c r="R14" s="387"/>
      <c r="S14" s="357"/>
      <c r="T14" s="388"/>
      <c r="U14" s="389"/>
      <c r="V14" s="390"/>
      <c r="W14" s="391"/>
      <c r="X14" s="387"/>
      <c r="Y14" s="357"/>
      <c r="Z14" s="388"/>
      <c r="AA14" s="389"/>
      <c r="AB14" s="390"/>
      <c r="AC14" s="391"/>
      <c r="AD14" s="387"/>
      <c r="AE14" s="357"/>
      <c r="AF14" s="388"/>
      <c r="AG14" s="389"/>
      <c r="AH14" s="390"/>
      <c r="AI14" s="391"/>
      <c r="AJ14" s="387"/>
      <c r="AK14" s="357"/>
      <c r="AL14" s="388"/>
      <c r="AM14" s="389"/>
      <c r="AN14" s="390"/>
      <c r="AO14" s="391"/>
      <c r="AP14" s="387"/>
      <c r="AQ14" s="357"/>
      <c r="AR14" s="388"/>
      <c r="AS14" s="389"/>
      <c r="AT14" s="390"/>
      <c r="AU14" s="391"/>
      <c r="AV14" s="387"/>
      <c r="AW14" s="357"/>
      <c r="AX14" s="388"/>
      <c r="AY14" s="389"/>
      <c r="AZ14" s="390"/>
      <c r="BA14" s="391"/>
      <c r="BB14" s="387"/>
      <c r="BC14" s="357"/>
      <c r="BD14" s="388"/>
      <c r="BE14" s="389"/>
      <c r="BF14" s="390"/>
      <c r="BG14" s="391"/>
      <c r="BH14" s="387"/>
      <c r="BI14" s="357"/>
      <c r="BJ14" s="388"/>
      <c r="BK14" s="389"/>
      <c r="BL14" s="390"/>
      <c r="BM14" s="391"/>
      <c r="BN14" s="387"/>
      <c r="BO14" s="357"/>
      <c r="BP14" s="388"/>
      <c r="BQ14" s="389"/>
      <c r="BR14" s="390"/>
      <c r="BS14" s="391"/>
      <c r="BT14" s="387"/>
      <c r="BU14" s="357"/>
      <c r="BV14" s="388"/>
      <c r="BW14" s="389"/>
      <c r="BX14" s="390"/>
      <c r="BY14" s="391"/>
      <c r="BZ14" s="387"/>
      <c r="CA14" s="357"/>
      <c r="CB14" s="388"/>
      <c r="CC14" s="389"/>
      <c r="CD14" s="390"/>
      <c r="CE14" s="391"/>
      <c r="CF14" s="387"/>
      <c r="CG14" s="357"/>
      <c r="CH14" s="388"/>
      <c r="CI14" s="389"/>
      <c r="CJ14" s="390"/>
      <c r="CK14" s="391"/>
      <c r="CL14" s="387"/>
      <c r="CM14" s="357"/>
      <c r="CN14" s="388"/>
      <c r="CO14" s="389"/>
      <c r="CP14" s="390"/>
      <c r="CQ14" s="391"/>
      <c r="CR14" s="387"/>
      <c r="CS14" s="357"/>
      <c r="CT14" s="388"/>
      <c r="CU14" s="389"/>
      <c r="CV14" s="390"/>
      <c r="CW14" s="391"/>
      <c r="CX14" s="387"/>
      <c r="CY14" s="357"/>
      <c r="CZ14" s="388"/>
      <c r="DA14" s="389"/>
      <c r="DB14" s="390"/>
      <c r="DC14" s="391"/>
      <c r="DD14" s="387"/>
      <c r="DE14" s="357"/>
      <c r="DF14" s="388"/>
      <c r="DG14" s="389"/>
      <c r="DH14" s="390"/>
      <c r="DI14" s="391"/>
      <c r="DJ14" s="387"/>
      <c r="DK14" s="357"/>
      <c r="DL14" s="388"/>
      <c r="DM14" s="389"/>
      <c r="DN14" s="390"/>
      <c r="DO14" s="391"/>
      <c r="DP14" s="387"/>
      <c r="DQ14" s="357"/>
      <c r="DR14" s="388"/>
      <c r="DS14" s="389"/>
      <c r="DT14" s="390"/>
      <c r="DU14" s="391"/>
      <c r="DV14" s="387"/>
      <c r="DW14" s="357"/>
      <c r="DX14" s="388"/>
      <c r="DY14" s="389"/>
      <c r="DZ14" s="390"/>
      <c r="EA14" s="391"/>
      <c r="EB14" s="387"/>
      <c r="EC14" s="357"/>
      <c r="ED14" s="388"/>
      <c r="EE14" s="389"/>
      <c r="EF14" s="390"/>
      <c r="EG14" s="391"/>
      <c r="EH14" s="387"/>
      <c r="EI14" s="357"/>
      <c r="EJ14" s="388"/>
      <c r="EK14" s="389"/>
      <c r="EL14" s="390"/>
      <c r="EM14" s="391"/>
      <c r="EN14" s="387"/>
      <c r="EO14" s="357"/>
      <c r="EP14" s="388"/>
      <c r="EQ14" s="389"/>
      <c r="ER14" s="390"/>
      <c r="ES14" s="391"/>
      <c r="ET14" s="387"/>
      <c r="EU14" s="357"/>
      <c r="EV14" s="388"/>
      <c r="EW14" s="389"/>
      <c r="EX14" s="390"/>
      <c r="EY14" s="391"/>
      <c r="EZ14" s="387"/>
      <c r="FA14" s="357"/>
      <c r="FB14" s="388"/>
      <c r="FC14" s="389"/>
      <c r="FD14" s="390"/>
      <c r="FE14" s="391"/>
      <c r="FF14" s="387"/>
      <c r="FG14" s="357"/>
      <c r="FH14" s="388"/>
      <c r="FI14" s="389"/>
      <c r="FJ14" s="390"/>
      <c r="FK14" s="391"/>
      <c r="FL14" s="387"/>
      <c r="FM14" s="357"/>
      <c r="FN14" s="388"/>
      <c r="FO14" s="389"/>
      <c r="FP14" s="390"/>
      <c r="FQ14" s="391"/>
      <c r="FR14" s="387"/>
      <c r="FS14" s="357"/>
      <c r="FT14" s="388"/>
      <c r="FU14" s="389"/>
      <c r="FV14" s="390"/>
      <c r="FW14" s="391"/>
      <c r="FX14" s="387"/>
      <c r="FY14" s="357"/>
      <c r="FZ14" s="388"/>
      <c r="GA14" s="389"/>
      <c r="GB14" s="390"/>
      <c r="GC14" s="391"/>
      <c r="GD14" s="387"/>
      <c r="GE14" s="357"/>
      <c r="GF14" s="388"/>
      <c r="GG14" s="389"/>
      <c r="GH14" s="390"/>
      <c r="GI14" s="391"/>
      <c r="GJ14" s="387"/>
      <c r="GK14" s="357"/>
      <c r="GL14" s="388"/>
      <c r="GM14" s="389"/>
      <c r="GN14" s="390"/>
      <c r="GO14" s="391"/>
      <c r="GP14" s="387"/>
      <c r="GQ14" s="357"/>
      <c r="GR14" s="388"/>
      <c r="GS14" s="389"/>
      <c r="GT14" s="390"/>
      <c r="GU14" s="391"/>
      <c r="GV14" s="387"/>
      <c r="GW14" s="357"/>
      <c r="GX14" s="388"/>
      <c r="GY14" s="389"/>
      <c r="GZ14" s="390"/>
      <c r="HA14" s="391"/>
      <c r="HB14" s="387"/>
      <c r="HC14" s="357"/>
      <c r="HD14" s="388"/>
      <c r="HE14" s="389"/>
      <c r="HF14" s="390"/>
      <c r="HG14" s="391"/>
      <c r="HH14" s="387"/>
      <c r="HI14" s="357"/>
      <c r="HJ14" s="388"/>
      <c r="HK14" s="389"/>
      <c r="HL14" s="390"/>
      <c r="HM14" s="391"/>
      <c r="HN14" s="387"/>
      <c r="HO14" s="357"/>
      <c r="HP14" s="388"/>
      <c r="HQ14" s="389"/>
      <c r="HR14" s="390"/>
      <c r="HS14" s="391"/>
      <c r="HT14" s="387"/>
      <c r="HU14" s="357"/>
      <c r="HV14" s="388"/>
      <c r="HW14" s="389"/>
      <c r="HX14" s="390"/>
      <c r="HY14" s="391"/>
      <c r="HZ14" s="387"/>
      <c r="IA14" s="357"/>
      <c r="IB14" s="388"/>
      <c r="IC14" s="389"/>
      <c r="ID14" s="390"/>
      <c r="IE14" s="391"/>
      <c r="IF14" s="387"/>
      <c r="IG14" s="357"/>
      <c r="IH14" s="388"/>
      <c r="II14" s="389"/>
      <c r="IJ14" s="390"/>
      <c r="IK14" s="391"/>
      <c r="IL14" s="387"/>
      <c r="IM14" s="357"/>
      <c r="IN14" s="388"/>
      <c r="IO14" s="389"/>
      <c r="IP14" s="390"/>
      <c r="IQ14" s="391"/>
      <c r="IR14" s="387"/>
      <c r="IS14" s="353"/>
      <c r="IT14" s="395"/>
    </row>
    <row r="15" spans="1:254" s="375" customFormat="1" ht="15.75" customHeight="1" thickBot="1" x14ac:dyDescent="0.3">
      <c r="A15" s="1033"/>
      <c r="B15" s="1013"/>
      <c r="C15" s="1035"/>
      <c r="D15" s="367" t="s">
        <v>39</v>
      </c>
      <c r="E15" s="392">
        <f t="shared" si="0"/>
        <v>0</v>
      </c>
      <c r="F15" s="393"/>
      <c r="G15" s="356"/>
      <c r="H15" s="373"/>
      <c r="I15" s="372"/>
      <c r="J15" s="370"/>
      <c r="K15" s="394"/>
      <c r="L15" s="393"/>
      <c r="M15" s="356"/>
      <c r="N15" s="373"/>
      <c r="O15" s="372"/>
      <c r="P15" s="370"/>
      <c r="Q15" s="394"/>
      <c r="R15" s="393"/>
      <c r="S15" s="356"/>
      <c r="T15" s="373"/>
      <c r="U15" s="372"/>
      <c r="V15" s="370"/>
      <c r="W15" s="394"/>
      <c r="X15" s="393"/>
      <c r="Y15" s="356"/>
      <c r="Z15" s="373"/>
      <c r="AA15" s="372"/>
      <c r="AB15" s="370"/>
      <c r="AC15" s="394"/>
      <c r="AD15" s="393"/>
      <c r="AE15" s="356"/>
      <c r="AF15" s="373"/>
      <c r="AG15" s="372"/>
      <c r="AH15" s="370"/>
      <c r="AI15" s="394"/>
      <c r="AJ15" s="393"/>
      <c r="AK15" s="356"/>
      <c r="AL15" s="373"/>
      <c r="AM15" s="372"/>
      <c r="AN15" s="370"/>
      <c r="AO15" s="394"/>
      <c r="AP15" s="393"/>
      <c r="AQ15" s="356"/>
      <c r="AR15" s="373"/>
      <c r="AS15" s="372"/>
      <c r="AT15" s="370"/>
      <c r="AU15" s="394"/>
      <c r="AV15" s="393"/>
      <c r="AW15" s="356"/>
      <c r="AX15" s="373"/>
      <c r="AY15" s="372"/>
      <c r="AZ15" s="370"/>
      <c r="BA15" s="394"/>
      <c r="BB15" s="393"/>
      <c r="BC15" s="356"/>
      <c r="BD15" s="373"/>
      <c r="BE15" s="372"/>
      <c r="BF15" s="370"/>
      <c r="BG15" s="394"/>
      <c r="BH15" s="393"/>
      <c r="BI15" s="356"/>
      <c r="BJ15" s="373"/>
      <c r="BK15" s="372"/>
      <c r="BL15" s="370"/>
      <c r="BM15" s="394"/>
      <c r="BN15" s="393"/>
      <c r="BO15" s="356"/>
      <c r="BP15" s="373"/>
      <c r="BQ15" s="372"/>
      <c r="BR15" s="370"/>
      <c r="BS15" s="394"/>
      <c r="BT15" s="393"/>
      <c r="BU15" s="356"/>
      <c r="BV15" s="373"/>
      <c r="BW15" s="372"/>
      <c r="BX15" s="370"/>
      <c r="BY15" s="394"/>
      <c r="BZ15" s="393"/>
      <c r="CA15" s="356"/>
      <c r="CB15" s="373"/>
      <c r="CC15" s="372"/>
      <c r="CD15" s="370"/>
      <c r="CE15" s="394"/>
      <c r="CF15" s="393"/>
      <c r="CG15" s="356"/>
      <c r="CH15" s="373"/>
      <c r="CI15" s="372"/>
      <c r="CJ15" s="370"/>
      <c r="CK15" s="394"/>
      <c r="CL15" s="393"/>
      <c r="CM15" s="356"/>
      <c r="CN15" s="373"/>
      <c r="CO15" s="372"/>
      <c r="CP15" s="370"/>
      <c r="CQ15" s="394"/>
      <c r="CR15" s="393"/>
      <c r="CS15" s="356"/>
      <c r="CT15" s="373"/>
      <c r="CU15" s="372"/>
      <c r="CV15" s="370"/>
      <c r="CW15" s="394"/>
      <c r="CX15" s="393"/>
      <c r="CY15" s="356"/>
      <c r="CZ15" s="373"/>
      <c r="DA15" s="372"/>
      <c r="DB15" s="370"/>
      <c r="DC15" s="394"/>
      <c r="DD15" s="393"/>
      <c r="DE15" s="356"/>
      <c r="DF15" s="373"/>
      <c r="DG15" s="372"/>
      <c r="DH15" s="370"/>
      <c r="DI15" s="394"/>
      <c r="DJ15" s="393"/>
      <c r="DK15" s="356"/>
      <c r="DL15" s="373"/>
      <c r="DM15" s="372"/>
      <c r="DN15" s="370"/>
      <c r="DO15" s="394"/>
      <c r="DP15" s="393"/>
      <c r="DQ15" s="356"/>
      <c r="DR15" s="373"/>
      <c r="DS15" s="372"/>
      <c r="DT15" s="370"/>
      <c r="DU15" s="394"/>
      <c r="DV15" s="393"/>
      <c r="DW15" s="356"/>
      <c r="DX15" s="373"/>
      <c r="DY15" s="372"/>
      <c r="DZ15" s="370"/>
      <c r="EA15" s="394"/>
      <c r="EB15" s="393"/>
      <c r="EC15" s="356"/>
      <c r="ED15" s="373"/>
      <c r="EE15" s="372"/>
      <c r="EF15" s="370"/>
      <c r="EG15" s="394"/>
      <c r="EH15" s="393"/>
      <c r="EI15" s="356"/>
      <c r="EJ15" s="373"/>
      <c r="EK15" s="372"/>
      <c r="EL15" s="370"/>
      <c r="EM15" s="394"/>
      <c r="EN15" s="393"/>
      <c r="EO15" s="356"/>
      <c r="EP15" s="373"/>
      <c r="EQ15" s="372"/>
      <c r="ER15" s="370"/>
      <c r="ES15" s="394"/>
      <c r="ET15" s="393"/>
      <c r="EU15" s="356"/>
      <c r="EV15" s="373"/>
      <c r="EW15" s="372"/>
      <c r="EX15" s="370"/>
      <c r="EY15" s="394"/>
      <c r="EZ15" s="393"/>
      <c r="FA15" s="356"/>
      <c r="FB15" s="373"/>
      <c r="FC15" s="372"/>
      <c r="FD15" s="370"/>
      <c r="FE15" s="394"/>
      <c r="FF15" s="393"/>
      <c r="FG15" s="356"/>
      <c r="FH15" s="373"/>
      <c r="FI15" s="372"/>
      <c r="FJ15" s="370"/>
      <c r="FK15" s="394"/>
      <c r="FL15" s="393"/>
      <c r="FM15" s="356"/>
      <c r="FN15" s="373"/>
      <c r="FO15" s="372"/>
      <c r="FP15" s="370"/>
      <c r="FQ15" s="394"/>
      <c r="FR15" s="393"/>
      <c r="FS15" s="356"/>
      <c r="FT15" s="373"/>
      <c r="FU15" s="372"/>
      <c r="FV15" s="370"/>
      <c r="FW15" s="394"/>
      <c r="FX15" s="393"/>
      <c r="FY15" s="356"/>
      <c r="FZ15" s="373"/>
      <c r="GA15" s="372"/>
      <c r="GB15" s="370"/>
      <c r="GC15" s="394"/>
      <c r="GD15" s="393"/>
      <c r="GE15" s="356"/>
      <c r="GF15" s="373"/>
      <c r="GG15" s="372"/>
      <c r="GH15" s="370"/>
      <c r="GI15" s="394"/>
      <c r="GJ15" s="393"/>
      <c r="GK15" s="356"/>
      <c r="GL15" s="373"/>
      <c r="GM15" s="372"/>
      <c r="GN15" s="370"/>
      <c r="GO15" s="394"/>
      <c r="GP15" s="393"/>
      <c r="GQ15" s="356"/>
      <c r="GR15" s="373"/>
      <c r="GS15" s="372"/>
      <c r="GT15" s="370"/>
      <c r="GU15" s="394"/>
      <c r="GV15" s="393"/>
      <c r="GW15" s="356"/>
      <c r="GX15" s="373"/>
      <c r="GY15" s="372"/>
      <c r="GZ15" s="370"/>
      <c r="HA15" s="394"/>
      <c r="HB15" s="393"/>
      <c r="HC15" s="356"/>
      <c r="HD15" s="373"/>
      <c r="HE15" s="372"/>
      <c r="HF15" s="370"/>
      <c r="HG15" s="394"/>
      <c r="HH15" s="393"/>
      <c r="HI15" s="356"/>
      <c r="HJ15" s="373"/>
      <c r="HK15" s="372"/>
      <c r="HL15" s="370"/>
      <c r="HM15" s="394"/>
      <c r="HN15" s="393"/>
      <c r="HO15" s="356"/>
      <c r="HP15" s="373"/>
      <c r="HQ15" s="372"/>
      <c r="HR15" s="370"/>
      <c r="HS15" s="394"/>
      <c r="HT15" s="393"/>
      <c r="HU15" s="356"/>
      <c r="HV15" s="373"/>
      <c r="HW15" s="372"/>
      <c r="HX15" s="370"/>
      <c r="HY15" s="394"/>
      <c r="HZ15" s="393"/>
      <c r="IA15" s="356"/>
      <c r="IB15" s="373"/>
      <c r="IC15" s="372"/>
      <c r="ID15" s="370"/>
      <c r="IE15" s="394"/>
      <c r="IF15" s="393"/>
      <c r="IG15" s="356"/>
      <c r="IH15" s="373"/>
      <c r="II15" s="372"/>
      <c r="IJ15" s="370"/>
      <c r="IK15" s="394"/>
      <c r="IL15" s="393"/>
      <c r="IM15" s="356"/>
      <c r="IN15" s="373"/>
      <c r="IO15" s="372"/>
      <c r="IP15" s="370"/>
      <c r="IQ15" s="394"/>
      <c r="IR15" s="393"/>
      <c r="IS15" s="353"/>
      <c r="IT15" s="395"/>
    </row>
    <row r="16" spans="1:25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386">
        <f t="shared" si="0"/>
        <v>0</v>
      </c>
      <c r="F16" s="387"/>
      <c r="G16" s="357"/>
      <c r="H16" s="388"/>
      <c r="I16" s="389"/>
      <c r="J16" s="390"/>
      <c r="K16" s="391"/>
      <c r="L16" s="387"/>
      <c r="M16" s="357"/>
      <c r="N16" s="388"/>
      <c r="O16" s="389"/>
      <c r="P16" s="390"/>
      <c r="Q16" s="391"/>
      <c r="R16" s="387"/>
      <c r="S16" s="357"/>
      <c r="T16" s="388"/>
      <c r="U16" s="389"/>
      <c r="V16" s="390"/>
      <c r="W16" s="391"/>
      <c r="X16" s="387"/>
      <c r="Y16" s="357"/>
      <c r="Z16" s="388"/>
      <c r="AA16" s="389"/>
      <c r="AB16" s="390"/>
      <c r="AC16" s="391"/>
      <c r="AD16" s="387"/>
      <c r="AE16" s="357"/>
      <c r="AF16" s="388"/>
      <c r="AG16" s="389"/>
      <c r="AH16" s="390"/>
      <c r="AI16" s="391"/>
      <c r="AJ16" s="387"/>
      <c r="AK16" s="357"/>
      <c r="AL16" s="388"/>
      <c r="AM16" s="389"/>
      <c r="AN16" s="390"/>
      <c r="AO16" s="391"/>
      <c r="AP16" s="387"/>
      <c r="AQ16" s="357"/>
      <c r="AR16" s="388"/>
      <c r="AS16" s="389"/>
      <c r="AT16" s="390"/>
      <c r="AU16" s="391"/>
      <c r="AV16" s="387"/>
      <c r="AW16" s="357"/>
      <c r="AX16" s="388"/>
      <c r="AY16" s="389"/>
      <c r="AZ16" s="390"/>
      <c r="BA16" s="391"/>
      <c r="BB16" s="387"/>
      <c r="BC16" s="357"/>
      <c r="BD16" s="388"/>
      <c r="BE16" s="389"/>
      <c r="BF16" s="390"/>
      <c r="BG16" s="391"/>
      <c r="BH16" s="387"/>
      <c r="BI16" s="357"/>
      <c r="BJ16" s="388"/>
      <c r="BK16" s="389"/>
      <c r="BL16" s="390"/>
      <c r="BM16" s="391"/>
      <c r="BN16" s="387"/>
      <c r="BO16" s="357"/>
      <c r="BP16" s="388"/>
      <c r="BQ16" s="389"/>
      <c r="BR16" s="390"/>
      <c r="BS16" s="391"/>
      <c r="BT16" s="387"/>
      <c r="BU16" s="357"/>
      <c r="BV16" s="388"/>
      <c r="BW16" s="389"/>
      <c r="BX16" s="390"/>
      <c r="BY16" s="391"/>
      <c r="BZ16" s="387"/>
      <c r="CA16" s="357"/>
      <c r="CB16" s="388"/>
      <c r="CC16" s="389"/>
      <c r="CD16" s="390"/>
      <c r="CE16" s="391"/>
      <c r="CF16" s="387"/>
      <c r="CG16" s="357"/>
      <c r="CH16" s="388"/>
      <c r="CI16" s="389"/>
      <c r="CJ16" s="390"/>
      <c r="CK16" s="391"/>
      <c r="CL16" s="387"/>
      <c r="CM16" s="357"/>
      <c r="CN16" s="388"/>
      <c r="CO16" s="389"/>
      <c r="CP16" s="390"/>
      <c r="CQ16" s="391"/>
      <c r="CR16" s="387"/>
      <c r="CS16" s="357"/>
      <c r="CT16" s="388"/>
      <c r="CU16" s="389"/>
      <c r="CV16" s="390"/>
      <c r="CW16" s="391"/>
      <c r="CX16" s="387"/>
      <c r="CY16" s="357"/>
      <c r="CZ16" s="388"/>
      <c r="DA16" s="389"/>
      <c r="DB16" s="390"/>
      <c r="DC16" s="391"/>
      <c r="DD16" s="387"/>
      <c r="DE16" s="357"/>
      <c r="DF16" s="388"/>
      <c r="DG16" s="389"/>
      <c r="DH16" s="390"/>
      <c r="DI16" s="391"/>
      <c r="DJ16" s="387"/>
      <c r="DK16" s="357"/>
      <c r="DL16" s="388"/>
      <c r="DM16" s="389"/>
      <c r="DN16" s="390"/>
      <c r="DO16" s="391"/>
      <c r="DP16" s="387"/>
      <c r="DQ16" s="357"/>
      <c r="DR16" s="388"/>
      <c r="DS16" s="389"/>
      <c r="DT16" s="390"/>
      <c r="DU16" s="391"/>
      <c r="DV16" s="387"/>
      <c r="DW16" s="357"/>
      <c r="DX16" s="388"/>
      <c r="DY16" s="389"/>
      <c r="DZ16" s="390"/>
      <c r="EA16" s="391"/>
      <c r="EB16" s="387"/>
      <c r="EC16" s="357"/>
      <c r="ED16" s="388"/>
      <c r="EE16" s="389"/>
      <c r="EF16" s="390"/>
      <c r="EG16" s="391"/>
      <c r="EH16" s="387"/>
      <c r="EI16" s="357"/>
      <c r="EJ16" s="388"/>
      <c r="EK16" s="389"/>
      <c r="EL16" s="390"/>
      <c r="EM16" s="391"/>
      <c r="EN16" s="387"/>
      <c r="EO16" s="357"/>
      <c r="EP16" s="388"/>
      <c r="EQ16" s="389"/>
      <c r="ER16" s="390"/>
      <c r="ES16" s="391"/>
      <c r="ET16" s="387"/>
      <c r="EU16" s="357"/>
      <c r="EV16" s="388"/>
      <c r="EW16" s="389"/>
      <c r="EX16" s="390"/>
      <c r="EY16" s="391"/>
      <c r="EZ16" s="387"/>
      <c r="FA16" s="357"/>
      <c r="FB16" s="388"/>
      <c r="FC16" s="389"/>
      <c r="FD16" s="390"/>
      <c r="FE16" s="391"/>
      <c r="FF16" s="387"/>
      <c r="FG16" s="357"/>
      <c r="FH16" s="388"/>
      <c r="FI16" s="389"/>
      <c r="FJ16" s="390"/>
      <c r="FK16" s="391"/>
      <c r="FL16" s="387"/>
      <c r="FM16" s="357"/>
      <c r="FN16" s="388"/>
      <c r="FO16" s="389"/>
      <c r="FP16" s="390"/>
      <c r="FQ16" s="391"/>
      <c r="FR16" s="387"/>
      <c r="FS16" s="357"/>
      <c r="FT16" s="388"/>
      <c r="FU16" s="389"/>
      <c r="FV16" s="390"/>
      <c r="FW16" s="391"/>
      <c r="FX16" s="387"/>
      <c r="FY16" s="357"/>
      <c r="FZ16" s="388"/>
      <c r="GA16" s="389"/>
      <c r="GB16" s="390"/>
      <c r="GC16" s="391"/>
      <c r="GD16" s="387"/>
      <c r="GE16" s="357"/>
      <c r="GF16" s="388"/>
      <c r="GG16" s="389"/>
      <c r="GH16" s="390"/>
      <c r="GI16" s="391"/>
      <c r="GJ16" s="387"/>
      <c r="GK16" s="357"/>
      <c r="GL16" s="388"/>
      <c r="GM16" s="389"/>
      <c r="GN16" s="390"/>
      <c r="GO16" s="391"/>
      <c r="GP16" s="387"/>
      <c r="GQ16" s="357"/>
      <c r="GR16" s="388"/>
      <c r="GS16" s="389"/>
      <c r="GT16" s="390"/>
      <c r="GU16" s="391"/>
      <c r="GV16" s="387"/>
      <c r="GW16" s="357"/>
      <c r="GX16" s="388"/>
      <c r="GY16" s="389"/>
      <c r="GZ16" s="390"/>
      <c r="HA16" s="391"/>
      <c r="HB16" s="387"/>
      <c r="HC16" s="357"/>
      <c r="HD16" s="388"/>
      <c r="HE16" s="389"/>
      <c r="HF16" s="390"/>
      <c r="HG16" s="391"/>
      <c r="HH16" s="387"/>
      <c r="HI16" s="357"/>
      <c r="HJ16" s="388"/>
      <c r="HK16" s="389"/>
      <c r="HL16" s="390"/>
      <c r="HM16" s="391"/>
      <c r="HN16" s="387"/>
      <c r="HO16" s="357"/>
      <c r="HP16" s="388"/>
      <c r="HQ16" s="389"/>
      <c r="HR16" s="390"/>
      <c r="HS16" s="391"/>
      <c r="HT16" s="387"/>
      <c r="HU16" s="357"/>
      <c r="HV16" s="388"/>
      <c r="HW16" s="389"/>
      <c r="HX16" s="390"/>
      <c r="HY16" s="391"/>
      <c r="HZ16" s="387"/>
      <c r="IA16" s="357"/>
      <c r="IB16" s="388"/>
      <c r="IC16" s="389"/>
      <c r="ID16" s="390"/>
      <c r="IE16" s="391"/>
      <c r="IF16" s="387"/>
      <c r="IG16" s="357"/>
      <c r="IH16" s="388"/>
      <c r="II16" s="389"/>
      <c r="IJ16" s="390"/>
      <c r="IK16" s="391"/>
      <c r="IL16" s="387"/>
      <c r="IM16" s="357"/>
      <c r="IN16" s="388"/>
      <c r="IO16" s="389"/>
      <c r="IP16" s="390"/>
      <c r="IQ16" s="391"/>
      <c r="IR16" s="387"/>
      <c r="IS16" s="353"/>
      <c r="IT16" s="395"/>
    </row>
    <row r="17" spans="1:268" s="375" customFormat="1" ht="15.75" customHeight="1" thickBot="1" x14ac:dyDescent="0.3">
      <c r="A17" s="1033"/>
      <c r="B17" s="1013"/>
      <c r="C17" s="1035"/>
      <c r="D17" s="367" t="s">
        <v>39</v>
      </c>
      <c r="E17" s="392">
        <f t="shared" si="0"/>
        <v>0</v>
      </c>
      <c r="F17" s="393"/>
      <c r="G17" s="356"/>
      <c r="H17" s="373"/>
      <c r="I17" s="372"/>
      <c r="J17" s="370"/>
      <c r="K17" s="394"/>
      <c r="L17" s="393"/>
      <c r="M17" s="356"/>
      <c r="N17" s="373"/>
      <c r="O17" s="372"/>
      <c r="P17" s="370"/>
      <c r="Q17" s="394"/>
      <c r="R17" s="393"/>
      <c r="S17" s="356"/>
      <c r="T17" s="373"/>
      <c r="U17" s="372"/>
      <c r="V17" s="370"/>
      <c r="W17" s="394"/>
      <c r="X17" s="393"/>
      <c r="Y17" s="356"/>
      <c r="Z17" s="373"/>
      <c r="AA17" s="372"/>
      <c r="AB17" s="370"/>
      <c r="AC17" s="394"/>
      <c r="AD17" s="393"/>
      <c r="AE17" s="356"/>
      <c r="AF17" s="373"/>
      <c r="AG17" s="372"/>
      <c r="AH17" s="370"/>
      <c r="AI17" s="394"/>
      <c r="AJ17" s="393"/>
      <c r="AK17" s="356"/>
      <c r="AL17" s="373"/>
      <c r="AM17" s="372"/>
      <c r="AN17" s="370"/>
      <c r="AO17" s="394"/>
      <c r="AP17" s="393"/>
      <c r="AQ17" s="356"/>
      <c r="AR17" s="373"/>
      <c r="AS17" s="372"/>
      <c r="AT17" s="370"/>
      <c r="AU17" s="394"/>
      <c r="AV17" s="393"/>
      <c r="AW17" s="356"/>
      <c r="AX17" s="373"/>
      <c r="AY17" s="372"/>
      <c r="AZ17" s="370"/>
      <c r="BA17" s="394"/>
      <c r="BB17" s="393"/>
      <c r="BC17" s="356"/>
      <c r="BD17" s="373"/>
      <c r="BE17" s="372"/>
      <c r="BF17" s="370"/>
      <c r="BG17" s="394"/>
      <c r="BH17" s="393"/>
      <c r="BI17" s="356"/>
      <c r="BJ17" s="373"/>
      <c r="BK17" s="372"/>
      <c r="BL17" s="370"/>
      <c r="BM17" s="394"/>
      <c r="BN17" s="393"/>
      <c r="BO17" s="356"/>
      <c r="BP17" s="373"/>
      <c r="BQ17" s="372"/>
      <c r="BR17" s="370"/>
      <c r="BS17" s="394"/>
      <c r="BT17" s="393"/>
      <c r="BU17" s="356"/>
      <c r="BV17" s="373"/>
      <c r="BW17" s="372"/>
      <c r="BX17" s="370"/>
      <c r="BY17" s="394"/>
      <c r="BZ17" s="393"/>
      <c r="CA17" s="356"/>
      <c r="CB17" s="373"/>
      <c r="CC17" s="372"/>
      <c r="CD17" s="370"/>
      <c r="CE17" s="394"/>
      <c r="CF17" s="393"/>
      <c r="CG17" s="356"/>
      <c r="CH17" s="373"/>
      <c r="CI17" s="372"/>
      <c r="CJ17" s="370"/>
      <c r="CK17" s="394"/>
      <c r="CL17" s="393"/>
      <c r="CM17" s="356"/>
      <c r="CN17" s="373"/>
      <c r="CO17" s="372"/>
      <c r="CP17" s="370"/>
      <c r="CQ17" s="394"/>
      <c r="CR17" s="393"/>
      <c r="CS17" s="356"/>
      <c r="CT17" s="373"/>
      <c r="CU17" s="372"/>
      <c r="CV17" s="370"/>
      <c r="CW17" s="394"/>
      <c r="CX17" s="393"/>
      <c r="CY17" s="356"/>
      <c r="CZ17" s="373"/>
      <c r="DA17" s="372"/>
      <c r="DB17" s="370"/>
      <c r="DC17" s="394"/>
      <c r="DD17" s="393"/>
      <c r="DE17" s="356"/>
      <c r="DF17" s="373"/>
      <c r="DG17" s="372"/>
      <c r="DH17" s="370"/>
      <c r="DI17" s="394"/>
      <c r="DJ17" s="393"/>
      <c r="DK17" s="356"/>
      <c r="DL17" s="373"/>
      <c r="DM17" s="372"/>
      <c r="DN17" s="370"/>
      <c r="DO17" s="394"/>
      <c r="DP17" s="393"/>
      <c r="DQ17" s="356"/>
      <c r="DR17" s="373"/>
      <c r="DS17" s="372"/>
      <c r="DT17" s="370"/>
      <c r="DU17" s="394"/>
      <c r="DV17" s="393"/>
      <c r="DW17" s="356"/>
      <c r="DX17" s="373"/>
      <c r="DY17" s="372"/>
      <c r="DZ17" s="370"/>
      <c r="EA17" s="394"/>
      <c r="EB17" s="393"/>
      <c r="EC17" s="356"/>
      <c r="ED17" s="373"/>
      <c r="EE17" s="372"/>
      <c r="EF17" s="370"/>
      <c r="EG17" s="394"/>
      <c r="EH17" s="393"/>
      <c r="EI17" s="356"/>
      <c r="EJ17" s="373"/>
      <c r="EK17" s="372"/>
      <c r="EL17" s="370"/>
      <c r="EM17" s="394"/>
      <c r="EN17" s="393"/>
      <c r="EO17" s="356"/>
      <c r="EP17" s="373"/>
      <c r="EQ17" s="372"/>
      <c r="ER17" s="370"/>
      <c r="ES17" s="394"/>
      <c r="ET17" s="393"/>
      <c r="EU17" s="356"/>
      <c r="EV17" s="373"/>
      <c r="EW17" s="372"/>
      <c r="EX17" s="370"/>
      <c r="EY17" s="394"/>
      <c r="EZ17" s="393"/>
      <c r="FA17" s="356"/>
      <c r="FB17" s="373"/>
      <c r="FC17" s="372"/>
      <c r="FD17" s="370"/>
      <c r="FE17" s="394"/>
      <c r="FF17" s="393"/>
      <c r="FG17" s="356"/>
      <c r="FH17" s="373"/>
      <c r="FI17" s="372"/>
      <c r="FJ17" s="370"/>
      <c r="FK17" s="394"/>
      <c r="FL17" s="393"/>
      <c r="FM17" s="356"/>
      <c r="FN17" s="373"/>
      <c r="FO17" s="372"/>
      <c r="FP17" s="370"/>
      <c r="FQ17" s="394"/>
      <c r="FR17" s="393"/>
      <c r="FS17" s="356"/>
      <c r="FT17" s="373"/>
      <c r="FU17" s="372"/>
      <c r="FV17" s="370"/>
      <c r="FW17" s="394"/>
      <c r="FX17" s="393"/>
      <c r="FY17" s="356"/>
      <c r="FZ17" s="373"/>
      <c r="GA17" s="372"/>
      <c r="GB17" s="370"/>
      <c r="GC17" s="394"/>
      <c r="GD17" s="393"/>
      <c r="GE17" s="356"/>
      <c r="GF17" s="373"/>
      <c r="GG17" s="372"/>
      <c r="GH17" s="370"/>
      <c r="GI17" s="394"/>
      <c r="GJ17" s="393"/>
      <c r="GK17" s="356"/>
      <c r="GL17" s="373"/>
      <c r="GM17" s="372"/>
      <c r="GN17" s="370"/>
      <c r="GO17" s="394"/>
      <c r="GP17" s="393"/>
      <c r="GQ17" s="356"/>
      <c r="GR17" s="373"/>
      <c r="GS17" s="372"/>
      <c r="GT17" s="370"/>
      <c r="GU17" s="394"/>
      <c r="GV17" s="393"/>
      <c r="GW17" s="356"/>
      <c r="GX17" s="373"/>
      <c r="GY17" s="372"/>
      <c r="GZ17" s="370"/>
      <c r="HA17" s="394"/>
      <c r="HB17" s="393"/>
      <c r="HC17" s="356"/>
      <c r="HD17" s="373"/>
      <c r="HE17" s="372"/>
      <c r="HF17" s="370"/>
      <c r="HG17" s="394"/>
      <c r="HH17" s="393"/>
      <c r="HI17" s="356"/>
      <c r="HJ17" s="373"/>
      <c r="HK17" s="372"/>
      <c r="HL17" s="370"/>
      <c r="HM17" s="394"/>
      <c r="HN17" s="393"/>
      <c r="HO17" s="356"/>
      <c r="HP17" s="373"/>
      <c r="HQ17" s="372"/>
      <c r="HR17" s="370"/>
      <c r="HS17" s="394"/>
      <c r="HT17" s="393"/>
      <c r="HU17" s="356"/>
      <c r="HV17" s="373"/>
      <c r="HW17" s="372"/>
      <c r="HX17" s="370"/>
      <c r="HY17" s="394"/>
      <c r="HZ17" s="393"/>
      <c r="IA17" s="356"/>
      <c r="IB17" s="373"/>
      <c r="IC17" s="372"/>
      <c r="ID17" s="370"/>
      <c r="IE17" s="394"/>
      <c r="IF17" s="393"/>
      <c r="IG17" s="356"/>
      <c r="IH17" s="373"/>
      <c r="II17" s="372"/>
      <c r="IJ17" s="370"/>
      <c r="IK17" s="394"/>
      <c r="IL17" s="393"/>
      <c r="IM17" s="356"/>
      <c r="IN17" s="373"/>
      <c r="IO17" s="372"/>
      <c r="IP17" s="370"/>
      <c r="IQ17" s="394"/>
      <c r="IR17" s="393"/>
      <c r="IS17" s="353"/>
      <c r="IT17" s="395"/>
    </row>
    <row r="18" spans="1:268" s="375" customFormat="1" ht="15.75" customHeight="1" x14ac:dyDescent="0.25">
      <c r="A18" s="1032">
        <v>8</v>
      </c>
      <c r="B18" s="1012"/>
      <c r="C18" s="1034"/>
      <c r="D18" s="385" t="s">
        <v>45</v>
      </c>
      <c r="E18" s="386">
        <f t="shared" si="0"/>
        <v>0</v>
      </c>
      <c r="F18" s="387"/>
      <c r="G18" s="357"/>
      <c r="H18" s="388"/>
      <c r="I18" s="389"/>
      <c r="J18" s="390"/>
      <c r="K18" s="391"/>
      <c r="L18" s="387"/>
      <c r="M18" s="357"/>
      <c r="N18" s="388"/>
      <c r="O18" s="389"/>
      <c r="P18" s="390"/>
      <c r="Q18" s="391"/>
      <c r="R18" s="387"/>
      <c r="S18" s="357"/>
      <c r="T18" s="388"/>
      <c r="U18" s="389"/>
      <c r="V18" s="390"/>
      <c r="W18" s="391"/>
      <c r="X18" s="387"/>
      <c r="Y18" s="357"/>
      <c r="Z18" s="388"/>
      <c r="AA18" s="389"/>
      <c r="AB18" s="390"/>
      <c r="AC18" s="391"/>
      <c r="AD18" s="387"/>
      <c r="AE18" s="357"/>
      <c r="AF18" s="388"/>
      <c r="AG18" s="389"/>
      <c r="AH18" s="390"/>
      <c r="AI18" s="391"/>
      <c r="AJ18" s="387"/>
      <c r="AK18" s="357"/>
      <c r="AL18" s="388"/>
      <c r="AM18" s="389"/>
      <c r="AN18" s="390"/>
      <c r="AO18" s="391"/>
      <c r="AP18" s="387"/>
      <c r="AQ18" s="357"/>
      <c r="AR18" s="388"/>
      <c r="AS18" s="389"/>
      <c r="AT18" s="390"/>
      <c r="AU18" s="391"/>
      <c r="AV18" s="387"/>
      <c r="AW18" s="357"/>
      <c r="AX18" s="388"/>
      <c r="AY18" s="389"/>
      <c r="AZ18" s="390"/>
      <c r="BA18" s="391"/>
      <c r="BB18" s="387"/>
      <c r="BC18" s="357"/>
      <c r="BD18" s="388"/>
      <c r="BE18" s="389"/>
      <c r="BF18" s="390"/>
      <c r="BG18" s="391"/>
      <c r="BH18" s="387"/>
      <c r="BI18" s="357"/>
      <c r="BJ18" s="388"/>
      <c r="BK18" s="389"/>
      <c r="BL18" s="390"/>
      <c r="BM18" s="391"/>
      <c r="BN18" s="387"/>
      <c r="BO18" s="357"/>
      <c r="BP18" s="388"/>
      <c r="BQ18" s="389"/>
      <c r="BR18" s="390"/>
      <c r="BS18" s="391"/>
      <c r="BT18" s="396"/>
      <c r="BU18" s="357"/>
      <c r="BV18" s="388"/>
      <c r="BW18" s="389"/>
      <c r="BX18" s="390"/>
      <c r="BY18" s="391"/>
      <c r="BZ18" s="387"/>
      <c r="CA18" s="357"/>
      <c r="CB18" s="388"/>
      <c r="CC18" s="389"/>
      <c r="CD18" s="390"/>
      <c r="CE18" s="391"/>
      <c r="CF18" s="387"/>
      <c r="CG18" s="357"/>
      <c r="CH18" s="388"/>
      <c r="CI18" s="389"/>
      <c r="CJ18" s="390"/>
      <c r="CK18" s="391"/>
      <c r="CL18" s="387"/>
      <c r="CM18" s="357"/>
      <c r="CN18" s="388"/>
      <c r="CO18" s="389"/>
      <c r="CP18" s="390"/>
      <c r="CQ18" s="391"/>
      <c r="CR18" s="387"/>
      <c r="CS18" s="357"/>
      <c r="CT18" s="388"/>
      <c r="CU18" s="389"/>
      <c r="CV18" s="390"/>
      <c r="CW18" s="391"/>
      <c r="CX18" s="387"/>
      <c r="CY18" s="357"/>
      <c r="CZ18" s="388"/>
      <c r="DA18" s="389"/>
      <c r="DB18" s="390"/>
      <c r="DC18" s="391"/>
      <c r="DD18" s="387"/>
      <c r="DE18" s="357"/>
      <c r="DF18" s="388"/>
      <c r="DG18" s="389"/>
      <c r="DH18" s="390"/>
      <c r="DI18" s="391"/>
      <c r="DJ18" s="387"/>
      <c r="DK18" s="357"/>
      <c r="DL18" s="388"/>
      <c r="DM18" s="389"/>
      <c r="DN18" s="390"/>
      <c r="DO18" s="391"/>
      <c r="DP18" s="387"/>
      <c r="DQ18" s="357"/>
      <c r="DR18" s="388"/>
      <c r="DS18" s="389"/>
      <c r="DT18" s="390"/>
      <c r="DU18" s="391"/>
      <c r="DV18" s="387"/>
      <c r="DW18" s="357"/>
      <c r="DX18" s="388"/>
      <c r="DY18" s="389"/>
      <c r="DZ18" s="390"/>
      <c r="EA18" s="391"/>
      <c r="EB18" s="387"/>
      <c r="EC18" s="357"/>
      <c r="ED18" s="388"/>
      <c r="EE18" s="389"/>
      <c r="EF18" s="390"/>
      <c r="EG18" s="391"/>
      <c r="EH18" s="387"/>
      <c r="EI18" s="357"/>
      <c r="EJ18" s="388"/>
      <c r="EK18" s="389"/>
      <c r="EL18" s="390"/>
      <c r="EM18" s="391"/>
      <c r="EN18" s="387"/>
      <c r="EO18" s="357"/>
      <c r="EP18" s="388"/>
      <c r="EQ18" s="389"/>
      <c r="ER18" s="390"/>
      <c r="ES18" s="391"/>
      <c r="ET18" s="387"/>
      <c r="EU18" s="357"/>
      <c r="EV18" s="388"/>
      <c r="EW18" s="389"/>
      <c r="EX18" s="390"/>
      <c r="EY18" s="391"/>
      <c r="EZ18" s="387"/>
      <c r="FA18" s="357"/>
      <c r="FB18" s="388"/>
      <c r="FC18" s="389"/>
      <c r="FD18" s="390"/>
      <c r="FE18" s="391"/>
      <c r="FF18" s="387"/>
      <c r="FG18" s="357"/>
      <c r="FH18" s="388"/>
      <c r="FI18" s="389"/>
      <c r="FJ18" s="390"/>
      <c r="FK18" s="391"/>
      <c r="FL18" s="387"/>
      <c r="FM18" s="357"/>
      <c r="FN18" s="388"/>
      <c r="FO18" s="389"/>
      <c r="FP18" s="390"/>
      <c r="FQ18" s="391"/>
      <c r="FR18" s="387"/>
      <c r="FS18" s="357"/>
      <c r="FT18" s="388"/>
      <c r="FU18" s="389"/>
      <c r="FV18" s="390"/>
      <c r="FW18" s="391"/>
      <c r="FX18" s="387"/>
      <c r="FY18" s="357"/>
      <c r="FZ18" s="388"/>
      <c r="GA18" s="389"/>
      <c r="GB18" s="390"/>
      <c r="GC18" s="391"/>
      <c r="GD18" s="387"/>
      <c r="GE18" s="357"/>
      <c r="GF18" s="388"/>
      <c r="GG18" s="389"/>
      <c r="GH18" s="390"/>
      <c r="GI18" s="391"/>
      <c r="GJ18" s="387"/>
      <c r="GK18" s="357"/>
      <c r="GL18" s="388"/>
      <c r="GM18" s="389"/>
      <c r="GN18" s="390"/>
      <c r="GO18" s="391"/>
      <c r="GP18" s="387"/>
      <c r="GQ18" s="357"/>
      <c r="GR18" s="388"/>
      <c r="GS18" s="389"/>
      <c r="GT18" s="390"/>
      <c r="GU18" s="391"/>
      <c r="GV18" s="387"/>
      <c r="GW18" s="357"/>
      <c r="GX18" s="388"/>
      <c r="GY18" s="389"/>
      <c r="GZ18" s="390"/>
      <c r="HA18" s="391"/>
      <c r="HB18" s="387"/>
      <c r="HC18" s="357"/>
      <c r="HD18" s="388"/>
      <c r="HE18" s="389"/>
      <c r="HF18" s="390"/>
      <c r="HG18" s="391"/>
      <c r="HH18" s="387"/>
      <c r="HI18" s="357"/>
      <c r="HJ18" s="388"/>
      <c r="HK18" s="389"/>
      <c r="HL18" s="390"/>
      <c r="HM18" s="391"/>
      <c r="HN18" s="387"/>
      <c r="HO18" s="357"/>
      <c r="HP18" s="388"/>
      <c r="HQ18" s="389"/>
      <c r="HR18" s="390"/>
      <c r="HS18" s="391"/>
      <c r="HT18" s="387"/>
      <c r="HU18" s="357"/>
      <c r="HV18" s="388"/>
      <c r="HW18" s="389"/>
      <c r="HX18" s="390"/>
      <c r="HY18" s="391"/>
      <c r="HZ18" s="387"/>
      <c r="IA18" s="357"/>
      <c r="IB18" s="388"/>
      <c r="IC18" s="389"/>
      <c r="ID18" s="390"/>
      <c r="IE18" s="391"/>
      <c r="IF18" s="387"/>
      <c r="IG18" s="357"/>
      <c r="IH18" s="388"/>
      <c r="II18" s="389"/>
      <c r="IJ18" s="390"/>
      <c r="IK18" s="391"/>
      <c r="IL18" s="387"/>
      <c r="IM18" s="357"/>
      <c r="IN18" s="388"/>
      <c r="IO18" s="389"/>
      <c r="IP18" s="390"/>
      <c r="IQ18" s="391"/>
      <c r="IR18" s="387"/>
      <c r="IS18" s="353"/>
      <c r="IT18" s="395"/>
    </row>
    <row r="19" spans="1:268" s="375" customFormat="1" ht="15.75" customHeight="1" thickBot="1" x14ac:dyDescent="0.3">
      <c r="A19" s="1033"/>
      <c r="B19" s="1013"/>
      <c r="C19" s="1035"/>
      <c r="D19" s="367" t="s">
        <v>39</v>
      </c>
      <c r="E19" s="392">
        <f t="shared" si="0"/>
        <v>0</v>
      </c>
      <c r="F19" s="393"/>
      <c r="G19" s="356"/>
      <c r="H19" s="373"/>
      <c r="I19" s="372"/>
      <c r="J19" s="370"/>
      <c r="K19" s="394"/>
      <c r="L19" s="393"/>
      <c r="M19" s="356"/>
      <c r="N19" s="373"/>
      <c r="O19" s="372"/>
      <c r="P19" s="370"/>
      <c r="Q19" s="394"/>
      <c r="R19" s="393"/>
      <c r="S19" s="356"/>
      <c r="T19" s="373"/>
      <c r="U19" s="372"/>
      <c r="V19" s="370"/>
      <c r="W19" s="394"/>
      <c r="X19" s="393"/>
      <c r="Y19" s="356"/>
      <c r="Z19" s="373"/>
      <c r="AA19" s="372"/>
      <c r="AB19" s="370"/>
      <c r="AC19" s="394"/>
      <c r="AD19" s="393"/>
      <c r="AE19" s="356"/>
      <c r="AF19" s="373"/>
      <c r="AG19" s="372"/>
      <c r="AH19" s="370"/>
      <c r="AI19" s="394"/>
      <c r="AJ19" s="393"/>
      <c r="AK19" s="356"/>
      <c r="AL19" s="373"/>
      <c r="AM19" s="372"/>
      <c r="AN19" s="370"/>
      <c r="AO19" s="394"/>
      <c r="AP19" s="393"/>
      <c r="AQ19" s="356"/>
      <c r="AR19" s="373"/>
      <c r="AS19" s="372"/>
      <c r="AT19" s="370"/>
      <c r="AU19" s="394"/>
      <c r="AV19" s="393"/>
      <c r="AW19" s="356"/>
      <c r="AX19" s="373"/>
      <c r="AY19" s="372"/>
      <c r="AZ19" s="370"/>
      <c r="BA19" s="394"/>
      <c r="BB19" s="393"/>
      <c r="BC19" s="356"/>
      <c r="BD19" s="373"/>
      <c r="BE19" s="372"/>
      <c r="BF19" s="370"/>
      <c r="BG19" s="394"/>
      <c r="BH19" s="393"/>
      <c r="BI19" s="356"/>
      <c r="BJ19" s="373"/>
      <c r="BK19" s="372"/>
      <c r="BL19" s="370"/>
      <c r="BM19" s="394"/>
      <c r="BN19" s="393"/>
      <c r="BO19" s="356"/>
      <c r="BP19" s="373"/>
      <c r="BQ19" s="372"/>
      <c r="BR19" s="370"/>
      <c r="BS19" s="394"/>
      <c r="BT19" s="393"/>
      <c r="BU19" s="356"/>
      <c r="BV19" s="373"/>
      <c r="BW19" s="372"/>
      <c r="BX19" s="370"/>
      <c r="BY19" s="394"/>
      <c r="BZ19" s="393"/>
      <c r="CA19" s="356"/>
      <c r="CB19" s="373"/>
      <c r="CC19" s="372"/>
      <c r="CD19" s="370"/>
      <c r="CE19" s="394"/>
      <c r="CF19" s="393"/>
      <c r="CG19" s="356"/>
      <c r="CH19" s="373"/>
      <c r="CI19" s="372"/>
      <c r="CJ19" s="370"/>
      <c r="CK19" s="394"/>
      <c r="CL19" s="393"/>
      <c r="CM19" s="356"/>
      <c r="CN19" s="373"/>
      <c r="CO19" s="372"/>
      <c r="CP19" s="370"/>
      <c r="CQ19" s="394"/>
      <c r="CR19" s="393"/>
      <c r="CS19" s="356"/>
      <c r="CT19" s="373"/>
      <c r="CU19" s="372"/>
      <c r="CV19" s="370"/>
      <c r="CW19" s="394"/>
      <c r="CX19" s="393"/>
      <c r="CY19" s="356"/>
      <c r="CZ19" s="373"/>
      <c r="DA19" s="372"/>
      <c r="DB19" s="370"/>
      <c r="DC19" s="394"/>
      <c r="DD19" s="393"/>
      <c r="DE19" s="356"/>
      <c r="DF19" s="373"/>
      <c r="DG19" s="372"/>
      <c r="DH19" s="370"/>
      <c r="DI19" s="394"/>
      <c r="DJ19" s="393"/>
      <c r="DK19" s="356"/>
      <c r="DL19" s="373"/>
      <c r="DM19" s="372"/>
      <c r="DN19" s="370"/>
      <c r="DO19" s="394"/>
      <c r="DP19" s="393"/>
      <c r="DQ19" s="356"/>
      <c r="DR19" s="373"/>
      <c r="DS19" s="372"/>
      <c r="DT19" s="370"/>
      <c r="DU19" s="394"/>
      <c r="DV19" s="393"/>
      <c r="DW19" s="356"/>
      <c r="DX19" s="373"/>
      <c r="DY19" s="372"/>
      <c r="DZ19" s="370"/>
      <c r="EA19" s="394"/>
      <c r="EB19" s="393"/>
      <c r="EC19" s="356"/>
      <c r="ED19" s="373"/>
      <c r="EE19" s="372"/>
      <c r="EF19" s="370"/>
      <c r="EG19" s="394"/>
      <c r="EH19" s="393"/>
      <c r="EI19" s="356"/>
      <c r="EJ19" s="373"/>
      <c r="EK19" s="372"/>
      <c r="EL19" s="370"/>
      <c r="EM19" s="394"/>
      <c r="EN19" s="393"/>
      <c r="EO19" s="356"/>
      <c r="EP19" s="373"/>
      <c r="EQ19" s="372"/>
      <c r="ER19" s="370"/>
      <c r="ES19" s="394"/>
      <c r="ET19" s="393"/>
      <c r="EU19" s="356"/>
      <c r="EV19" s="373"/>
      <c r="EW19" s="372"/>
      <c r="EX19" s="370"/>
      <c r="EY19" s="394"/>
      <c r="EZ19" s="393"/>
      <c r="FA19" s="356"/>
      <c r="FB19" s="373"/>
      <c r="FC19" s="372"/>
      <c r="FD19" s="370"/>
      <c r="FE19" s="394"/>
      <c r="FF19" s="393"/>
      <c r="FG19" s="356"/>
      <c r="FH19" s="373"/>
      <c r="FI19" s="372"/>
      <c r="FJ19" s="370"/>
      <c r="FK19" s="394"/>
      <c r="FL19" s="393"/>
      <c r="FM19" s="356"/>
      <c r="FN19" s="373"/>
      <c r="FO19" s="372"/>
      <c r="FP19" s="370"/>
      <c r="FQ19" s="394"/>
      <c r="FR19" s="393"/>
      <c r="FS19" s="356"/>
      <c r="FT19" s="373"/>
      <c r="FU19" s="372"/>
      <c r="FV19" s="370"/>
      <c r="FW19" s="394"/>
      <c r="FX19" s="393"/>
      <c r="FY19" s="356"/>
      <c r="FZ19" s="373"/>
      <c r="GA19" s="372"/>
      <c r="GB19" s="370"/>
      <c r="GC19" s="394"/>
      <c r="GD19" s="393"/>
      <c r="GE19" s="356"/>
      <c r="GF19" s="373"/>
      <c r="GG19" s="372"/>
      <c r="GH19" s="370"/>
      <c r="GI19" s="394"/>
      <c r="GJ19" s="393"/>
      <c r="GK19" s="356"/>
      <c r="GL19" s="373"/>
      <c r="GM19" s="372"/>
      <c r="GN19" s="370"/>
      <c r="GO19" s="394"/>
      <c r="GP19" s="393"/>
      <c r="GQ19" s="356"/>
      <c r="GR19" s="373"/>
      <c r="GS19" s="372"/>
      <c r="GT19" s="370"/>
      <c r="GU19" s="394"/>
      <c r="GV19" s="393"/>
      <c r="GW19" s="356"/>
      <c r="GX19" s="373"/>
      <c r="GY19" s="372"/>
      <c r="GZ19" s="370"/>
      <c r="HA19" s="394"/>
      <c r="HB19" s="393"/>
      <c r="HC19" s="356"/>
      <c r="HD19" s="373"/>
      <c r="HE19" s="372"/>
      <c r="HF19" s="370"/>
      <c r="HG19" s="394"/>
      <c r="HH19" s="393"/>
      <c r="HI19" s="356"/>
      <c r="HJ19" s="373"/>
      <c r="HK19" s="372"/>
      <c r="HL19" s="370"/>
      <c r="HM19" s="394"/>
      <c r="HN19" s="393"/>
      <c r="HO19" s="356"/>
      <c r="HP19" s="373"/>
      <c r="HQ19" s="372"/>
      <c r="HR19" s="370"/>
      <c r="HS19" s="394"/>
      <c r="HT19" s="393"/>
      <c r="HU19" s="356"/>
      <c r="HV19" s="373"/>
      <c r="HW19" s="372"/>
      <c r="HX19" s="370"/>
      <c r="HY19" s="394"/>
      <c r="HZ19" s="393"/>
      <c r="IA19" s="356"/>
      <c r="IB19" s="373"/>
      <c r="IC19" s="372"/>
      <c r="ID19" s="370"/>
      <c r="IE19" s="394"/>
      <c r="IF19" s="393"/>
      <c r="IG19" s="356"/>
      <c r="IH19" s="373"/>
      <c r="II19" s="372"/>
      <c r="IJ19" s="370"/>
      <c r="IK19" s="394"/>
      <c r="IL19" s="393"/>
      <c r="IM19" s="356"/>
      <c r="IN19" s="373"/>
      <c r="IO19" s="372"/>
      <c r="IP19" s="370"/>
      <c r="IQ19" s="394"/>
      <c r="IR19" s="393"/>
      <c r="IS19" s="353"/>
      <c r="IT19" s="395"/>
    </row>
    <row r="20" spans="1:268" s="375" customFormat="1" ht="15.75" customHeight="1" x14ac:dyDescent="0.25">
      <c r="A20" s="1042">
        <v>9</v>
      </c>
      <c r="B20" s="1012"/>
      <c r="C20" s="1034"/>
      <c r="D20" s="385" t="s">
        <v>45</v>
      </c>
      <c r="E20" s="386">
        <f t="shared" si="0"/>
        <v>0</v>
      </c>
      <c r="F20" s="387"/>
      <c r="G20" s="357"/>
      <c r="H20" s="388"/>
      <c r="I20" s="389"/>
      <c r="J20" s="390"/>
      <c r="K20" s="391"/>
      <c r="L20" s="387"/>
      <c r="M20" s="357"/>
      <c r="N20" s="388"/>
      <c r="O20" s="389"/>
      <c r="P20" s="390"/>
      <c r="Q20" s="391"/>
      <c r="R20" s="387"/>
      <c r="S20" s="357"/>
      <c r="T20" s="388"/>
      <c r="U20" s="389"/>
      <c r="V20" s="390"/>
      <c r="W20" s="391"/>
      <c r="X20" s="387"/>
      <c r="Y20" s="357"/>
      <c r="Z20" s="388"/>
      <c r="AA20" s="389"/>
      <c r="AB20" s="390"/>
      <c r="AC20" s="391"/>
      <c r="AD20" s="387"/>
      <c r="AE20" s="357"/>
      <c r="AF20" s="388"/>
      <c r="AG20" s="389"/>
      <c r="AH20" s="390"/>
      <c r="AI20" s="391"/>
      <c r="AJ20" s="387"/>
      <c r="AK20" s="357"/>
      <c r="AL20" s="388"/>
      <c r="AM20" s="389"/>
      <c r="AN20" s="390"/>
      <c r="AO20" s="391"/>
      <c r="AP20" s="387"/>
      <c r="AQ20" s="357"/>
      <c r="AR20" s="388"/>
      <c r="AS20" s="389"/>
      <c r="AT20" s="390"/>
      <c r="AU20" s="391"/>
      <c r="AV20" s="387"/>
      <c r="AW20" s="357"/>
      <c r="AX20" s="388"/>
      <c r="AY20" s="389"/>
      <c r="AZ20" s="390"/>
      <c r="BA20" s="391"/>
      <c r="BB20" s="387"/>
      <c r="BC20" s="357"/>
      <c r="BD20" s="388"/>
      <c r="BE20" s="389"/>
      <c r="BF20" s="390"/>
      <c r="BG20" s="391"/>
      <c r="BH20" s="387"/>
      <c r="BI20" s="357"/>
      <c r="BJ20" s="388"/>
      <c r="BK20" s="389"/>
      <c r="BL20" s="390"/>
      <c r="BM20" s="391"/>
      <c r="BN20" s="387"/>
      <c r="BO20" s="357"/>
      <c r="BP20" s="388"/>
      <c r="BQ20" s="389"/>
      <c r="BR20" s="390"/>
      <c r="BS20" s="391"/>
      <c r="BT20" s="387"/>
      <c r="BU20" s="357"/>
      <c r="BV20" s="388"/>
      <c r="BW20" s="389"/>
      <c r="BX20" s="390"/>
      <c r="BY20" s="391"/>
      <c r="BZ20" s="387"/>
      <c r="CA20" s="357"/>
      <c r="CB20" s="388"/>
      <c r="CC20" s="389"/>
      <c r="CD20" s="390"/>
      <c r="CE20" s="391"/>
      <c r="CF20" s="387"/>
      <c r="CG20" s="357"/>
      <c r="CH20" s="388"/>
      <c r="CI20" s="389"/>
      <c r="CJ20" s="390"/>
      <c r="CK20" s="391"/>
      <c r="CL20" s="387"/>
      <c r="CM20" s="357"/>
      <c r="CN20" s="388"/>
      <c r="CO20" s="389"/>
      <c r="CP20" s="390"/>
      <c r="CQ20" s="391"/>
      <c r="CR20" s="387"/>
      <c r="CS20" s="357"/>
      <c r="CT20" s="388"/>
      <c r="CU20" s="389"/>
      <c r="CV20" s="390"/>
      <c r="CW20" s="391"/>
      <c r="CX20" s="387"/>
      <c r="CY20" s="357"/>
      <c r="CZ20" s="388"/>
      <c r="DA20" s="389"/>
      <c r="DB20" s="390"/>
      <c r="DC20" s="391"/>
      <c r="DD20" s="387"/>
      <c r="DE20" s="357"/>
      <c r="DF20" s="388"/>
      <c r="DG20" s="389"/>
      <c r="DH20" s="390"/>
      <c r="DI20" s="391"/>
      <c r="DJ20" s="387"/>
      <c r="DK20" s="357"/>
      <c r="DL20" s="388"/>
      <c r="DM20" s="389"/>
      <c r="DN20" s="390"/>
      <c r="DO20" s="391"/>
      <c r="DP20" s="387"/>
      <c r="DQ20" s="357"/>
      <c r="DR20" s="388"/>
      <c r="DS20" s="389"/>
      <c r="DT20" s="390"/>
      <c r="DU20" s="391"/>
      <c r="DV20" s="387"/>
      <c r="DW20" s="357"/>
      <c r="DX20" s="388"/>
      <c r="DY20" s="389"/>
      <c r="DZ20" s="390"/>
      <c r="EA20" s="391"/>
      <c r="EB20" s="387"/>
      <c r="EC20" s="357"/>
      <c r="ED20" s="388"/>
      <c r="EE20" s="389"/>
      <c r="EF20" s="390"/>
      <c r="EG20" s="391"/>
      <c r="EH20" s="387"/>
      <c r="EI20" s="357"/>
      <c r="EJ20" s="388"/>
      <c r="EK20" s="389"/>
      <c r="EL20" s="390"/>
      <c r="EM20" s="391"/>
      <c r="EN20" s="387"/>
      <c r="EO20" s="357"/>
      <c r="EP20" s="388"/>
      <c r="EQ20" s="389"/>
      <c r="ER20" s="390"/>
      <c r="ES20" s="391"/>
      <c r="ET20" s="387"/>
      <c r="EU20" s="357"/>
      <c r="EV20" s="388"/>
      <c r="EW20" s="389"/>
      <c r="EX20" s="390"/>
      <c r="EY20" s="391"/>
      <c r="EZ20" s="387"/>
      <c r="FA20" s="357"/>
      <c r="FB20" s="388"/>
      <c r="FC20" s="389"/>
      <c r="FD20" s="390"/>
      <c r="FE20" s="391"/>
      <c r="FF20" s="387"/>
      <c r="FG20" s="357"/>
      <c r="FH20" s="388"/>
      <c r="FI20" s="389"/>
      <c r="FJ20" s="390"/>
      <c r="FK20" s="391"/>
      <c r="FL20" s="387"/>
      <c r="FM20" s="357"/>
      <c r="FN20" s="388"/>
      <c r="FO20" s="389"/>
      <c r="FP20" s="390"/>
      <c r="FQ20" s="391"/>
      <c r="FR20" s="387"/>
      <c r="FS20" s="357"/>
      <c r="FT20" s="388"/>
      <c r="FU20" s="389"/>
      <c r="FV20" s="390"/>
      <c r="FW20" s="391"/>
      <c r="FX20" s="387"/>
      <c r="FY20" s="357"/>
      <c r="FZ20" s="388"/>
      <c r="GA20" s="389"/>
      <c r="GB20" s="390"/>
      <c r="GC20" s="391"/>
      <c r="GD20" s="387"/>
      <c r="GE20" s="357"/>
      <c r="GF20" s="388"/>
      <c r="GG20" s="389"/>
      <c r="GH20" s="390"/>
      <c r="GI20" s="391"/>
      <c r="GJ20" s="387"/>
      <c r="GK20" s="357"/>
      <c r="GL20" s="388"/>
      <c r="GM20" s="389"/>
      <c r="GN20" s="390"/>
      <c r="GO20" s="391"/>
      <c r="GP20" s="387"/>
      <c r="GQ20" s="357"/>
      <c r="GR20" s="388"/>
      <c r="GS20" s="389"/>
      <c r="GT20" s="390"/>
      <c r="GU20" s="391"/>
      <c r="GV20" s="387"/>
      <c r="GW20" s="357"/>
      <c r="GX20" s="388"/>
      <c r="GY20" s="389"/>
      <c r="GZ20" s="390"/>
      <c r="HA20" s="391"/>
      <c r="HB20" s="387"/>
      <c r="HC20" s="357"/>
      <c r="HD20" s="388"/>
      <c r="HE20" s="389"/>
      <c r="HF20" s="390"/>
      <c r="HG20" s="391"/>
      <c r="HH20" s="387"/>
      <c r="HI20" s="357"/>
      <c r="HJ20" s="388"/>
      <c r="HK20" s="389"/>
      <c r="HL20" s="390"/>
      <c r="HM20" s="391"/>
      <c r="HN20" s="387"/>
      <c r="HO20" s="357"/>
      <c r="HP20" s="388"/>
      <c r="HQ20" s="389"/>
      <c r="HR20" s="390"/>
      <c r="HS20" s="391"/>
      <c r="HT20" s="387"/>
      <c r="HU20" s="357"/>
      <c r="HV20" s="388"/>
      <c r="HW20" s="389"/>
      <c r="HX20" s="390"/>
      <c r="HY20" s="391"/>
      <c r="HZ20" s="387"/>
      <c r="IA20" s="357"/>
      <c r="IB20" s="388"/>
      <c r="IC20" s="389"/>
      <c r="ID20" s="390"/>
      <c r="IE20" s="391"/>
      <c r="IF20" s="387"/>
      <c r="IG20" s="357"/>
      <c r="IH20" s="388"/>
      <c r="II20" s="389"/>
      <c r="IJ20" s="390"/>
      <c r="IK20" s="391"/>
      <c r="IL20" s="387"/>
      <c r="IM20" s="357"/>
      <c r="IN20" s="388"/>
      <c r="IO20" s="389"/>
      <c r="IP20" s="390"/>
      <c r="IQ20" s="391"/>
      <c r="IR20" s="387"/>
      <c r="IS20" s="353"/>
      <c r="IT20" s="395"/>
    </row>
    <row r="21" spans="1:268" s="375" customFormat="1" ht="15.75" customHeight="1" thickBot="1" x14ac:dyDescent="0.3">
      <c r="A21" s="1043"/>
      <c r="B21" s="1013"/>
      <c r="C21" s="1035"/>
      <c r="D21" s="367" t="s">
        <v>39</v>
      </c>
      <c r="E21" s="392">
        <f t="shared" si="0"/>
        <v>0</v>
      </c>
      <c r="F21" s="393"/>
      <c r="G21" s="356"/>
      <c r="H21" s="373"/>
      <c r="I21" s="372"/>
      <c r="J21" s="370"/>
      <c r="K21" s="394"/>
      <c r="L21" s="393"/>
      <c r="M21" s="356"/>
      <c r="N21" s="373"/>
      <c r="O21" s="372"/>
      <c r="P21" s="370"/>
      <c r="Q21" s="394"/>
      <c r="R21" s="393"/>
      <c r="S21" s="356"/>
      <c r="T21" s="373"/>
      <c r="U21" s="372"/>
      <c r="V21" s="370"/>
      <c r="W21" s="394"/>
      <c r="X21" s="393"/>
      <c r="Y21" s="356"/>
      <c r="Z21" s="373"/>
      <c r="AA21" s="372"/>
      <c r="AB21" s="370"/>
      <c r="AC21" s="394"/>
      <c r="AD21" s="393"/>
      <c r="AE21" s="356"/>
      <c r="AF21" s="373"/>
      <c r="AG21" s="372"/>
      <c r="AH21" s="370"/>
      <c r="AI21" s="394"/>
      <c r="AJ21" s="393"/>
      <c r="AK21" s="356"/>
      <c r="AL21" s="373"/>
      <c r="AM21" s="372"/>
      <c r="AN21" s="370"/>
      <c r="AO21" s="394"/>
      <c r="AP21" s="393"/>
      <c r="AQ21" s="356"/>
      <c r="AR21" s="373"/>
      <c r="AS21" s="372"/>
      <c r="AT21" s="370"/>
      <c r="AU21" s="394"/>
      <c r="AV21" s="393"/>
      <c r="AW21" s="356"/>
      <c r="AX21" s="373"/>
      <c r="AY21" s="372"/>
      <c r="AZ21" s="370"/>
      <c r="BA21" s="394"/>
      <c r="BB21" s="393"/>
      <c r="BC21" s="356"/>
      <c r="BD21" s="373"/>
      <c r="BE21" s="372"/>
      <c r="BF21" s="370"/>
      <c r="BG21" s="394"/>
      <c r="BH21" s="393"/>
      <c r="BI21" s="356"/>
      <c r="BJ21" s="373"/>
      <c r="BK21" s="372"/>
      <c r="BL21" s="370"/>
      <c r="BM21" s="394"/>
      <c r="BN21" s="393"/>
      <c r="BO21" s="356"/>
      <c r="BP21" s="373"/>
      <c r="BQ21" s="372"/>
      <c r="BR21" s="370"/>
      <c r="BS21" s="394"/>
      <c r="BT21" s="393"/>
      <c r="BU21" s="356"/>
      <c r="BV21" s="373"/>
      <c r="BW21" s="372"/>
      <c r="BX21" s="370"/>
      <c r="BY21" s="394"/>
      <c r="BZ21" s="393"/>
      <c r="CA21" s="356"/>
      <c r="CB21" s="373"/>
      <c r="CC21" s="372"/>
      <c r="CD21" s="370"/>
      <c r="CE21" s="394"/>
      <c r="CF21" s="393"/>
      <c r="CG21" s="356"/>
      <c r="CH21" s="373"/>
      <c r="CI21" s="372"/>
      <c r="CJ21" s="370"/>
      <c r="CK21" s="394"/>
      <c r="CL21" s="393"/>
      <c r="CM21" s="356"/>
      <c r="CN21" s="373"/>
      <c r="CO21" s="372"/>
      <c r="CP21" s="370"/>
      <c r="CQ21" s="394"/>
      <c r="CR21" s="393"/>
      <c r="CS21" s="356"/>
      <c r="CT21" s="373"/>
      <c r="CU21" s="372"/>
      <c r="CV21" s="370"/>
      <c r="CW21" s="394"/>
      <c r="CX21" s="393"/>
      <c r="CY21" s="356"/>
      <c r="CZ21" s="373"/>
      <c r="DA21" s="372"/>
      <c r="DB21" s="370"/>
      <c r="DC21" s="394"/>
      <c r="DD21" s="393"/>
      <c r="DE21" s="356"/>
      <c r="DF21" s="373"/>
      <c r="DG21" s="372"/>
      <c r="DH21" s="370"/>
      <c r="DI21" s="394"/>
      <c r="DJ21" s="393"/>
      <c r="DK21" s="356"/>
      <c r="DL21" s="373"/>
      <c r="DM21" s="372"/>
      <c r="DN21" s="370"/>
      <c r="DO21" s="394"/>
      <c r="DP21" s="393"/>
      <c r="DQ21" s="356"/>
      <c r="DR21" s="373"/>
      <c r="DS21" s="372"/>
      <c r="DT21" s="370"/>
      <c r="DU21" s="394"/>
      <c r="DV21" s="393"/>
      <c r="DW21" s="356"/>
      <c r="DX21" s="373"/>
      <c r="DY21" s="372"/>
      <c r="DZ21" s="370"/>
      <c r="EA21" s="394"/>
      <c r="EB21" s="393"/>
      <c r="EC21" s="356"/>
      <c r="ED21" s="373"/>
      <c r="EE21" s="372"/>
      <c r="EF21" s="370"/>
      <c r="EG21" s="394"/>
      <c r="EH21" s="393"/>
      <c r="EI21" s="356"/>
      <c r="EJ21" s="373"/>
      <c r="EK21" s="372"/>
      <c r="EL21" s="370"/>
      <c r="EM21" s="394"/>
      <c r="EN21" s="393"/>
      <c r="EO21" s="356"/>
      <c r="EP21" s="373"/>
      <c r="EQ21" s="372"/>
      <c r="ER21" s="370"/>
      <c r="ES21" s="394"/>
      <c r="ET21" s="393"/>
      <c r="EU21" s="356"/>
      <c r="EV21" s="373"/>
      <c r="EW21" s="372"/>
      <c r="EX21" s="370"/>
      <c r="EY21" s="394"/>
      <c r="EZ21" s="393"/>
      <c r="FA21" s="356"/>
      <c r="FB21" s="373"/>
      <c r="FC21" s="372"/>
      <c r="FD21" s="370"/>
      <c r="FE21" s="394"/>
      <c r="FF21" s="393"/>
      <c r="FG21" s="356"/>
      <c r="FH21" s="373"/>
      <c r="FI21" s="372"/>
      <c r="FJ21" s="370"/>
      <c r="FK21" s="394"/>
      <c r="FL21" s="393"/>
      <c r="FM21" s="356"/>
      <c r="FN21" s="373"/>
      <c r="FO21" s="372"/>
      <c r="FP21" s="370"/>
      <c r="FQ21" s="394"/>
      <c r="FR21" s="393"/>
      <c r="FS21" s="356"/>
      <c r="FT21" s="373"/>
      <c r="FU21" s="372"/>
      <c r="FV21" s="370"/>
      <c r="FW21" s="394"/>
      <c r="FX21" s="393"/>
      <c r="FY21" s="356"/>
      <c r="FZ21" s="373"/>
      <c r="GA21" s="372"/>
      <c r="GB21" s="370"/>
      <c r="GC21" s="394"/>
      <c r="GD21" s="393"/>
      <c r="GE21" s="356"/>
      <c r="GF21" s="373"/>
      <c r="GG21" s="372"/>
      <c r="GH21" s="370"/>
      <c r="GI21" s="394"/>
      <c r="GJ21" s="393"/>
      <c r="GK21" s="356"/>
      <c r="GL21" s="373"/>
      <c r="GM21" s="372"/>
      <c r="GN21" s="370"/>
      <c r="GO21" s="394"/>
      <c r="GP21" s="393"/>
      <c r="GQ21" s="356"/>
      <c r="GR21" s="373"/>
      <c r="GS21" s="372"/>
      <c r="GT21" s="370"/>
      <c r="GU21" s="394"/>
      <c r="GV21" s="393"/>
      <c r="GW21" s="356"/>
      <c r="GX21" s="373"/>
      <c r="GY21" s="372"/>
      <c r="GZ21" s="370"/>
      <c r="HA21" s="394"/>
      <c r="HB21" s="393"/>
      <c r="HC21" s="356"/>
      <c r="HD21" s="373"/>
      <c r="HE21" s="372"/>
      <c r="HF21" s="370"/>
      <c r="HG21" s="394"/>
      <c r="HH21" s="393"/>
      <c r="HI21" s="356"/>
      <c r="HJ21" s="373"/>
      <c r="HK21" s="372"/>
      <c r="HL21" s="370"/>
      <c r="HM21" s="394"/>
      <c r="HN21" s="393"/>
      <c r="HO21" s="356"/>
      <c r="HP21" s="373"/>
      <c r="HQ21" s="372"/>
      <c r="HR21" s="370"/>
      <c r="HS21" s="394"/>
      <c r="HT21" s="393"/>
      <c r="HU21" s="356"/>
      <c r="HV21" s="373"/>
      <c r="HW21" s="372"/>
      <c r="HX21" s="370"/>
      <c r="HY21" s="394"/>
      <c r="HZ21" s="393"/>
      <c r="IA21" s="356"/>
      <c r="IB21" s="373"/>
      <c r="IC21" s="372"/>
      <c r="ID21" s="370"/>
      <c r="IE21" s="394"/>
      <c r="IF21" s="393"/>
      <c r="IG21" s="356"/>
      <c r="IH21" s="373"/>
      <c r="II21" s="372"/>
      <c r="IJ21" s="370"/>
      <c r="IK21" s="394"/>
      <c r="IL21" s="393"/>
      <c r="IM21" s="356"/>
      <c r="IN21" s="373"/>
      <c r="IO21" s="372"/>
      <c r="IP21" s="370"/>
      <c r="IQ21" s="394"/>
      <c r="IR21" s="393"/>
      <c r="IS21" s="353"/>
      <c r="IT21" s="395"/>
    </row>
    <row r="22" spans="1:268" s="409" customFormat="1" ht="15.75" customHeight="1" x14ac:dyDescent="0.2">
      <c r="A22" s="1038"/>
      <c r="B22" s="1040" t="s">
        <v>15</v>
      </c>
      <c r="C22" s="397" t="s">
        <v>233</v>
      </c>
      <c r="D22" s="398" t="s">
        <v>45</v>
      </c>
      <c r="E22" s="399">
        <f>E4+E6+E8+E10+E12+E14+E16+E18+E20</f>
        <v>0</v>
      </c>
      <c r="F22" s="400">
        <f t="shared" ref="F22:K23" si="1">F4+F6+F8+F10+F12+F14+F16+F18+F20</f>
        <v>0</v>
      </c>
      <c r="G22" s="401">
        <f t="shared" si="1"/>
        <v>0</v>
      </c>
      <c r="H22" s="402">
        <f t="shared" si="1"/>
        <v>0</v>
      </c>
      <c r="I22" s="403">
        <f t="shared" si="1"/>
        <v>0</v>
      </c>
      <c r="J22" s="404">
        <f t="shared" si="1"/>
        <v>0</v>
      </c>
      <c r="K22" s="405">
        <f t="shared" si="1"/>
        <v>0</v>
      </c>
      <c r="L22" s="400">
        <f>L4+L6+L8+L10+L12+L14+L16+L18+L20</f>
        <v>0</v>
      </c>
      <c r="M22" s="401">
        <f t="shared" ref="M22:BX23" si="2">M4+M6+M8+M10+M12+M14+M16+M18+M20</f>
        <v>0</v>
      </c>
      <c r="N22" s="402">
        <f t="shared" si="2"/>
        <v>0</v>
      </c>
      <c r="O22" s="403">
        <f t="shared" si="2"/>
        <v>0</v>
      </c>
      <c r="P22" s="404">
        <f t="shared" si="2"/>
        <v>0</v>
      </c>
      <c r="Q22" s="405">
        <f t="shared" si="2"/>
        <v>0</v>
      </c>
      <c r="R22" s="400">
        <f t="shared" si="2"/>
        <v>0</v>
      </c>
      <c r="S22" s="401">
        <f t="shared" si="2"/>
        <v>0</v>
      </c>
      <c r="T22" s="402">
        <f t="shared" si="2"/>
        <v>0</v>
      </c>
      <c r="U22" s="403">
        <f t="shared" si="2"/>
        <v>0</v>
      </c>
      <c r="V22" s="404">
        <f t="shared" si="2"/>
        <v>0</v>
      </c>
      <c r="W22" s="405">
        <f t="shared" si="2"/>
        <v>0</v>
      </c>
      <c r="X22" s="400">
        <f t="shared" si="2"/>
        <v>0</v>
      </c>
      <c r="Y22" s="401">
        <f t="shared" si="2"/>
        <v>0</v>
      </c>
      <c r="Z22" s="402">
        <f t="shared" si="2"/>
        <v>0</v>
      </c>
      <c r="AA22" s="403">
        <f t="shared" si="2"/>
        <v>0</v>
      </c>
      <c r="AB22" s="404">
        <f t="shared" si="2"/>
        <v>0</v>
      </c>
      <c r="AC22" s="405">
        <f t="shared" si="2"/>
        <v>0</v>
      </c>
      <c r="AD22" s="400">
        <f t="shared" si="2"/>
        <v>0</v>
      </c>
      <c r="AE22" s="401">
        <f t="shared" si="2"/>
        <v>0</v>
      </c>
      <c r="AF22" s="402">
        <f t="shared" si="2"/>
        <v>0</v>
      </c>
      <c r="AG22" s="403">
        <f t="shared" si="2"/>
        <v>0</v>
      </c>
      <c r="AH22" s="404">
        <f t="shared" si="2"/>
        <v>0</v>
      </c>
      <c r="AI22" s="405">
        <f t="shared" si="2"/>
        <v>0</v>
      </c>
      <c r="AJ22" s="400">
        <f t="shared" si="2"/>
        <v>0</v>
      </c>
      <c r="AK22" s="401">
        <f t="shared" si="2"/>
        <v>0</v>
      </c>
      <c r="AL22" s="402">
        <f t="shared" si="2"/>
        <v>0</v>
      </c>
      <c r="AM22" s="403">
        <f t="shared" si="2"/>
        <v>0</v>
      </c>
      <c r="AN22" s="404">
        <f t="shared" si="2"/>
        <v>0</v>
      </c>
      <c r="AO22" s="405">
        <f t="shared" si="2"/>
        <v>0</v>
      </c>
      <c r="AP22" s="400">
        <f t="shared" si="2"/>
        <v>0</v>
      </c>
      <c r="AQ22" s="401">
        <f t="shared" si="2"/>
        <v>0</v>
      </c>
      <c r="AR22" s="402">
        <f t="shared" si="2"/>
        <v>0</v>
      </c>
      <c r="AS22" s="403">
        <f t="shared" si="2"/>
        <v>0</v>
      </c>
      <c r="AT22" s="404">
        <f t="shared" si="2"/>
        <v>0</v>
      </c>
      <c r="AU22" s="405">
        <f t="shared" si="2"/>
        <v>0</v>
      </c>
      <c r="AV22" s="400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4">
        <f t="shared" si="2"/>
        <v>0</v>
      </c>
      <c r="BA22" s="405">
        <f t="shared" si="2"/>
        <v>0</v>
      </c>
      <c r="BB22" s="400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4">
        <f t="shared" si="2"/>
        <v>0</v>
      </c>
      <c r="BG22" s="405">
        <f t="shared" si="2"/>
        <v>0</v>
      </c>
      <c r="BH22" s="400">
        <f t="shared" si="2"/>
        <v>0</v>
      </c>
      <c r="BI22" s="401">
        <f t="shared" si="2"/>
        <v>0</v>
      </c>
      <c r="BJ22" s="402">
        <f t="shared" si="2"/>
        <v>0</v>
      </c>
      <c r="BK22" s="403">
        <f t="shared" si="2"/>
        <v>0</v>
      </c>
      <c r="BL22" s="404">
        <f t="shared" si="2"/>
        <v>0</v>
      </c>
      <c r="BM22" s="405">
        <f t="shared" si="2"/>
        <v>0</v>
      </c>
      <c r="BN22" s="400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0</v>
      </c>
      <c r="BR22" s="404">
        <f t="shared" si="2"/>
        <v>0</v>
      </c>
      <c r="BS22" s="405">
        <f t="shared" si="2"/>
        <v>0</v>
      </c>
      <c r="BT22" s="400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4">
        <f t="shared" si="2"/>
        <v>0</v>
      </c>
      <c r="BY22" s="405">
        <f t="shared" ref="BY22:EJ23" si="3">BY4+BY6+BY8+BY10+BY12+BY14+BY16+BY18+BY20</f>
        <v>0</v>
      </c>
      <c r="BZ22" s="400">
        <f t="shared" si="3"/>
        <v>0</v>
      </c>
      <c r="CA22" s="401">
        <f t="shared" si="3"/>
        <v>0</v>
      </c>
      <c r="CB22" s="402">
        <f t="shared" si="3"/>
        <v>0</v>
      </c>
      <c r="CC22" s="403">
        <f t="shared" si="3"/>
        <v>0</v>
      </c>
      <c r="CD22" s="404">
        <f t="shared" si="3"/>
        <v>0</v>
      </c>
      <c r="CE22" s="405">
        <f t="shared" si="3"/>
        <v>0</v>
      </c>
      <c r="CF22" s="400">
        <f t="shared" si="3"/>
        <v>0</v>
      </c>
      <c r="CG22" s="401">
        <f t="shared" si="3"/>
        <v>0</v>
      </c>
      <c r="CH22" s="402">
        <f t="shared" si="3"/>
        <v>0</v>
      </c>
      <c r="CI22" s="403">
        <f t="shared" si="3"/>
        <v>0</v>
      </c>
      <c r="CJ22" s="404">
        <f t="shared" si="3"/>
        <v>0</v>
      </c>
      <c r="CK22" s="405">
        <f t="shared" si="3"/>
        <v>0</v>
      </c>
      <c r="CL22" s="400">
        <f t="shared" si="3"/>
        <v>0</v>
      </c>
      <c r="CM22" s="401">
        <f t="shared" si="3"/>
        <v>0</v>
      </c>
      <c r="CN22" s="402">
        <f t="shared" si="3"/>
        <v>0</v>
      </c>
      <c r="CO22" s="403">
        <f t="shared" si="3"/>
        <v>0</v>
      </c>
      <c r="CP22" s="404">
        <f t="shared" si="3"/>
        <v>0</v>
      </c>
      <c r="CQ22" s="405">
        <f t="shared" si="3"/>
        <v>0</v>
      </c>
      <c r="CR22" s="400">
        <f t="shared" si="3"/>
        <v>0</v>
      </c>
      <c r="CS22" s="401">
        <f t="shared" si="3"/>
        <v>0</v>
      </c>
      <c r="CT22" s="402">
        <f t="shared" si="3"/>
        <v>0</v>
      </c>
      <c r="CU22" s="403">
        <f t="shared" si="3"/>
        <v>0</v>
      </c>
      <c r="CV22" s="404">
        <f t="shared" si="3"/>
        <v>0</v>
      </c>
      <c r="CW22" s="405">
        <f t="shared" si="3"/>
        <v>0</v>
      </c>
      <c r="CX22" s="400">
        <f t="shared" si="3"/>
        <v>0</v>
      </c>
      <c r="CY22" s="401">
        <f t="shared" si="3"/>
        <v>0</v>
      </c>
      <c r="CZ22" s="402">
        <f t="shared" si="3"/>
        <v>0</v>
      </c>
      <c r="DA22" s="403">
        <f t="shared" si="3"/>
        <v>0</v>
      </c>
      <c r="DB22" s="404">
        <f t="shared" si="3"/>
        <v>0</v>
      </c>
      <c r="DC22" s="405">
        <f t="shared" si="3"/>
        <v>0</v>
      </c>
      <c r="DD22" s="400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0</v>
      </c>
      <c r="DH22" s="404">
        <f t="shared" si="3"/>
        <v>0</v>
      </c>
      <c r="DI22" s="405">
        <f t="shared" si="3"/>
        <v>0</v>
      </c>
      <c r="DJ22" s="400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0</v>
      </c>
      <c r="DN22" s="404">
        <f t="shared" si="3"/>
        <v>0</v>
      </c>
      <c r="DO22" s="405">
        <f t="shared" si="3"/>
        <v>0</v>
      </c>
      <c r="DP22" s="400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0</v>
      </c>
      <c r="DT22" s="404">
        <f t="shared" si="3"/>
        <v>0</v>
      </c>
      <c r="DU22" s="405">
        <f t="shared" si="3"/>
        <v>0</v>
      </c>
      <c r="DV22" s="400">
        <f t="shared" si="3"/>
        <v>0</v>
      </c>
      <c r="DW22" s="401">
        <f t="shared" si="3"/>
        <v>0</v>
      </c>
      <c r="DX22" s="402">
        <f t="shared" si="3"/>
        <v>0</v>
      </c>
      <c r="DY22" s="403">
        <f t="shared" si="3"/>
        <v>0</v>
      </c>
      <c r="DZ22" s="404">
        <f t="shared" si="3"/>
        <v>0</v>
      </c>
      <c r="EA22" s="405">
        <f t="shared" si="3"/>
        <v>0</v>
      </c>
      <c r="EB22" s="400">
        <f t="shared" si="3"/>
        <v>0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4">
        <f t="shared" si="3"/>
        <v>0</v>
      </c>
      <c r="EG22" s="405">
        <f t="shared" si="3"/>
        <v>0</v>
      </c>
      <c r="EH22" s="400">
        <f t="shared" si="3"/>
        <v>0</v>
      </c>
      <c r="EI22" s="401">
        <f t="shared" si="3"/>
        <v>0</v>
      </c>
      <c r="EJ22" s="402">
        <f t="shared" si="3"/>
        <v>0</v>
      </c>
      <c r="EK22" s="403">
        <f t="shared" ref="EK22:GV23" si="4">EK4+EK6+EK8+EK10+EK12+EK14+EK16+EK18+EK20</f>
        <v>0</v>
      </c>
      <c r="EL22" s="404">
        <f t="shared" si="4"/>
        <v>0</v>
      </c>
      <c r="EM22" s="405">
        <f t="shared" si="4"/>
        <v>0</v>
      </c>
      <c r="EN22" s="400">
        <f t="shared" si="4"/>
        <v>0</v>
      </c>
      <c r="EO22" s="401">
        <f t="shared" si="4"/>
        <v>0</v>
      </c>
      <c r="EP22" s="402">
        <f t="shared" si="4"/>
        <v>0</v>
      </c>
      <c r="EQ22" s="403">
        <f t="shared" si="4"/>
        <v>0</v>
      </c>
      <c r="ER22" s="404">
        <f t="shared" si="4"/>
        <v>0</v>
      </c>
      <c r="ES22" s="405">
        <f t="shared" si="4"/>
        <v>0</v>
      </c>
      <c r="ET22" s="400">
        <f t="shared" si="4"/>
        <v>0</v>
      </c>
      <c r="EU22" s="401">
        <f t="shared" si="4"/>
        <v>0</v>
      </c>
      <c r="EV22" s="402">
        <f t="shared" si="4"/>
        <v>0</v>
      </c>
      <c r="EW22" s="403">
        <f t="shared" si="4"/>
        <v>0</v>
      </c>
      <c r="EX22" s="404">
        <f t="shared" si="4"/>
        <v>0</v>
      </c>
      <c r="EY22" s="405">
        <f t="shared" si="4"/>
        <v>0</v>
      </c>
      <c r="EZ22" s="400">
        <f t="shared" si="4"/>
        <v>0</v>
      </c>
      <c r="FA22" s="401">
        <f t="shared" si="4"/>
        <v>0</v>
      </c>
      <c r="FB22" s="402">
        <f t="shared" si="4"/>
        <v>0</v>
      </c>
      <c r="FC22" s="403">
        <f t="shared" si="4"/>
        <v>0</v>
      </c>
      <c r="FD22" s="404">
        <f t="shared" si="4"/>
        <v>0</v>
      </c>
      <c r="FE22" s="405">
        <f t="shared" si="4"/>
        <v>0</v>
      </c>
      <c r="FF22" s="400">
        <f t="shared" si="4"/>
        <v>0</v>
      </c>
      <c r="FG22" s="401">
        <f t="shared" si="4"/>
        <v>0</v>
      </c>
      <c r="FH22" s="402">
        <f t="shared" si="4"/>
        <v>0</v>
      </c>
      <c r="FI22" s="403">
        <f t="shared" si="4"/>
        <v>0</v>
      </c>
      <c r="FJ22" s="404">
        <f t="shared" si="4"/>
        <v>0</v>
      </c>
      <c r="FK22" s="405">
        <f t="shared" si="4"/>
        <v>0</v>
      </c>
      <c r="FL22" s="400">
        <f t="shared" si="4"/>
        <v>0</v>
      </c>
      <c r="FM22" s="401">
        <f t="shared" si="4"/>
        <v>0</v>
      </c>
      <c r="FN22" s="402">
        <f t="shared" si="4"/>
        <v>0</v>
      </c>
      <c r="FO22" s="403">
        <f t="shared" si="4"/>
        <v>0</v>
      </c>
      <c r="FP22" s="404">
        <f t="shared" si="4"/>
        <v>0</v>
      </c>
      <c r="FQ22" s="405">
        <f t="shared" si="4"/>
        <v>0</v>
      </c>
      <c r="FR22" s="400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4">
        <f t="shared" si="4"/>
        <v>0</v>
      </c>
      <c r="FW22" s="405">
        <f t="shared" si="4"/>
        <v>0</v>
      </c>
      <c r="FX22" s="400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4">
        <f t="shared" si="4"/>
        <v>0</v>
      </c>
      <c r="GC22" s="405">
        <f t="shared" si="4"/>
        <v>0</v>
      </c>
      <c r="GD22" s="400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4">
        <f t="shared" si="4"/>
        <v>0</v>
      </c>
      <c r="GI22" s="405">
        <f t="shared" si="4"/>
        <v>0</v>
      </c>
      <c r="GJ22" s="400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4">
        <f t="shared" si="4"/>
        <v>0</v>
      </c>
      <c r="GO22" s="405">
        <f t="shared" si="4"/>
        <v>0</v>
      </c>
      <c r="GP22" s="400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4">
        <f t="shared" si="4"/>
        <v>0</v>
      </c>
      <c r="GU22" s="405">
        <f t="shared" si="4"/>
        <v>0</v>
      </c>
      <c r="GV22" s="400">
        <f t="shared" si="4"/>
        <v>0</v>
      </c>
      <c r="GW22" s="401">
        <f t="shared" ref="GW22:IT23" si="5">GW4+GW6+GW8+GW10+GW12+GW14+GW16+GW18+GW20</f>
        <v>0</v>
      </c>
      <c r="GX22" s="402">
        <f t="shared" si="5"/>
        <v>0</v>
      </c>
      <c r="GY22" s="403">
        <f t="shared" si="5"/>
        <v>0</v>
      </c>
      <c r="GZ22" s="404">
        <f t="shared" si="5"/>
        <v>0</v>
      </c>
      <c r="HA22" s="405">
        <f t="shared" si="5"/>
        <v>0</v>
      </c>
      <c r="HB22" s="400">
        <f t="shared" si="5"/>
        <v>0</v>
      </c>
      <c r="HC22" s="401">
        <f t="shared" si="5"/>
        <v>0</v>
      </c>
      <c r="HD22" s="402">
        <f t="shared" si="5"/>
        <v>0</v>
      </c>
      <c r="HE22" s="403">
        <f t="shared" si="5"/>
        <v>0</v>
      </c>
      <c r="HF22" s="404">
        <f t="shared" si="5"/>
        <v>0</v>
      </c>
      <c r="HG22" s="405">
        <f t="shared" si="5"/>
        <v>0</v>
      </c>
      <c r="HH22" s="400">
        <f t="shared" si="5"/>
        <v>0</v>
      </c>
      <c r="HI22" s="401">
        <f t="shared" si="5"/>
        <v>0</v>
      </c>
      <c r="HJ22" s="402">
        <f t="shared" si="5"/>
        <v>0</v>
      </c>
      <c r="HK22" s="403">
        <f t="shared" si="5"/>
        <v>0</v>
      </c>
      <c r="HL22" s="404">
        <f t="shared" si="5"/>
        <v>0</v>
      </c>
      <c r="HM22" s="405">
        <f t="shared" si="5"/>
        <v>0</v>
      </c>
      <c r="HN22" s="400">
        <f t="shared" si="5"/>
        <v>0</v>
      </c>
      <c r="HO22" s="401">
        <f t="shared" si="5"/>
        <v>0</v>
      </c>
      <c r="HP22" s="402">
        <f t="shared" si="5"/>
        <v>0</v>
      </c>
      <c r="HQ22" s="403">
        <f t="shared" si="5"/>
        <v>0</v>
      </c>
      <c r="HR22" s="404">
        <f t="shared" si="5"/>
        <v>0</v>
      </c>
      <c r="HS22" s="405">
        <f t="shared" si="5"/>
        <v>0</v>
      </c>
      <c r="HT22" s="400">
        <f t="shared" si="5"/>
        <v>0</v>
      </c>
      <c r="HU22" s="401">
        <f t="shared" si="5"/>
        <v>0</v>
      </c>
      <c r="HV22" s="402">
        <f t="shared" si="5"/>
        <v>0</v>
      </c>
      <c r="HW22" s="403">
        <f t="shared" si="5"/>
        <v>0</v>
      </c>
      <c r="HX22" s="404">
        <f t="shared" si="5"/>
        <v>0</v>
      </c>
      <c r="HY22" s="405">
        <f t="shared" si="5"/>
        <v>0</v>
      </c>
      <c r="HZ22" s="400">
        <f t="shared" si="5"/>
        <v>0</v>
      </c>
      <c r="IA22" s="401">
        <f t="shared" si="5"/>
        <v>0</v>
      </c>
      <c r="IB22" s="402">
        <f t="shared" si="5"/>
        <v>0</v>
      </c>
      <c r="IC22" s="403">
        <f t="shared" si="5"/>
        <v>0</v>
      </c>
      <c r="ID22" s="404">
        <f t="shared" si="5"/>
        <v>0</v>
      </c>
      <c r="IE22" s="405">
        <f t="shared" si="5"/>
        <v>0</v>
      </c>
      <c r="IF22" s="400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4">
        <f t="shared" si="5"/>
        <v>0</v>
      </c>
      <c r="IK22" s="405">
        <f t="shared" si="5"/>
        <v>0</v>
      </c>
      <c r="IL22" s="400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4">
        <f t="shared" si="5"/>
        <v>0</v>
      </c>
      <c r="IQ22" s="405">
        <f t="shared" si="5"/>
        <v>0</v>
      </c>
      <c r="IR22" s="400">
        <f t="shared" si="5"/>
        <v>0</v>
      </c>
      <c r="IS22" s="406">
        <f t="shared" si="5"/>
        <v>0</v>
      </c>
      <c r="IT22" s="407">
        <f t="shared" si="5"/>
        <v>0</v>
      </c>
      <c r="IU22" s="408"/>
      <c r="IV22" s="408"/>
      <c r="IW22" s="408"/>
      <c r="IX22" s="408"/>
      <c r="IY22" s="408"/>
      <c r="IZ22" s="408"/>
      <c r="JA22" s="408"/>
      <c r="JB22" s="408"/>
      <c r="JC22" s="408"/>
      <c r="JD22" s="408"/>
      <c r="JE22" s="408"/>
      <c r="JF22" s="408"/>
      <c r="JG22" s="408"/>
      <c r="JH22" s="408"/>
    </row>
    <row r="23" spans="1:268" s="425" customFormat="1" ht="15.75" customHeight="1" thickBot="1" x14ac:dyDescent="0.25">
      <c r="A23" s="1039"/>
      <c r="B23" s="1041"/>
      <c r="C23" s="410">
        <f>IF(E23&gt;0,E22/E23*10,0)</f>
        <v>0</v>
      </c>
      <c r="D23" s="411" t="s">
        <v>39</v>
      </c>
      <c r="E23" s="412">
        <f>E5+E7+E9+E11+E13+E15+E17+E19+E21</f>
        <v>0</v>
      </c>
      <c r="F23" s="413">
        <f t="shared" si="1"/>
        <v>0</v>
      </c>
      <c r="G23" s="414">
        <f t="shared" si="1"/>
        <v>0</v>
      </c>
      <c r="H23" s="415">
        <f t="shared" si="1"/>
        <v>0</v>
      </c>
      <c r="I23" s="416">
        <f t="shared" si="1"/>
        <v>0</v>
      </c>
      <c r="J23" s="412">
        <f t="shared" si="1"/>
        <v>0</v>
      </c>
      <c r="K23" s="417">
        <f t="shared" si="1"/>
        <v>0</v>
      </c>
      <c r="L23" s="413">
        <f>L5+L7+L9+L11+L13+L15+L17+L19+L21</f>
        <v>0</v>
      </c>
      <c r="M23" s="414">
        <f t="shared" si="2"/>
        <v>0</v>
      </c>
      <c r="N23" s="415">
        <f t="shared" si="2"/>
        <v>0</v>
      </c>
      <c r="O23" s="416">
        <f t="shared" si="2"/>
        <v>0</v>
      </c>
      <c r="P23" s="412">
        <f t="shared" si="2"/>
        <v>0</v>
      </c>
      <c r="Q23" s="417">
        <f t="shared" si="2"/>
        <v>0</v>
      </c>
      <c r="R23" s="413">
        <f t="shared" si="2"/>
        <v>0</v>
      </c>
      <c r="S23" s="414">
        <f t="shared" si="2"/>
        <v>0</v>
      </c>
      <c r="T23" s="415">
        <f t="shared" si="2"/>
        <v>0</v>
      </c>
      <c r="U23" s="416">
        <f t="shared" si="2"/>
        <v>0</v>
      </c>
      <c r="V23" s="412">
        <f t="shared" si="2"/>
        <v>0</v>
      </c>
      <c r="W23" s="417">
        <f t="shared" si="2"/>
        <v>0</v>
      </c>
      <c r="X23" s="413">
        <f t="shared" si="2"/>
        <v>0</v>
      </c>
      <c r="Y23" s="414">
        <f t="shared" si="2"/>
        <v>0</v>
      </c>
      <c r="Z23" s="415">
        <f t="shared" si="2"/>
        <v>0</v>
      </c>
      <c r="AA23" s="416">
        <f t="shared" si="2"/>
        <v>0</v>
      </c>
      <c r="AB23" s="412">
        <f t="shared" si="2"/>
        <v>0</v>
      </c>
      <c r="AC23" s="417">
        <f t="shared" si="2"/>
        <v>0</v>
      </c>
      <c r="AD23" s="413">
        <f t="shared" si="2"/>
        <v>0</v>
      </c>
      <c r="AE23" s="414">
        <f t="shared" si="2"/>
        <v>0</v>
      </c>
      <c r="AF23" s="415">
        <f t="shared" si="2"/>
        <v>0</v>
      </c>
      <c r="AG23" s="416">
        <f t="shared" si="2"/>
        <v>0</v>
      </c>
      <c r="AH23" s="412">
        <f t="shared" si="2"/>
        <v>0</v>
      </c>
      <c r="AI23" s="417">
        <f t="shared" si="2"/>
        <v>0</v>
      </c>
      <c r="AJ23" s="413">
        <f t="shared" si="2"/>
        <v>0</v>
      </c>
      <c r="AK23" s="414">
        <f t="shared" si="2"/>
        <v>0</v>
      </c>
      <c r="AL23" s="415">
        <f t="shared" si="2"/>
        <v>0</v>
      </c>
      <c r="AM23" s="416">
        <f t="shared" si="2"/>
        <v>0</v>
      </c>
      <c r="AN23" s="412">
        <f t="shared" si="2"/>
        <v>0</v>
      </c>
      <c r="AO23" s="417">
        <f t="shared" si="2"/>
        <v>0</v>
      </c>
      <c r="AP23" s="413">
        <f t="shared" si="2"/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2">
        <f t="shared" si="2"/>
        <v>0</v>
      </c>
      <c r="AU23" s="417">
        <f t="shared" si="2"/>
        <v>0</v>
      </c>
      <c r="AV23" s="413">
        <f t="shared" si="2"/>
        <v>0</v>
      </c>
      <c r="AW23" s="414">
        <f t="shared" si="2"/>
        <v>0</v>
      </c>
      <c r="AX23" s="415">
        <f t="shared" si="2"/>
        <v>0</v>
      </c>
      <c r="AY23" s="418">
        <f t="shared" si="2"/>
        <v>0</v>
      </c>
      <c r="AZ23" s="419">
        <f t="shared" si="2"/>
        <v>0</v>
      </c>
      <c r="BA23" s="420">
        <f t="shared" si="2"/>
        <v>0</v>
      </c>
      <c r="BB23" s="421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2">
        <f t="shared" si="2"/>
        <v>0</v>
      </c>
      <c r="BG23" s="417">
        <f t="shared" si="2"/>
        <v>0</v>
      </c>
      <c r="BH23" s="413">
        <f t="shared" si="2"/>
        <v>0</v>
      </c>
      <c r="BI23" s="414">
        <f t="shared" si="2"/>
        <v>0</v>
      </c>
      <c r="BJ23" s="415">
        <f t="shared" si="2"/>
        <v>0</v>
      </c>
      <c r="BK23" s="416">
        <f t="shared" si="2"/>
        <v>0</v>
      </c>
      <c r="BL23" s="412">
        <f t="shared" si="2"/>
        <v>0</v>
      </c>
      <c r="BM23" s="417">
        <f t="shared" si="2"/>
        <v>0</v>
      </c>
      <c r="BN23" s="413">
        <f t="shared" si="2"/>
        <v>0</v>
      </c>
      <c r="BO23" s="414">
        <f t="shared" si="2"/>
        <v>0</v>
      </c>
      <c r="BP23" s="415">
        <f t="shared" si="2"/>
        <v>0</v>
      </c>
      <c r="BQ23" s="416">
        <f t="shared" si="2"/>
        <v>0</v>
      </c>
      <c r="BR23" s="412">
        <f t="shared" si="2"/>
        <v>0</v>
      </c>
      <c r="BS23" s="417">
        <f t="shared" si="2"/>
        <v>0</v>
      </c>
      <c r="BT23" s="413">
        <f t="shared" si="2"/>
        <v>0</v>
      </c>
      <c r="BU23" s="414">
        <f t="shared" si="2"/>
        <v>0</v>
      </c>
      <c r="BV23" s="415">
        <f t="shared" si="2"/>
        <v>0</v>
      </c>
      <c r="BW23" s="416">
        <f t="shared" si="2"/>
        <v>0</v>
      </c>
      <c r="BX23" s="412">
        <f t="shared" si="2"/>
        <v>0</v>
      </c>
      <c r="BY23" s="417">
        <f t="shared" si="3"/>
        <v>0</v>
      </c>
      <c r="BZ23" s="413">
        <f t="shared" si="3"/>
        <v>0</v>
      </c>
      <c r="CA23" s="414">
        <f t="shared" si="3"/>
        <v>0</v>
      </c>
      <c r="CB23" s="415">
        <f t="shared" si="3"/>
        <v>0</v>
      </c>
      <c r="CC23" s="416">
        <f t="shared" si="3"/>
        <v>0</v>
      </c>
      <c r="CD23" s="412">
        <f t="shared" si="3"/>
        <v>0</v>
      </c>
      <c r="CE23" s="417">
        <f t="shared" si="3"/>
        <v>0</v>
      </c>
      <c r="CF23" s="413">
        <f t="shared" si="3"/>
        <v>0</v>
      </c>
      <c r="CG23" s="414">
        <f t="shared" si="3"/>
        <v>0</v>
      </c>
      <c r="CH23" s="415">
        <f t="shared" si="3"/>
        <v>0</v>
      </c>
      <c r="CI23" s="416">
        <f t="shared" si="3"/>
        <v>0</v>
      </c>
      <c r="CJ23" s="412">
        <f t="shared" si="3"/>
        <v>0</v>
      </c>
      <c r="CK23" s="417">
        <f t="shared" si="3"/>
        <v>0</v>
      </c>
      <c r="CL23" s="413">
        <f t="shared" si="3"/>
        <v>0</v>
      </c>
      <c r="CM23" s="414">
        <f t="shared" si="3"/>
        <v>0</v>
      </c>
      <c r="CN23" s="415">
        <f t="shared" si="3"/>
        <v>0</v>
      </c>
      <c r="CO23" s="416">
        <f t="shared" si="3"/>
        <v>0</v>
      </c>
      <c r="CP23" s="412">
        <f t="shared" si="3"/>
        <v>0</v>
      </c>
      <c r="CQ23" s="417">
        <f t="shared" si="3"/>
        <v>0</v>
      </c>
      <c r="CR23" s="413">
        <f t="shared" si="3"/>
        <v>0</v>
      </c>
      <c r="CS23" s="414">
        <f t="shared" si="3"/>
        <v>0</v>
      </c>
      <c r="CT23" s="415">
        <f t="shared" si="3"/>
        <v>0</v>
      </c>
      <c r="CU23" s="416">
        <f t="shared" si="3"/>
        <v>0</v>
      </c>
      <c r="CV23" s="412">
        <f t="shared" si="3"/>
        <v>0</v>
      </c>
      <c r="CW23" s="417">
        <f t="shared" si="3"/>
        <v>0</v>
      </c>
      <c r="CX23" s="413">
        <f t="shared" si="3"/>
        <v>0</v>
      </c>
      <c r="CY23" s="414">
        <f t="shared" si="3"/>
        <v>0</v>
      </c>
      <c r="CZ23" s="415">
        <f t="shared" si="3"/>
        <v>0</v>
      </c>
      <c r="DA23" s="416">
        <f t="shared" si="3"/>
        <v>0</v>
      </c>
      <c r="DB23" s="412">
        <f t="shared" si="3"/>
        <v>0</v>
      </c>
      <c r="DC23" s="417">
        <f t="shared" si="3"/>
        <v>0</v>
      </c>
      <c r="DD23" s="413">
        <f t="shared" si="3"/>
        <v>0</v>
      </c>
      <c r="DE23" s="414">
        <f t="shared" si="3"/>
        <v>0</v>
      </c>
      <c r="DF23" s="415">
        <f t="shared" si="3"/>
        <v>0</v>
      </c>
      <c r="DG23" s="416">
        <f t="shared" si="3"/>
        <v>0</v>
      </c>
      <c r="DH23" s="412">
        <f t="shared" si="3"/>
        <v>0</v>
      </c>
      <c r="DI23" s="417">
        <f t="shared" si="3"/>
        <v>0</v>
      </c>
      <c r="DJ23" s="413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0</v>
      </c>
      <c r="DN23" s="412">
        <f t="shared" si="3"/>
        <v>0</v>
      </c>
      <c r="DO23" s="417">
        <f t="shared" si="3"/>
        <v>0</v>
      </c>
      <c r="DP23" s="413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0</v>
      </c>
      <c r="DT23" s="412">
        <f t="shared" si="3"/>
        <v>0</v>
      </c>
      <c r="DU23" s="417">
        <f t="shared" si="3"/>
        <v>0</v>
      </c>
      <c r="DV23" s="413">
        <f t="shared" si="3"/>
        <v>0</v>
      </c>
      <c r="DW23" s="414">
        <f t="shared" si="3"/>
        <v>0</v>
      </c>
      <c r="DX23" s="415">
        <f t="shared" si="3"/>
        <v>0</v>
      </c>
      <c r="DY23" s="416">
        <f t="shared" si="3"/>
        <v>0</v>
      </c>
      <c r="DZ23" s="412">
        <f t="shared" si="3"/>
        <v>0</v>
      </c>
      <c r="EA23" s="417">
        <f t="shared" si="3"/>
        <v>0</v>
      </c>
      <c r="EB23" s="413">
        <f t="shared" si="3"/>
        <v>0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2">
        <f t="shared" si="3"/>
        <v>0</v>
      </c>
      <c r="EG23" s="417">
        <f t="shared" si="3"/>
        <v>0</v>
      </c>
      <c r="EH23" s="413">
        <f t="shared" si="3"/>
        <v>0</v>
      </c>
      <c r="EI23" s="414">
        <f t="shared" si="3"/>
        <v>0</v>
      </c>
      <c r="EJ23" s="415">
        <f t="shared" si="3"/>
        <v>0</v>
      </c>
      <c r="EK23" s="416">
        <f t="shared" si="4"/>
        <v>0</v>
      </c>
      <c r="EL23" s="412">
        <f t="shared" si="4"/>
        <v>0</v>
      </c>
      <c r="EM23" s="417">
        <f t="shared" si="4"/>
        <v>0</v>
      </c>
      <c r="EN23" s="413">
        <f t="shared" si="4"/>
        <v>0</v>
      </c>
      <c r="EO23" s="414">
        <f t="shared" si="4"/>
        <v>0</v>
      </c>
      <c r="EP23" s="415">
        <f t="shared" si="4"/>
        <v>0</v>
      </c>
      <c r="EQ23" s="416">
        <f t="shared" si="4"/>
        <v>0</v>
      </c>
      <c r="ER23" s="412">
        <f t="shared" si="4"/>
        <v>0</v>
      </c>
      <c r="ES23" s="417">
        <f t="shared" si="4"/>
        <v>0</v>
      </c>
      <c r="ET23" s="413">
        <f t="shared" si="4"/>
        <v>0</v>
      </c>
      <c r="EU23" s="414">
        <f t="shared" si="4"/>
        <v>0</v>
      </c>
      <c r="EV23" s="415">
        <f t="shared" si="4"/>
        <v>0</v>
      </c>
      <c r="EW23" s="416">
        <f t="shared" si="4"/>
        <v>0</v>
      </c>
      <c r="EX23" s="412">
        <f t="shared" si="4"/>
        <v>0</v>
      </c>
      <c r="EY23" s="417">
        <f t="shared" si="4"/>
        <v>0</v>
      </c>
      <c r="EZ23" s="413">
        <f t="shared" si="4"/>
        <v>0</v>
      </c>
      <c r="FA23" s="414">
        <f t="shared" si="4"/>
        <v>0</v>
      </c>
      <c r="FB23" s="415">
        <f t="shared" si="4"/>
        <v>0</v>
      </c>
      <c r="FC23" s="416">
        <f t="shared" si="4"/>
        <v>0</v>
      </c>
      <c r="FD23" s="412">
        <f t="shared" si="4"/>
        <v>0</v>
      </c>
      <c r="FE23" s="417">
        <f t="shared" si="4"/>
        <v>0</v>
      </c>
      <c r="FF23" s="413">
        <f t="shared" si="4"/>
        <v>0</v>
      </c>
      <c r="FG23" s="414">
        <f t="shared" si="4"/>
        <v>0</v>
      </c>
      <c r="FH23" s="415">
        <f t="shared" si="4"/>
        <v>0</v>
      </c>
      <c r="FI23" s="416">
        <f t="shared" si="4"/>
        <v>0</v>
      </c>
      <c r="FJ23" s="412">
        <f t="shared" si="4"/>
        <v>0</v>
      </c>
      <c r="FK23" s="417">
        <f t="shared" si="4"/>
        <v>0</v>
      </c>
      <c r="FL23" s="413">
        <f t="shared" si="4"/>
        <v>0</v>
      </c>
      <c r="FM23" s="414">
        <f t="shared" si="4"/>
        <v>0</v>
      </c>
      <c r="FN23" s="415">
        <f t="shared" si="4"/>
        <v>0</v>
      </c>
      <c r="FO23" s="416">
        <f t="shared" si="4"/>
        <v>0</v>
      </c>
      <c r="FP23" s="412">
        <f t="shared" si="4"/>
        <v>0</v>
      </c>
      <c r="FQ23" s="417">
        <f t="shared" si="4"/>
        <v>0</v>
      </c>
      <c r="FR23" s="413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2">
        <f t="shared" si="4"/>
        <v>0</v>
      </c>
      <c r="FW23" s="417">
        <f t="shared" si="4"/>
        <v>0</v>
      </c>
      <c r="FX23" s="413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2">
        <f t="shared" si="4"/>
        <v>0</v>
      </c>
      <c r="GC23" s="417">
        <f t="shared" si="4"/>
        <v>0</v>
      </c>
      <c r="GD23" s="413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2">
        <f t="shared" si="4"/>
        <v>0</v>
      </c>
      <c r="GI23" s="417">
        <f t="shared" si="4"/>
        <v>0</v>
      </c>
      <c r="GJ23" s="413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2">
        <f t="shared" si="4"/>
        <v>0</v>
      </c>
      <c r="GO23" s="417">
        <f t="shared" si="4"/>
        <v>0</v>
      </c>
      <c r="GP23" s="413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2">
        <f t="shared" si="4"/>
        <v>0</v>
      </c>
      <c r="GU23" s="417">
        <f t="shared" si="4"/>
        <v>0</v>
      </c>
      <c r="GV23" s="413">
        <f t="shared" si="4"/>
        <v>0</v>
      </c>
      <c r="GW23" s="414">
        <f t="shared" si="5"/>
        <v>0</v>
      </c>
      <c r="GX23" s="415">
        <f t="shared" si="5"/>
        <v>0</v>
      </c>
      <c r="GY23" s="416">
        <f t="shared" si="5"/>
        <v>0</v>
      </c>
      <c r="GZ23" s="412">
        <f t="shared" si="5"/>
        <v>0</v>
      </c>
      <c r="HA23" s="417">
        <f t="shared" si="5"/>
        <v>0</v>
      </c>
      <c r="HB23" s="413">
        <f t="shared" si="5"/>
        <v>0</v>
      </c>
      <c r="HC23" s="414">
        <f t="shared" si="5"/>
        <v>0</v>
      </c>
      <c r="HD23" s="415">
        <f t="shared" si="5"/>
        <v>0</v>
      </c>
      <c r="HE23" s="416">
        <f t="shared" si="5"/>
        <v>0</v>
      </c>
      <c r="HF23" s="412">
        <f t="shared" si="5"/>
        <v>0</v>
      </c>
      <c r="HG23" s="417">
        <f t="shared" si="5"/>
        <v>0</v>
      </c>
      <c r="HH23" s="413">
        <f t="shared" si="5"/>
        <v>0</v>
      </c>
      <c r="HI23" s="414">
        <f t="shared" si="5"/>
        <v>0</v>
      </c>
      <c r="HJ23" s="415">
        <f t="shared" si="5"/>
        <v>0</v>
      </c>
      <c r="HK23" s="416">
        <f t="shared" si="5"/>
        <v>0</v>
      </c>
      <c r="HL23" s="412">
        <f t="shared" si="5"/>
        <v>0</v>
      </c>
      <c r="HM23" s="417">
        <f t="shared" si="5"/>
        <v>0</v>
      </c>
      <c r="HN23" s="413">
        <f t="shared" si="5"/>
        <v>0</v>
      </c>
      <c r="HO23" s="414">
        <f t="shared" si="5"/>
        <v>0</v>
      </c>
      <c r="HP23" s="415">
        <f t="shared" si="5"/>
        <v>0</v>
      </c>
      <c r="HQ23" s="416">
        <f t="shared" si="5"/>
        <v>0</v>
      </c>
      <c r="HR23" s="412">
        <f t="shared" si="5"/>
        <v>0</v>
      </c>
      <c r="HS23" s="417">
        <f t="shared" si="5"/>
        <v>0</v>
      </c>
      <c r="HT23" s="413">
        <f t="shared" si="5"/>
        <v>0</v>
      </c>
      <c r="HU23" s="414">
        <f t="shared" si="5"/>
        <v>0</v>
      </c>
      <c r="HV23" s="415">
        <f t="shared" si="5"/>
        <v>0</v>
      </c>
      <c r="HW23" s="416">
        <f t="shared" si="5"/>
        <v>0</v>
      </c>
      <c r="HX23" s="412">
        <f t="shared" si="5"/>
        <v>0</v>
      </c>
      <c r="HY23" s="417">
        <f t="shared" si="5"/>
        <v>0</v>
      </c>
      <c r="HZ23" s="413">
        <f t="shared" si="5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2">
        <f t="shared" si="5"/>
        <v>0</v>
      </c>
      <c r="IE23" s="417">
        <f t="shared" si="5"/>
        <v>0</v>
      </c>
      <c r="IF23" s="413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2">
        <f t="shared" si="5"/>
        <v>0</v>
      </c>
      <c r="IK23" s="417">
        <f t="shared" si="5"/>
        <v>0</v>
      </c>
      <c r="IL23" s="413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2">
        <f t="shared" si="5"/>
        <v>0</v>
      </c>
      <c r="IQ23" s="417">
        <f t="shared" si="5"/>
        <v>0</v>
      </c>
      <c r="IR23" s="413">
        <f t="shared" si="5"/>
        <v>0</v>
      </c>
      <c r="IS23" s="422">
        <f t="shared" si="5"/>
        <v>0</v>
      </c>
      <c r="IT23" s="423">
        <f t="shared" si="5"/>
        <v>0</v>
      </c>
      <c r="IU23" s="424"/>
      <c r="IV23" s="424"/>
      <c r="IW23" s="424"/>
      <c r="IX23" s="424"/>
      <c r="IY23" s="424"/>
      <c r="IZ23" s="424"/>
      <c r="JA23" s="424"/>
      <c r="JB23" s="424"/>
      <c r="JC23" s="424"/>
      <c r="JD23" s="424"/>
      <c r="JE23" s="424"/>
      <c r="JF23" s="424"/>
      <c r="JG23" s="424"/>
      <c r="JH23" s="424"/>
    </row>
    <row r="24" spans="1:268" ht="15.75" outlineLevel="1" x14ac:dyDescent="0.25">
      <c r="B24" s="17"/>
      <c r="F24" s="161">
        <f>IF(F23&gt;0,F22/F23*10,0)</f>
        <v>0</v>
      </c>
      <c r="G24" s="161">
        <f t="shared" ref="G24:BR24" si="6">IF(G23&gt;0,G22/G23*10,0)</f>
        <v>0</v>
      </c>
      <c r="H24" s="161">
        <f t="shared" si="6"/>
        <v>0</v>
      </c>
      <c r="I24" s="161">
        <f t="shared" si="6"/>
        <v>0</v>
      </c>
      <c r="J24" s="161">
        <f t="shared" si="6"/>
        <v>0</v>
      </c>
      <c r="K24" s="161">
        <f t="shared" si="6"/>
        <v>0</v>
      </c>
      <c r="L24" s="161">
        <f t="shared" si="6"/>
        <v>0</v>
      </c>
      <c r="M24" s="161">
        <f t="shared" si="6"/>
        <v>0</v>
      </c>
      <c r="N24" s="161">
        <f t="shared" si="6"/>
        <v>0</v>
      </c>
      <c r="O24" s="161">
        <f t="shared" si="6"/>
        <v>0</v>
      </c>
      <c r="P24" s="161">
        <f t="shared" si="6"/>
        <v>0</v>
      </c>
      <c r="Q24" s="161">
        <f t="shared" si="6"/>
        <v>0</v>
      </c>
      <c r="R24" s="161">
        <f t="shared" si="6"/>
        <v>0</v>
      </c>
      <c r="S24" s="161">
        <f t="shared" si="6"/>
        <v>0</v>
      </c>
      <c r="T24" s="161">
        <f t="shared" si="6"/>
        <v>0</v>
      </c>
      <c r="U24" s="161">
        <f t="shared" si="6"/>
        <v>0</v>
      </c>
      <c r="V24" s="161">
        <f t="shared" si="6"/>
        <v>0</v>
      </c>
      <c r="W24" s="161">
        <f t="shared" si="6"/>
        <v>0</v>
      </c>
      <c r="X24" s="161">
        <f t="shared" si="6"/>
        <v>0</v>
      </c>
      <c r="Y24" s="161">
        <f t="shared" si="6"/>
        <v>0</v>
      </c>
      <c r="Z24" s="161">
        <f t="shared" si="6"/>
        <v>0</v>
      </c>
      <c r="AA24" s="161">
        <f t="shared" si="6"/>
        <v>0</v>
      </c>
      <c r="AB24" s="161">
        <f t="shared" si="6"/>
        <v>0</v>
      </c>
      <c r="AC24" s="161">
        <f t="shared" si="6"/>
        <v>0</v>
      </c>
      <c r="AD24" s="161">
        <f t="shared" si="6"/>
        <v>0</v>
      </c>
      <c r="AE24" s="161">
        <f t="shared" si="6"/>
        <v>0</v>
      </c>
      <c r="AF24" s="161">
        <f t="shared" si="6"/>
        <v>0</v>
      </c>
      <c r="AG24" s="161">
        <f t="shared" si="6"/>
        <v>0</v>
      </c>
      <c r="AH24" s="161">
        <f t="shared" si="6"/>
        <v>0</v>
      </c>
      <c r="AI24" s="161">
        <f t="shared" si="6"/>
        <v>0</v>
      </c>
      <c r="AJ24" s="161">
        <f t="shared" si="6"/>
        <v>0</v>
      </c>
      <c r="AK24" s="161">
        <f t="shared" si="6"/>
        <v>0</v>
      </c>
      <c r="AL24" s="161">
        <f t="shared" si="6"/>
        <v>0</v>
      </c>
      <c r="AM24" s="161">
        <f t="shared" si="6"/>
        <v>0</v>
      </c>
      <c r="AN24" s="161">
        <f t="shared" si="6"/>
        <v>0</v>
      </c>
      <c r="AO24" s="161">
        <f t="shared" si="6"/>
        <v>0</v>
      </c>
      <c r="AP24" s="161">
        <f t="shared" si="6"/>
        <v>0</v>
      </c>
      <c r="AQ24" s="161">
        <f t="shared" si="6"/>
        <v>0</v>
      </c>
      <c r="AR24" s="161">
        <f t="shared" si="6"/>
        <v>0</v>
      </c>
      <c r="AS24" s="161">
        <f t="shared" si="6"/>
        <v>0</v>
      </c>
      <c r="AT24" s="161">
        <f t="shared" si="6"/>
        <v>0</v>
      </c>
      <c r="AU24" s="161">
        <f t="shared" si="6"/>
        <v>0</v>
      </c>
      <c r="AV24" s="161">
        <f t="shared" si="6"/>
        <v>0</v>
      </c>
      <c r="AW24" s="161">
        <f t="shared" si="6"/>
        <v>0</v>
      </c>
      <c r="AX24" s="161">
        <f t="shared" si="6"/>
        <v>0</v>
      </c>
      <c r="AY24" s="161">
        <f t="shared" si="6"/>
        <v>0</v>
      </c>
      <c r="AZ24" s="161">
        <f t="shared" si="6"/>
        <v>0</v>
      </c>
      <c r="BA24" s="161">
        <f t="shared" si="6"/>
        <v>0</v>
      </c>
      <c r="BB24" s="161">
        <f t="shared" si="6"/>
        <v>0</v>
      </c>
      <c r="BC24" s="161">
        <f t="shared" si="6"/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ref="BS24:ED24" si="7">IF(BS23&gt;0,BS22/BS23*10,0)</f>
        <v>0</v>
      </c>
      <c r="BT24" s="161">
        <f t="shared" si="7"/>
        <v>0</v>
      </c>
      <c r="BU24" s="161">
        <f t="shared" si="7"/>
        <v>0</v>
      </c>
      <c r="BV24" s="161">
        <f t="shared" si="7"/>
        <v>0</v>
      </c>
      <c r="BW24" s="161">
        <f t="shared" si="7"/>
        <v>0</v>
      </c>
      <c r="BX24" s="161">
        <f t="shared" si="7"/>
        <v>0</v>
      </c>
      <c r="BY24" s="161">
        <f t="shared" si="7"/>
        <v>0</v>
      </c>
      <c r="BZ24" s="161">
        <f t="shared" si="7"/>
        <v>0</v>
      </c>
      <c r="CA24" s="161">
        <f t="shared" si="7"/>
        <v>0</v>
      </c>
      <c r="CB24" s="161">
        <f t="shared" si="7"/>
        <v>0</v>
      </c>
      <c r="CC24" s="161">
        <f t="shared" si="7"/>
        <v>0</v>
      </c>
      <c r="CD24" s="161">
        <f t="shared" si="7"/>
        <v>0</v>
      </c>
      <c r="CE24" s="161">
        <f t="shared" si="7"/>
        <v>0</v>
      </c>
      <c r="CF24" s="161">
        <f t="shared" si="7"/>
        <v>0</v>
      </c>
      <c r="CG24" s="161">
        <f t="shared" si="7"/>
        <v>0</v>
      </c>
      <c r="CH24" s="161">
        <f t="shared" si="7"/>
        <v>0</v>
      </c>
      <c r="CI24" s="161">
        <f t="shared" si="7"/>
        <v>0</v>
      </c>
      <c r="CJ24" s="161">
        <f t="shared" si="7"/>
        <v>0</v>
      </c>
      <c r="CK24" s="161">
        <f t="shared" si="7"/>
        <v>0</v>
      </c>
      <c r="CL24" s="161">
        <f t="shared" si="7"/>
        <v>0</v>
      </c>
      <c r="CM24" s="161">
        <f t="shared" si="7"/>
        <v>0</v>
      </c>
      <c r="CN24" s="161">
        <f t="shared" si="7"/>
        <v>0</v>
      </c>
      <c r="CO24" s="161">
        <f t="shared" si="7"/>
        <v>0</v>
      </c>
      <c r="CP24" s="161">
        <f t="shared" si="7"/>
        <v>0</v>
      </c>
      <c r="CQ24" s="161">
        <f t="shared" si="7"/>
        <v>0</v>
      </c>
      <c r="CR24" s="161">
        <f t="shared" si="7"/>
        <v>0</v>
      </c>
      <c r="CS24" s="161">
        <f t="shared" si="7"/>
        <v>0</v>
      </c>
      <c r="CT24" s="161">
        <f t="shared" si="7"/>
        <v>0</v>
      </c>
      <c r="CU24" s="161">
        <f t="shared" si="7"/>
        <v>0</v>
      </c>
      <c r="CV24" s="161">
        <f t="shared" si="7"/>
        <v>0</v>
      </c>
      <c r="CW24" s="161">
        <f t="shared" si="7"/>
        <v>0</v>
      </c>
      <c r="CX24" s="161">
        <f t="shared" si="7"/>
        <v>0</v>
      </c>
      <c r="CY24" s="161">
        <f t="shared" si="7"/>
        <v>0</v>
      </c>
      <c r="CZ24" s="161">
        <f t="shared" si="7"/>
        <v>0</v>
      </c>
      <c r="DA24" s="161">
        <f t="shared" si="7"/>
        <v>0</v>
      </c>
      <c r="DB24" s="161">
        <f t="shared" si="7"/>
        <v>0</v>
      </c>
      <c r="DC24" s="161">
        <f t="shared" si="7"/>
        <v>0</v>
      </c>
      <c r="DD24" s="161">
        <f t="shared" si="7"/>
        <v>0</v>
      </c>
      <c r="DE24" s="161">
        <f t="shared" si="7"/>
        <v>0</v>
      </c>
      <c r="DF24" s="161">
        <f t="shared" si="7"/>
        <v>0</v>
      </c>
      <c r="DG24" s="161">
        <f t="shared" si="7"/>
        <v>0</v>
      </c>
      <c r="DH24" s="161">
        <f t="shared" si="7"/>
        <v>0</v>
      </c>
      <c r="DI24" s="161">
        <f t="shared" si="7"/>
        <v>0</v>
      </c>
      <c r="DJ24" s="161">
        <f t="shared" si="7"/>
        <v>0</v>
      </c>
      <c r="DK24" s="161">
        <f t="shared" si="7"/>
        <v>0</v>
      </c>
      <c r="DL24" s="161">
        <f t="shared" si="7"/>
        <v>0</v>
      </c>
      <c r="DM24" s="161">
        <f t="shared" si="7"/>
        <v>0</v>
      </c>
      <c r="DN24" s="161">
        <f t="shared" si="7"/>
        <v>0</v>
      </c>
      <c r="DO24" s="161">
        <f t="shared" si="7"/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0</v>
      </c>
      <c r="DT24" s="161">
        <f t="shared" si="7"/>
        <v>0</v>
      </c>
      <c r="DU24" s="161">
        <f t="shared" si="7"/>
        <v>0</v>
      </c>
      <c r="DV24" s="161">
        <f t="shared" si="7"/>
        <v>0</v>
      </c>
      <c r="DW24" s="161">
        <f t="shared" si="7"/>
        <v>0</v>
      </c>
      <c r="DX24" s="161">
        <f t="shared" si="7"/>
        <v>0</v>
      </c>
      <c r="DY24" s="161">
        <f t="shared" si="7"/>
        <v>0</v>
      </c>
      <c r="DZ24" s="161">
        <f t="shared" si="7"/>
        <v>0</v>
      </c>
      <c r="EA24" s="161">
        <f t="shared" si="7"/>
        <v>0</v>
      </c>
      <c r="EB24" s="161">
        <f t="shared" si="7"/>
        <v>0</v>
      </c>
      <c r="EC24" s="161">
        <f t="shared" si="7"/>
        <v>0</v>
      </c>
      <c r="ED24" s="161">
        <f t="shared" si="7"/>
        <v>0</v>
      </c>
      <c r="EE24" s="161">
        <f t="shared" ref="EE24:GP24" si="8">IF(EE23&gt;0,EE22/EE23*10,0)</f>
        <v>0</v>
      </c>
      <c r="EF24" s="161">
        <f t="shared" si="8"/>
        <v>0</v>
      </c>
      <c r="EG24" s="161">
        <f t="shared" si="8"/>
        <v>0</v>
      </c>
      <c r="EH24" s="161">
        <f t="shared" si="8"/>
        <v>0</v>
      </c>
      <c r="EI24" s="161">
        <f t="shared" si="8"/>
        <v>0</v>
      </c>
      <c r="EJ24" s="161">
        <f t="shared" si="8"/>
        <v>0</v>
      </c>
      <c r="EK24" s="161">
        <f t="shared" si="8"/>
        <v>0</v>
      </c>
      <c r="EL24" s="161">
        <f t="shared" si="8"/>
        <v>0</v>
      </c>
      <c r="EM24" s="161">
        <f t="shared" si="8"/>
        <v>0</v>
      </c>
      <c r="EN24" s="161">
        <f t="shared" si="8"/>
        <v>0</v>
      </c>
      <c r="EO24" s="161">
        <f t="shared" si="8"/>
        <v>0</v>
      </c>
      <c r="EP24" s="161">
        <f t="shared" si="8"/>
        <v>0</v>
      </c>
      <c r="EQ24" s="161">
        <f t="shared" si="8"/>
        <v>0</v>
      </c>
      <c r="ER24" s="161">
        <f t="shared" si="8"/>
        <v>0</v>
      </c>
      <c r="ES24" s="161">
        <f t="shared" si="8"/>
        <v>0</v>
      </c>
      <c r="ET24" s="161">
        <f t="shared" si="8"/>
        <v>0</v>
      </c>
      <c r="EU24" s="161">
        <f t="shared" si="8"/>
        <v>0</v>
      </c>
      <c r="EV24" s="161">
        <f t="shared" si="8"/>
        <v>0</v>
      </c>
      <c r="EW24" s="161">
        <f t="shared" si="8"/>
        <v>0</v>
      </c>
      <c r="EX24" s="161">
        <f t="shared" si="8"/>
        <v>0</v>
      </c>
      <c r="EY24" s="161">
        <f t="shared" si="8"/>
        <v>0</v>
      </c>
      <c r="EZ24" s="161">
        <f t="shared" si="8"/>
        <v>0</v>
      </c>
      <c r="FA24" s="161">
        <f t="shared" si="8"/>
        <v>0</v>
      </c>
      <c r="FB24" s="161">
        <f t="shared" si="8"/>
        <v>0</v>
      </c>
      <c r="FC24" s="161">
        <f t="shared" si="8"/>
        <v>0</v>
      </c>
      <c r="FD24" s="161">
        <f t="shared" si="8"/>
        <v>0</v>
      </c>
      <c r="FE24" s="161">
        <f t="shared" si="8"/>
        <v>0</v>
      </c>
      <c r="FF24" s="161">
        <f t="shared" si="8"/>
        <v>0</v>
      </c>
      <c r="FG24" s="161">
        <f t="shared" si="8"/>
        <v>0</v>
      </c>
      <c r="FH24" s="161">
        <f t="shared" si="8"/>
        <v>0</v>
      </c>
      <c r="FI24" s="161">
        <f t="shared" si="8"/>
        <v>0</v>
      </c>
      <c r="FJ24" s="161">
        <f t="shared" si="8"/>
        <v>0</v>
      </c>
      <c r="FK24" s="161">
        <f t="shared" si="8"/>
        <v>0</v>
      </c>
      <c r="FL24" s="161">
        <f t="shared" si="8"/>
        <v>0</v>
      </c>
      <c r="FM24" s="161">
        <f t="shared" si="8"/>
        <v>0</v>
      </c>
      <c r="FN24" s="161">
        <f t="shared" si="8"/>
        <v>0</v>
      </c>
      <c r="FO24" s="161">
        <f t="shared" si="8"/>
        <v>0</v>
      </c>
      <c r="FP24" s="161">
        <f t="shared" si="8"/>
        <v>0</v>
      </c>
      <c r="FQ24" s="161">
        <f t="shared" si="8"/>
        <v>0</v>
      </c>
      <c r="FR24" s="161">
        <f t="shared" si="8"/>
        <v>0</v>
      </c>
      <c r="FS24" s="161">
        <f t="shared" si="8"/>
        <v>0</v>
      </c>
      <c r="FT24" s="161">
        <f t="shared" si="8"/>
        <v>0</v>
      </c>
      <c r="FU24" s="161">
        <f t="shared" si="8"/>
        <v>0</v>
      </c>
      <c r="FV24" s="161">
        <f t="shared" si="8"/>
        <v>0</v>
      </c>
      <c r="FW24" s="161">
        <f t="shared" si="8"/>
        <v>0</v>
      </c>
      <c r="FX24" s="161">
        <f t="shared" si="8"/>
        <v>0</v>
      </c>
      <c r="FY24" s="161">
        <f t="shared" si="8"/>
        <v>0</v>
      </c>
      <c r="FZ24" s="161">
        <f t="shared" si="8"/>
        <v>0</v>
      </c>
      <c r="GA24" s="161">
        <f t="shared" si="8"/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ref="GQ24:IT24" si="9">IF(GQ23&gt;0,GQ22/GQ23*10,0)</f>
        <v>0</v>
      </c>
      <c r="GR24" s="161">
        <f t="shared" si="9"/>
        <v>0</v>
      </c>
      <c r="GS24" s="161">
        <f t="shared" si="9"/>
        <v>0</v>
      </c>
      <c r="GT24" s="161">
        <f t="shared" si="9"/>
        <v>0</v>
      </c>
      <c r="GU24" s="161">
        <f t="shared" si="9"/>
        <v>0</v>
      </c>
      <c r="GV24" s="161">
        <f t="shared" si="9"/>
        <v>0</v>
      </c>
      <c r="GW24" s="161">
        <f t="shared" si="9"/>
        <v>0</v>
      </c>
      <c r="GX24" s="161">
        <f t="shared" si="9"/>
        <v>0</v>
      </c>
      <c r="GY24" s="161">
        <f t="shared" si="9"/>
        <v>0</v>
      </c>
      <c r="GZ24" s="161">
        <f t="shared" si="9"/>
        <v>0</v>
      </c>
      <c r="HA24" s="161">
        <f t="shared" si="9"/>
        <v>0</v>
      </c>
      <c r="HB24" s="161">
        <f t="shared" si="9"/>
        <v>0</v>
      </c>
      <c r="HC24" s="161">
        <f t="shared" si="9"/>
        <v>0</v>
      </c>
      <c r="HD24" s="161">
        <f t="shared" si="9"/>
        <v>0</v>
      </c>
      <c r="HE24" s="161">
        <f t="shared" si="9"/>
        <v>0</v>
      </c>
      <c r="HF24" s="161">
        <f t="shared" si="9"/>
        <v>0</v>
      </c>
      <c r="HG24" s="161">
        <f t="shared" si="9"/>
        <v>0</v>
      </c>
      <c r="HH24" s="161">
        <f t="shared" si="9"/>
        <v>0</v>
      </c>
      <c r="HI24" s="161">
        <f t="shared" si="9"/>
        <v>0</v>
      </c>
      <c r="HJ24" s="161">
        <f t="shared" si="9"/>
        <v>0</v>
      </c>
      <c r="HK24" s="161">
        <f t="shared" si="9"/>
        <v>0</v>
      </c>
      <c r="HL24" s="161">
        <f t="shared" si="9"/>
        <v>0</v>
      </c>
      <c r="HM24" s="161">
        <f t="shared" si="9"/>
        <v>0</v>
      </c>
      <c r="HN24" s="161">
        <f t="shared" si="9"/>
        <v>0</v>
      </c>
      <c r="HO24" s="161">
        <f t="shared" si="9"/>
        <v>0</v>
      </c>
      <c r="HP24" s="161">
        <f t="shared" si="9"/>
        <v>0</v>
      </c>
      <c r="HQ24" s="161">
        <f t="shared" si="9"/>
        <v>0</v>
      </c>
      <c r="HR24" s="161">
        <f t="shared" si="9"/>
        <v>0</v>
      </c>
      <c r="HS24" s="161">
        <f t="shared" si="9"/>
        <v>0</v>
      </c>
      <c r="HT24" s="161">
        <f t="shared" si="9"/>
        <v>0</v>
      </c>
      <c r="HU24" s="161">
        <f t="shared" si="9"/>
        <v>0</v>
      </c>
      <c r="HV24" s="161">
        <f t="shared" si="9"/>
        <v>0</v>
      </c>
      <c r="HW24" s="161">
        <f t="shared" si="9"/>
        <v>0</v>
      </c>
      <c r="HX24" s="161">
        <f t="shared" si="9"/>
        <v>0</v>
      </c>
      <c r="HY24" s="161">
        <f t="shared" si="9"/>
        <v>0</v>
      </c>
      <c r="HZ24" s="161">
        <f t="shared" si="9"/>
        <v>0</v>
      </c>
      <c r="IA24" s="161">
        <f t="shared" si="9"/>
        <v>0</v>
      </c>
      <c r="IB24" s="161">
        <f t="shared" si="9"/>
        <v>0</v>
      </c>
      <c r="IC24" s="161">
        <f t="shared" si="9"/>
        <v>0</v>
      </c>
      <c r="ID24" s="161">
        <f t="shared" si="9"/>
        <v>0</v>
      </c>
      <c r="IE24" s="161">
        <f t="shared" si="9"/>
        <v>0</v>
      </c>
      <c r="IF24" s="161">
        <f t="shared" si="9"/>
        <v>0</v>
      </c>
      <c r="IG24" s="161">
        <f t="shared" si="9"/>
        <v>0</v>
      </c>
      <c r="IH24" s="161">
        <f t="shared" si="9"/>
        <v>0</v>
      </c>
      <c r="II24" s="161">
        <f t="shared" si="9"/>
        <v>0</v>
      </c>
      <c r="IJ24" s="161">
        <f t="shared" si="9"/>
        <v>0</v>
      </c>
      <c r="IK24" s="161">
        <f t="shared" si="9"/>
        <v>0</v>
      </c>
      <c r="IL24" s="161">
        <f t="shared" si="9"/>
        <v>0</v>
      </c>
      <c r="IM24" s="161">
        <f t="shared" si="9"/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</row>
    <row r="25" spans="1:268" ht="15.75" x14ac:dyDescent="0.25">
      <c r="B25" s="17"/>
      <c r="F25" s="161"/>
    </row>
    <row r="26" spans="1:268" ht="15.75" x14ac:dyDescent="0.25">
      <c r="B26" s="17" t="s">
        <v>31</v>
      </c>
      <c r="F26" s="1029" t="s">
        <v>154</v>
      </c>
      <c r="G26" s="1030"/>
      <c r="H26" s="1031"/>
      <c r="I26" s="1004" t="s">
        <v>155</v>
      </c>
      <c r="J26" s="1005"/>
      <c r="K26" s="1006"/>
      <c r="L26" s="1029" t="s">
        <v>156</v>
      </c>
      <c r="M26" s="1030"/>
      <c r="N26" s="1031"/>
      <c r="O26" s="1004" t="s">
        <v>157</v>
      </c>
      <c r="P26" s="1005"/>
      <c r="Q26" s="1006"/>
      <c r="R26" s="1029" t="s">
        <v>158</v>
      </c>
      <c r="S26" s="1030"/>
      <c r="T26" s="1031"/>
      <c r="U26" s="1004" t="s">
        <v>159</v>
      </c>
      <c r="V26" s="1005"/>
      <c r="W26" s="1006"/>
      <c r="X26" s="1029" t="s">
        <v>160</v>
      </c>
      <c r="Y26" s="1030"/>
      <c r="Z26" s="1031"/>
      <c r="AA26" s="1004" t="s">
        <v>161</v>
      </c>
      <c r="AB26" s="1005"/>
      <c r="AC26" s="1006"/>
      <c r="AD26" s="1029" t="s">
        <v>162</v>
      </c>
      <c r="AE26" s="1030"/>
      <c r="AF26" s="1031"/>
      <c r="AG26" s="1004" t="s">
        <v>163</v>
      </c>
      <c r="AH26" s="1005"/>
      <c r="AI26" s="1006"/>
      <c r="AJ26" s="1029" t="s">
        <v>164</v>
      </c>
      <c r="AK26" s="1030"/>
      <c r="AL26" s="1031"/>
      <c r="AM26" s="1004" t="s">
        <v>165</v>
      </c>
      <c r="AN26" s="1005"/>
      <c r="AO26" s="1006"/>
      <c r="AP26" s="1029" t="s">
        <v>166</v>
      </c>
      <c r="AQ26" s="1030"/>
      <c r="AR26" s="1031"/>
      <c r="AS26" s="1004" t="s">
        <v>167</v>
      </c>
      <c r="AT26" s="1005"/>
      <c r="AU26" s="1006"/>
      <c r="AV26" s="1029" t="s">
        <v>168</v>
      </c>
      <c r="AW26" s="1030"/>
      <c r="AX26" s="1031"/>
      <c r="AY26" s="1004" t="s">
        <v>169</v>
      </c>
      <c r="AZ26" s="1005"/>
      <c r="BA26" s="1006"/>
      <c r="BB26" s="1029" t="s">
        <v>170</v>
      </c>
      <c r="BC26" s="1030"/>
      <c r="BD26" s="1031"/>
      <c r="BE26" s="1004" t="s">
        <v>171</v>
      </c>
      <c r="BF26" s="1005"/>
      <c r="BG26" s="1006"/>
      <c r="BH26" s="1029" t="s">
        <v>172</v>
      </c>
      <c r="BI26" s="1030"/>
      <c r="BJ26" s="1031"/>
      <c r="BK26" s="1004" t="s">
        <v>173</v>
      </c>
      <c r="BL26" s="1005"/>
      <c r="BM26" s="1006"/>
      <c r="BN26" s="1029" t="s">
        <v>174</v>
      </c>
      <c r="BO26" s="1030"/>
      <c r="BP26" s="1031"/>
      <c r="BQ26" s="1004" t="s">
        <v>62</v>
      </c>
      <c r="BR26" s="1005"/>
      <c r="BS26" s="1006"/>
      <c r="BT26" s="1029" t="s">
        <v>63</v>
      </c>
      <c r="BU26" s="1030"/>
      <c r="BV26" s="1031"/>
      <c r="BW26" s="1004" t="s">
        <v>65</v>
      </c>
      <c r="BX26" s="1005"/>
      <c r="BY26" s="1006"/>
      <c r="BZ26" s="1029" t="s">
        <v>66</v>
      </c>
      <c r="CA26" s="1030"/>
      <c r="CB26" s="1031"/>
      <c r="CC26" s="1004" t="s">
        <v>67</v>
      </c>
      <c r="CD26" s="1005"/>
      <c r="CE26" s="1006"/>
      <c r="CF26" s="1029" t="s">
        <v>68</v>
      </c>
      <c r="CG26" s="1030"/>
      <c r="CH26" s="1031"/>
      <c r="CI26" s="1004" t="s">
        <v>69</v>
      </c>
      <c r="CJ26" s="1005"/>
      <c r="CK26" s="1006"/>
      <c r="CL26" s="1029" t="s">
        <v>70</v>
      </c>
      <c r="CM26" s="1030"/>
      <c r="CN26" s="1031"/>
      <c r="CO26" s="1004" t="s">
        <v>71</v>
      </c>
      <c r="CP26" s="1005"/>
      <c r="CQ26" s="1006"/>
      <c r="CR26" s="1029" t="s">
        <v>72</v>
      </c>
      <c r="CS26" s="1030"/>
      <c r="CT26" s="1031"/>
      <c r="CU26" s="1004" t="s">
        <v>64</v>
      </c>
      <c r="CV26" s="1005"/>
      <c r="CW26" s="1006"/>
      <c r="CX26" s="1029" t="s">
        <v>73</v>
      </c>
      <c r="CY26" s="1030"/>
      <c r="CZ26" s="1031"/>
      <c r="DA26" s="1004" t="s">
        <v>74</v>
      </c>
      <c r="DB26" s="1005"/>
      <c r="DC26" s="1006"/>
      <c r="DD26" s="1029" t="s">
        <v>75</v>
      </c>
      <c r="DE26" s="1030"/>
      <c r="DF26" s="1031"/>
      <c r="DG26" s="1004" t="s">
        <v>76</v>
      </c>
      <c r="DH26" s="1005"/>
      <c r="DI26" s="1006"/>
      <c r="DJ26" s="1029" t="s">
        <v>79</v>
      </c>
      <c r="DK26" s="1030"/>
      <c r="DL26" s="1031"/>
      <c r="DM26" s="1004" t="s">
        <v>80</v>
      </c>
      <c r="DN26" s="1005"/>
      <c r="DO26" s="1006"/>
      <c r="DP26" s="1029" t="s">
        <v>81</v>
      </c>
      <c r="DQ26" s="1030"/>
      <c r="DR26" s="1031"/>
      <c r="DS26" s="1004" t="s">
        <v>82</v>
      </c>
      <c r="DT26" s="1005"/>
      <c r="DU26" s="1006"/>
      <c r="DV26" s="1029" t="s">
        <v>83</v>
      </c>
      <c r="DW26" s="1030"/>
      <c r="DX26" s="1031"/>
      <c r="DY26" s="1004" t="s">
        <v>84</v>
      </c>
      <c r="DZ26" s="1005"/>
      <c r="EA26" s="1006"/>
      <c r="EB26" s="1029" t="s">
        <v>85</v>
      </c>
      <c r="EC26" s="1030"/>
      <c r="ED26" s="1031"/>
      <c r="EE26" s="1004" t="s">
        <v>86</v>
      </c>
      <c r="EF26" s="1005"/>
      <c r="EG26" s="1006"/>
      <c r="EH26" s="1029" t="s">
        <v>87</v>
      </c>
      <c r="EI26" s="1030"/>
      <c r="EJ26" s="1031"/>
      <c r="EK26" s="1004" t="s">
        <v>88</v>
      </c>
      <c r="EL26" s="1005"/>
      <c r="EM26" s="1006"/>
      <c r="EN26" s="1029" t="s">
        <v>89</v>
      </c>
      <c r="EO26" s="1030"/>
      <c r="EP26" s="1031"/>
      <c r="EQ26" s="1004" t="s">
        <v>90</v>
      </c>
      <c r="ER26" s="1005"/>
      <c r="ES26" s="1006"/>
      <c r="ET26" s="1029" t="s">
        <v>91</v>
      </c>
      <c r="EU26" s="1030"/>
      <c r="EV26" s="1031"/>
      <c r="EW26" s="1004" t="s">
        <v>92</v>
      </c>
      <c r="EX26" s="1005"/>
      <c r="EY26" s="1006"/>
      <c r="EZ26" s="1029" t="s">
        <v>93</v>
      </c>
      <c r="FA26" s="1030"/>
      <c r="FB26" s="1031"/>
      <c r="FC26" s="1004" t="s">
        <v>94</v>
      </c>
      <c r="FD26" s="1005"/>
      <c r="FE26" s="1006"/>
      <c r="FF26" s="1029" t="s">
        <v>95</v>
      </c>
      <c r="FG26" s="1030"/>
      <c r="FH26" s="1031"/>
      <c r="FI26" s="1004" t="s">
        <v>96</v>
      </c>
      <c r="FJ26" s="1005"/>
      <c r="FK26" s="1006"/>
      <c r="FL26" s="1029" t="s">
        <v>97</v>
      </c>
      <c r="FM26" s="1030"/>
      <c r="FN26" s="1031"/>
      <c r="FO26" s="1004" t="s">
        <v>98</v>
      </c>
      <c r="FP26" s="1005"/>
      <c r="FQ26" s="1006"/>
      <c r="FR26" s="1029" t="s">
        <v>99</v>
      </c>
      <c r="FS26" s="1030"/>
      <c r="FT26" s="1031"/>
      <c r="FU26" s="1004" t="s">
        <v>100</v>
      </c>
      <c r="FV26" s="1005"/>
      <c r="FW26" s="1006"/>
      <c r="FX26" s="1029" t="s">
        <v>101</v>
      </c>
      <c r="FY26" s="1030"/>
      <c r="FZ26" s="1031"/>
      <c r="GA26" s="1004" t="s">
        <v>102</v>
      </c>
      <c r="GB26" s="1005"/>
      <c r="GC26" s="1006"/>
      <c r="GD26" s="1029" t="s">
        <v>103</v>
      </c>
      <c r="GE26" s="1030"/>
      <c r="GF26" s="1031"/>
      <c r="GG26" s="1004" t="s">
        <v>104</v>
      </c>
      <c r="GH26" s="1005"/>
      <c r="GI26" s="1006"/>
      <c r="GJ26" s="1029" t="s">
        <v>105</v>
      </c>
      <c r="GK26" s="1030"/>
      <c r="GL26" s="1031"/>
      <c r="GM26" s="1004" t="s">
        <v>78</v>
      </c>
      <c r="GN26" s="1005"/>
      <c r="GO26" s="1006"/>
      <c r="GP26" s="1029" t="s">
        <v>77</v>
      </c>
      <c r="GQ26" s="1030"/>
      <c r="GR26" s="1031"/>
      <c r="GS26" s="1004" t="s">
        <v>106</v>
      </c>
      <c r="GT26" s="1005"/>
      <c r="GU26" s="1006"/>
      <c r="GV26" s="1029" t="s">
        <v>107</v>
      </c>
      <c r="GW26" s="1030"/>
      <c r="GX26" s="1031"/>
      <c r="GY26" s="1004" t="s">
        <v>108</v>
      </c>
      <c r="GZ26" s="1005"/>
      <c r="HA26" s="1006"/>
      <c r="HB26" s="1029" t="s">
        <v>109</v>
      </c>
      <c r="HC26" s="1030"/>
      <c r="HD26" s="1031"/>
      <c r="HE26" s="1004" t="s">
        <v>110</v>
      </c>
      <c r="HF26" s="1005"/>
      <c r="HG26" s="1006"/>
      <c r="HH26" s="1029" t="s">
        <v>111</v>
      </c>
      <c r="HI26" s="1030"/>
      <c r="HJ26" s="1031"/>
      <c r="HK26" s="1004" t="s">
        <v>112</v>
      </c>
      <c r="HL26" s="1005"/>
      <c r="HM26" s="1006"/>
      <c r="HN26" s="1029" t="s">
        <v>113</v>
      </c>
      <c r="HO26" s="1030"/>
      <c r="HP26" s="1031"/>
      <c r="HQ26" s="1004" t="s">
        <v>114</v>
      </c>
      <c r="HR26" s="1005"/>
      <c r="HS26" s="1006"/>
      <c r="HT26" s="1029" t="s">
        <v>115</v>
      </c>
      <c r="HU26" s="1030"/>
      <c r="HV26" s="1031"/>
      <c r="HW26" s="1004" t="s">
        <v>116</v>
      </c>
      <c r="HX26" s="1005"/>
      <c r="HY26" s="1006"/>
      <c r="HZ26" s="1029" t="s">
        <v>117</v>
      </c>
      <c r="IA26" s="1030"/>
      <c r="IB26" s="1031"/>
      <c r="IC26" s="1004" t="s">
        <v>118</v>
      </c>
      <c r="ID26" s="1005"/>
      <c r="IE26" s="1006"/>
      <c r="IF26" s="1029" t="s">
        <v>119</v>
      </c>
      <c r="IG26" s="1030"/>
      <c r="IH26" s="1031"/>
      <c r="II26" s="1004" t="s">
        <v>120</v>
      </c>
      <c r="IJ26" s="1005"/>
      <c r="IK26" s="1006"/>
      <c r="IL26" s="1029" t="s">
        <v>121</v>
      </c>
      <c r="IM26" s="1030"/>
      <c r="IN26" s="1031"/>
      <c r="IO26" s="1004" t="s">
        <v>122</v>
      </c>
      <c r="IP26" s="1005"/>
      <c r="IQ26" s="1006"/>
      <c r="IR26" s="1029" t="s">
        <v>123</v>
      </c>
      <c r="IS26" s="1030"/>
      <c r="IT26" s="1031"/>
    </row>
    <row r="27" spans="1:268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27">
        <f t="shared" ref="E27:E38" si="10">SUM(F27:IT27)</f>
        <v>0</v>
      </c>
      <c r="F27" s="428"/>
      <c r="G27" s="353"/>
      <c r="H27" s="395"/>
      <c r="I27" s="429"/>
      <c r="J27" s="430"/>
      <c r="K27" s="431"/>
      <c r="L27" s="428"/>
      <c r="M27" s="353"/>
      <c r="N27" s="395"/>
      <c r="O27" s="429"/>
      <c r="P27" s="430"/>
      <c r="Q27" s="431"/>
      <c r="R27" s="428"/>
      <c r="S27" s="353"/>
      <c r="T27" s="395"/>
      <c r="U27" s="429"/>
      <c r="V27" s="430"/>
      <c r="W27" s="431"/>
      <c r="X27" s="428"/>
      <c r="Y27" s="353"/>
      <c r="Z27" s="395"/>
      <c r="AA27" s="429"/>
      <c r="AB27" s="430"/>
      <c r="AC27" s="431"/>
      <c r="AD27" s="428"/>
      <c r="AE27" s="353"/>
      <c r="AF27" s="395"/>
      <c r="AG27" s="429"/>
      <c r="AH27" s="430"/>
      <c r="AI27" s="431"/>
      <c r="AJ27" s="428"/>
      <c r="AK27" s="353"/>
      <c r="AL27" s="395"/>
      <c r="AM27" s="429"/>
      <c r="AN27" s="430"/>
      <c r="AO27" s="431"/>
      <c r="AP27" s="428"/>
      <c r="AQ27" s="353"/>
      <c r="AR27" s="395"/>
      <c r="AS27" s="429"/>
      <c r="AT27" s="430"/>
      <c r="AU27" s="431"/>
      <c r="AV27" s="428"/>
      <c r="AW27" s="353"/>
      <c r="AX27" s="395"/>
      <c r="AY27" s="429"/>
      <c r="AZ27" s="430"/>
      <c r="BA27" s="431"/>
      <c r="BB27" s="428"/>
      <c r="BC27" s="353"/>
      <c r="BD27" s="395"/>
      <c r="BE27" s="429"/>
      <c r="BF27" s="430"/>
      <c r="BG27" s="431"/>
      <c r="BH27" s="428"/>
      <c r="BI27" s="353"/>
      <c r="BJ27" s="395"/>
      <c r="BK27" s="429"/>
      <c r="BL27" s="430"/>
      <c r="BM27" s="431"/>
      <c r="BN27" s="428"/>
      <c r="BO27" s="353"/>
      <c r="BP27" s="395"/>
      <c r="BQ27" s="429"/>
      <c r="BR27" s="430"/>
      <c r="BS27" s="431"/>
      <c r="BT27" s="428"/>
      <c r="BU27" s="353"/>
      <c r="BV27" s="395"/>
      <c r="BW27" s="429"/>
      <c r="BX27" s="430"/>
      <c r="BY27" s="431"/>
      <c r="BZ27" s="428"/>
      <c r="CA27" s="353"/>
      <c r="CB27" s="395"/>
      <c r="CC27" s="429"/>
      <c r="CD27" s="430"/>
      <c r="CE27" s="431"/>
      <c r="CF27" s="428"/>
      <c r="CG27" s="353"/>
      <c r="CH27" s="395"/>
      <c r="CI27" s="429"/>
      <c r="CJ27" s="430"/>
      <c r="CK27" s="431"/>
      <c r="CL27" s="428"/>
      <c r="CM27" s="353"/>
      <c r="CN27" s="395"/>
      <c r="CO27" s="429"/>
      <c r="CP27" s="430"/>
      <c r="CQ27" s="431"/>
      <c r="CR27" s="428"/>
      <c r="CS27" s="353"/>
      <c r="CT27" s="395"/>
      <c r="CU27" s="429"/>
      <c r="CV27" s="430"/>
      <c r="CW27" s="431"/>
      <c r="CX27" s="428"/>
      <c r="CY27" s="353"/>
      <c r="CZ27" s="395"/>
      <c r="DA27" s="429"/>
      <c r="DB27" s="430"/>
      <c r="DC27" s="431"/>
      <c r="DD27" s="428"/>
      <c r="DE27" s="353"/>
      <c r="DF27" s="395"/>
      <c r="DG27" s="429"/>
      <c r="DH27" s="430"/>
      <c r="DI27" s="431"/>
      <c r="DJ27" s="428"/>
      <c r="DK27" s="353"/>
      <c r="DL27" s="395"/>
      <c r="DM27" s="429"/>
      <c r="DN27" s="430"/>
      <c r="DO27" s="431"/>
      <c r="DP27" s="428"/>
      <c r="DQ27" s="353"/>
      <c r="DR27" s="395"/>
      <c r="DS27" s="429"/>
      <c r="DT27" s="430"/>
      <c r="DU27" s="431"/>
      <c r="DV27" s="428"/>
      <c r="DW27" s="353"/>
      <c r="DX27" s="395"/>
      <c r="DY27" s="429"/>
      <c r="DZ27" s="430"/>
      <c r="EA27" s="431"/>
      <c r="EB27" s="428"/>
      <c r="EC27" s="353"/>
      <c r="ED27" s="395"/>
      <c r="EE27" s="429"/>
      <c r="EF27" s="430"/>
      <c r="EG27" s="431"/>
      <c r="EH27" s="428"/>
      <c r="EI27" s="353"/>
      <c r="EJ27" s="395"/>
      <c r="EK27" s="429"/>
      <c r="EL27" s="430"/>
      <c r="EM27" s="431"/>
      <c r="EN27" s="428"/>
      <c r="EO27" s="353"/>
      <c r="EP27" s="395"/>
      <c r="EQ27" s="429"/>
      <c r="ER27" s="430"/>
      <c r="ES27" s="431"/>
      <c r="ET27" s="428"/>
      <c r="EU27" s="353"/>
      <c r="EV27" s="395"/>
      <c r="EW27" s="429"/>
      <c r="EX27" s="430"/>
      <c r="EY27" s="431"/>
      <c r="EZ27" s="428"/>
      <c r="FA27" s="353"/>
      <c r="FB27" s="395"/>
      <c r="FC27" s="429"/>
      <c r="FD27" s="430"/>
      <c r="FE27" s="431"/>
      <c r="FF27" s="428"/>
      <c r="FG27" s="353"/>
      <c r="FH27" s="395"/>
      <c r="FI27" s="429"/>
      <c r="FJ27" s="430"/>
      <c r="FK27" s="431"/>
      <c r="FL27" s="428"/>
      <c r="FM27" s="353"/>
      <c r="FN27" s="395"/>
      <c r="FO27" s="429"/>
      <c r="FP27" s="430"/>
      <c r="FQ27" s="431"/>
      <c r="FR27" s="428"/>
      <c r="FS27" s="353"/>
      <c r="FT27" s="395"/>
      <c r="FU27" s="429"/>
      <c r="FV27" s="430"/>
      <c r="FW27" s="431"/>
      <c r="FX27" s="428"/>
      <c r="FY27" s="353"/>
      <c r="FZ27" s="395"/>
      <c r="GA27" s="429"/>
      <c r="GB27" s="430"/>
      <c r="GC27" s="431"/>
      <c r="GD27" s="428"/>
      <c r="GE27" s="353"/>
      <c r="GF27" s="395"/>
      <c r="GG27" s="429"/>
      <c r="GH27" s="430"/>
      <c r="GI27" s="431"/>
      <c r="GJ27" s="428"/>
      <c r="GK27" s="353"/>
      <c r="GL27" s="395"/>
      <c r="GM27" s="429"/>
      <c r="GN27" s="430"/>
      <c r="GO27" s="431"/>
      <c r="GP27" s="428"/>
      <c r="GQ27" s="353"/>
      <c r="GR27" s="395"/>
      <c r="GS27" s="429"/>
      <c r="GT27" s="430"/>
      <c r="GU27" s="431"/>
      <c r="GV27" s="428"/>
      <c r="GW27" s="353"/>
      <c r="GX27" s="395"/>
      <c r="GY27" s="429"/>
      <c r="GZ27" s="430"/>
      <c r="HA27" s="431"/>
      <c r="HB27" s="428"/>
      <c r="HC27" s="353"/>
      <c r="HD27" s="395"/>
      <c r="HE27" s="429"/>
      <c r="HF27" s="430"/>
      <c r="HG27" s="431"/>
      <c r="HH27" s="428"/>
      <c r="HI27" s="353"/>
      <c r="HJ27" s="395"/>
      <c r="HK27" s="429"/>
      <c r="HL27" s="430"/>
      <c r="HM27" s="431"/>
      <c r="HN27" s="428"/>
      <c r="HO27" s="353"/>
      <c r="HP27" s="395"/>
      <c r="HQ27" s="429"/>
      <c r="HR27" s="430"/>
      <c r="HS27" s="431"/>
      <c r="HT27" s="428"/>
      <c r="HU27" s="353"/>
      <c r="HV27" s="395"/>
      <c r="HW27" s="429"/>
      <c r="HX27" s="430"/>
      <c r="HY27" s="431"/>
      <c r="HZ27" s="428"/>
      <c r="IA27" s="353"/>
      <c r="IB27" s="395"/>
      <c r="IC27" s="429"/>
      <c r="ID27" s="430"/>
      <c r="IE27" s="431"/>
      <c r="IF27" s="428"/>
      <c r="IG27" s="353"/>
      <c r="IH27" s="395"/>
      <c r="II27" s="429"/>
      <c r="IJ27" s="430"/>
      <c r="IK27" s="431"/>
      <c r="IL27" s="428"/>
      <c r="IM27" s="353"/>
      <c r="IN27" s="395"/>
      <c r="IO27" s="429"/>
      <c r="IP27" s="430"/>
      <c r="IQ27" s="431"/>
      <c r="IR27" s="428"/>
      <c r="IS27" s="353"/>
      <c r="IT27" s="395"/>
    </row>
    <row r="28" spans="1:268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33">
        <f t="shared" si="10"/>
        <v>0</v>
      </c>
      <c r="F28" s="434"/>
      <c r="G28" s="354"/>
      <c r="H28" s="435"/>
      <c r="I28" s="436"/>
      <c r="J28" s="437"/>
      <c r="K28" s="438"/>
      <c r="L28" s="434"/>
      <c r="M28" s="354"/>
      <c r="N28" s="435"/>
      <c r="O28" s="436"/>
      <c r="P28" s="437"/>
      <c r="Q28" s="438"/>
      <c r="R28" s="434"/>
      <c r="S28" s="354"/>
      <c r="T28" s="435"/>
      <c r="U28" s="436"/>
      <c r="V28" s="437"/>
      <c r="W28" s="438"/>
      <c r="X28" s="434"/>
      <c r="Y28" s="354"/>
      <c r="Z28" s="435"/>
      <c r="AA28" s="436"/>
      <c r="AB28" s="437"/>
      <c r="AC28" s="438"/>
      <c r="AD28" s="434"/>
      <c r="AE28" s="354"/>
      <c r="AF28" s="435"/>
      <c r="AG28" s="436"/>
      <c r="AH28" s="437"/>
      <c r="AI28" s="438"/>
      <c r="AJ28" s="434"/>
      <c r="AK28" s="354"/>
      <c r="AL28" s="435"/>
      <c r="AM28" s="436"/>
      <c r="AN28" s="437"/>
      <c r="AO28" s="438"/>
      <c r="AP28" s="434"/>
      <c r="AQ28" s="354"/>
      <c r="AR28" s="435"/>
      <c r="AS28" s="436"/>
      <c r="AT28" s="437"/>
      <c r="AU28" s="438"/>
      <c r="AV28" s="434"/>
      <c r="AW28" s="354"/>
      <c r="AX28" s="435"/>
      <c r="AY28" s="436"/>
      <c r="AZ28" s="437"/>
      <c r="BA28" s="438"/>
      <c r="BB28" s="434"/>
      <c r="BC28" s="354"/>
      <c r="BD28" s="435"/>
      <c r="BE28" s="436"/>
      <c r="BF28" s="437"/>
      <c r="BG28" s="438"/>
      <c r="BH28" s="434"/>
      <c r="BI28" s="354"/>
      <c r="BJ28" s="435"/>
      <c r="BK28" s="436"/>
      <c r="BL28" s="437"/>
      <c r="BM28" s="438"/>
      <c r="BN28" s="434"/>
      <c r="BO28" s="354"/>
      <c r="BP28" s="435"/>
      <c r="BQ28" s="436"/>
      <c r="BR28" s="437"/>
      <c r="BS28" s="438"/>
      <c r="BT28" s="434"/>
      <c r="BU28" s="354"/>
      <c r="BV28" s="435"/>
      <c r="BW28" s="436"/>
      <c r="BX28" s="437"/>
      <c r="BY28" s="438"/>
      <c r="BZ28" s="434"/>
      <c r="CA28" s="354"/>
      <c r="CB28" s="435"/>
      <c r="CC28" s="436"/>
      <c r="CD28" s="437"/>
      <c r="CE28" s="438"/>
      <c r="CF28" s="434"/>
      <c r="CG28" s="354"/>
      <c r="CH28" s="435"/>
      <c r="CI28" s="436"/>
      <c r="CJ28" s="437"/>
      <c r="CK28" s="438"/>
      <c r="CL28" s="434"/>
      <c r="CM28" s="354"/>
      <c r="CN28" s="435"/>
      <c r="CO28" s="436"/>
      <c r="CP28" s="437"/>
      <c r="CQ28" s="438"/>
      <c r="CR28" s="434"/>
      <c r="CS28" s="354"/>
      <c r="CT28" s="435"/>
      <c r="CU28" s="436"/>
      <c r="CV28" s="437"/>
      <c r="CW28" s="438"/>
      <c r="CX28" s="434"/>
      <c r="CY28" s="354"/>
      <c r="CZ28" s="435"/>
      <c r="DA28" s="436"/>
      <c r="DB28" s="437"/>
      <c r="DC28" s="438"/>
      <c r="DD28" s="434"/>
      <c r="DE28" s="354"/>
      <c r="DF28" s="435"/>
      <c r="DG28" s="436"/>
      <c r="DH28" s="437"/>
      <c r="DI28" s="438"/>
      <c r="DJ28" s="434"/>
      <c r="DK28" s="354"/>
      <c r="DL28" s="435"/>
      <c r="DM28" s="436"/>
      <c r="DN28" s="437"/>
      <c r="DO28" s="438"/>
      <c r="DP28" s="434"/>
      <c r="DQ28" s="354"/>
      <c r="DR28" s="435"/>
      <c r="DS28" s="436"/>
      <c r="DT28" s="437"/>
      <c r="DU28" s="438"/>
      <c r="DV28" s="434"/>
      <c r="DW28" s="354"/>
      <c r="DX28" s="435"/>
      <c r="DY28" s="436"/>
      <c r="DZ28" s="437"/>
      <c r="EA28" s="438"/>
      <c r="EB28" s="434"/>
      <c r="EC28" s="354"/>
      <c r="ED28" s="435"/>
      <c r="EE28" s="436"/>
      <c r="EF28" s="437"/>
      <c r="EG28" s="438"/>
      <c r="EH28" s="434"/>
      <c r="EI28" s="354"/>
      <c r="EJ28" s="435"/>
      <c r="EK28" s="436"/>
      <c r="EL28" s="437"/>
      <c r="EM28" s="438"/>
      <c r="EN28" s="434"/>
      <c r="EO28" s="354"/>
      <c r="EP28" s="435"/>
      <c r="EQ28" s="436"/>
      <c r="ER28" s="437"/>
      <c r="ES28" s="438"/>
      <c r="ET28" s="434"/>
      <c r="EU28" s="354"/>
      <c r="EV28" s="435"/>
      <c r="EW28" s="436"/>
      <c r="EX28" s="437"/>
      <c r="EY28" s="438"/>
      <c r="EZ28" s="434"/>
      <c r="FA28" s="354"/>
      <c r="FB28" s="435"/>
      <c r="FC28" s="436"/>
      <c r="FD28" s="437"/>
      <c r="FE28" s="438"/>
      <c r="FF28" s="434"/>
      <c r="FG28" s="354"/>
      <c r="FH28" s="435"/>
      <c r="FI28" s="436"/>
      <c r="FJ28" s="437"/>
      <c r="FK28" s="438"/>
      <c r="FL28" s="434"/>
      <c r="FM28" s="354"/>
      <c r="FN28" s="435"/>
      <c r="FO28" s="436"/>
      <c r="FP28" s="437"/>
      <c r="FQ28" s="438"/>
      <c r="FR28" s="434"/>
      <c r="FS28" s="354"/>
      <c r="FT28" s="435"/>
      <c r="FU28" s="436"/>
      <c r="FV28" s="437"/>
      <c r="FW28" s="438"/>
      <c r="FX28" s="434"/>
      <c r="FY28" s="354"/>
      <c r="FZ28" s="435"/>
      <c r="GA28" s="436"/>
      <c r="GB28" s="437"/>
      <c r="GC28" s="438"/>
      <c r="GD28" s="434"/>
      <c r="GE28" s="354"/>
      <c r="GF28" s="435"/>
      <c r="GG28" s="436"/>
      <c r="GH28" s="437"/>
      <c r="GI28" s="438"/>
      <c r="GJ28" s="434"/>
      <c r="GK28" s="354"/>
      <c r="GL28" s="435"/>
      <c r="GM28" s="436"/>
      <c r="GN28" s="437"/>
      <c r="GO28" s="438"/>
      <c r="GP28" s="434"/>
      <c r="GQ28" s="354"/>
      <c r="GR28" s="435"/>
      <c r="GS28" s="436"/>
      <c r="GT28" s="437"/>
      <c r="GU28" s="438"/>
      <c r="GV28" s="434"/>
      <c r="GW28" s="354"/>
      <c r="GX28" s="435"/>
      <c r="GY28" s="436"/>
      <c r="GZ28" s="437"/>
      <c r="HA28" s="438"/>
      <c r="HB28" s="434"/>
      <c r="HC28" s="354"/>
      <c r="HD28" s="435"/>
      <c r="HE28" s="436"/>
      <c r="HF28" s="437"/>
      <c r="HG28" s="438"/>
      <c r="HH28" s="434"/>
      <c r="HI28" s="354"/>
      <c r="HJ28" s="435"/>
      <c r="HK28" s="436"/>
      <c r="HL28" s="437"/>
      <c r="HM28" s="438"/>
      <c r="HN28" s="434"/>
      <c r="HO28" s="354"/>
      <c r="HP28" s="435"/>
      <c r="HQ28" s="436"/>
      <c r="HR28" s="437"/>
      <c r="HS28" s="438"/>
      <c r="HT28" s="434"/>
      <c r="HU28" s="354"/>
      <c r="HV28" s="435"/>
      <c r="HW28" s="436"/>
      <c r="HX28" s="437"/>
      <c r="HY28" s="438"/>
      <c r="HZ28" s="434"/>
      <c r="IA28" s="354"/>
      <c r="IB28" s="435"/>
      <c r="IC28" s="436"/>
      <c r="ID28" s="437"/>
      <c r="IE28" s="438"/>
      <c r="IF28" s="434"/>
      <c r="IG28" s="354"/>
      <c r="IH28" s="435"/>
      <c r="II28" s="436"/>
      <c r="IJ28" s="437"/>
      <c r="IK28" s="438"/>
      <c r="IL28" s="434"/>
      <c r="IM28" s="354"/>
      <c r="IN28" s="435"/>
      <c r="IO28" s="436"/>
      <c r="IP28" s="437"/>
      <c r="IQ28" s="438"/>
      <c r="IR28" s="434"/>
      <c r="IS28" s="353"/>
      <c r="IT28" s="395"/>
    </row>
    <row r="29" spans="1:268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40">
        <f t="shared" si="10"/>
        <v>0</v>
      </c>
      <c r="F29" s="441"/>
      <c r="G29" s="355"/>
      <c r="H29" s="442"/>
      <c r="I29" s="443"/>
      <c r="J29" s="444"/>
      <c r="K29" s="445"/>
      <c r="L29" s="441"/>
      <c r="M29" s="355"/>
      <c r="N29" s="442"/>
      <c r="O29" s="443"/>
      <c r="P29" s="444"/>
      <c r="Q29" s="445"/>
      <c r="R29" s="441"/>
      <c r="S29" s="355"/>
      <c r="T29" s="442"/>
      <c r="U29" s="443"/>
      <c r="V29" s="444"/>
      <c r="W29" s="445"/>
      <c r="X29" s="441"/>
      <c r="Y29" s="355"/>
      <c r="Z29" s="442"/>
      <c r="AA29" s="443"/>
      <c r="AB29" s="444"/>
      <c r="AC29" s="445"/>
      <c r="AD29" s="441"/>
      <c r="AE29" s="355"/>
      <c r="AF29" s="442"/>
      <c r="AG29" s="443"/>
      <c r="AH29" s="444"/>
      <c r="AI29" s="445"/>
      <c r="AJ29" s="441"/>
      <c r="AK29" s="355"/>
      <c r="AL29" s="442"/>
      <c r="AM29" s="443"/>
      <c r="AN29" s="444"/>
      <c r="AO29" s="445"/>
      <c r="AP29" s="441"/>
      <c r="AQ29" s="355"/>
      <c r="AR29" s="442"/>
      <c r="AS29" s="443"/>
      <c r="AT29" s="444"/>
      <c r="AU29" s="445"/>
      <c r="AV29" s="441"/>
      <c r="AW29" s="355"/>
      <c r="AX29" s="442"/>
      <c r="AY29" s="443"/>
      <c r="AZ29" s="444"/>
      <c r="BA29" s="445"/>
      <c r="BB29" s="441"/>
      <c r="BC29" s="355"/>
      <c r="BD29" s="442"/>
      <c r="BE29" s="443"/>
      <c r="BF29" s="444"/>
      <c r="BG29" s="445"/>
      <c r="BH29" s="441"/>
      <c r="BI29" s="355"/>
      <c r="BJ29" s="442"/>
      <c r="BK29" s="443"/>
      <c r="BL29" s="444"/>
      <c r="BM29" s="445"/>
      <c r="BN29" s="441"/>
      <c r="BO29" s="355"/>
      <c r="BP29" s="442"/>
      <c r="BQ29" s="443"/>
      <c r="BR29" s="444"/>
      <c r="BS29" s="445"/>
      <c r="BT29" s="441"/>
      <c r="BU29" s="355"/>
      <c r="BV29" s="442"/>
      <c r="BW29" s="443"/>
      <c r="BX29" s="444"/>
      <c r="BY29" s="445"/>
      <c r="BZ29" s="441"/>
      <c r="CA29" s="355"/>
      <c r="CB29" s="442"/>
      <c r="CC29" s="443"/>
      <c r="CD29" s="444"/>
      <c r="CE29" s="445"/>
      <c r="CF29" s="441"/>
      <c r="CG29" s="355"/>
      <c r="CH29" s="442"/>
      <c r="CI29" s="443"/>
      <c r="CJ29" s="444"/>
      <c r="CK29" s="445"/>
      <c r="CL29" s="441"/>
      <c r="CM29" s="355"/>
      <c r="CN29" s="442"/>
      <c r="CO29" s="443"/>
      <c r="CP29" s="444"/>
      <c r="CQ29" s="445"/>
      <c r="CR29" s="441"/>
      <c r="CS29" s="355"/>
      <c r="CT29" s="442"/>
      <c r="CU29" s="443"/>
      <c r="CV29" s="444"/>
      <c r="CW29" s="445"/>
      <c r="CX29" s="441"/>
      <c r="CY29" s="355"/>
      <c r="CZ29" s="442"/>
      <c r="DA29" s="443"/>
      <c r="DB29" s="444"/>
      <c r="DC29" s="445"/>
      <c r="DD29" s="441"/>
      <c r="DE29" s="355"/>
      <c r="DF29" s="442"/>
      <c r="DG29" s="443"/>
      <c r="DH29" s="444"/>
      <c r="DI29" s="445"/>
      <c r="DJ29" s="441"/>
      <c r="DK29" s="355"/>
      <c r="DL29" s="442"/>
      <c r="DM29" s="443"/>
      <c r="DN29" s="444"/>
      <c r="DO29" s="445"/>
      <c r="DP29" s="441"/>
      <c r="DQ29" s="355"/>
      <c r="DR29" s="442"/>
      <c r="DS29" s="443"/>
      <c r="DT29" s="444"/>
      <c r="DU29" s="445"/>
      <c r="DV29" s="441"/>
      <c r="DW29" s="355"/>
      <c r="DX29" s="442"/>
      <c r="DY29" s="443"/>
      <c r="DZ29" s="444"/>
      <c r="EA29" s="445"/>
      <c r="EB29" s="441"/>
      <c r="EC29" s="355"/>
      <c r="ED29" s="442"/>
      <c r="EE29" s="443"/>
      <c r="EF29" s="444"/>
      <c r="EG29" s="445"/>
      <c r="EH29" s="441"/>
      <c r="EI29" s="355"/>
      <c r="EJ29" s="442"/>
      <c r="EK29" s="443"/>
      <c r="EL29" s="444"/>
      <c r="EM29" s="445"/>
      <c r="EN29" s="441"/>
      <c r="EO29" s="355"/>
      <c r="EP29" s="442"/>
      <c r="EQ29" s="443"/>
      <c r="ER29" s="444"/>
      <c r="ES29" s="445"/>
      <c r="ET29" s="441"/>
      <c r="EU29" s="355"/>
      <c r="EV29" s="442"/>
      <c r="EW29" s="443"/>
      <c r="EX29" s="444"/>
      <c r="EY29" s="445"/>
      <c r="EZ29" s="441"/>
      <c r="FA29" s="355"/>
      <c r="FB29" s="442"/>
      <c r="FC29" s="443"/>
      <c r="FD29" s="444"/>
      <c r="FE29" s="445"/>
      <c r="FF29" s="441"/>
      <c r="FG29" s="355"/>
      <c r="FH29" s="442"/>
      <c r="FI29" s="443"/>
      <c r="FJ29" s="444"/>
      <c r="FK29" s="445"/>
      <c r="FL29" s="441"/>
      <c r="FM29" s="355"/>
      <c r="FN29" s="442"/>
      <c r="FO29" s="443"/>
      <c r="FP29" s="444"/>
      <c r="FQ29" s="445"/>
      <c r="FR29" s="441"/>
      <c r="FS29" s="355"/>
      <c r="FT29" s="442"/>
      <c r="FU29" s="443"/>
      <c r="FV29" s="444"/>
      <c r="FW29" s="445"/>
      <c r="FX29" s="441"/>
      <c r="FY29" s="355"/>
      <c r="FZ29" s="442"/>
      <c r="GA29" s="443"/>
      <c r="GB29" s="444"/>
      <c r="GC29" s="445"/>
      <c r="GD29" s="441"/>
      <c r="GE29" s="355"/>
      <c r="GF29" s="442"/>
      <c r="GG29" s="443"/>
      <c r="GH29" s="444"/>
      <c r="GI29" s="445"/>
      <c r="GJ29" s="441"/>
      <c r="GK29" s="355"/>
      <c r="GL29" s="442"/>
      <c r="GM29" s="443"/>
      <c r="GN29" s="444"/>
      <c r="GO29" s="445"/>
      <c r="GP29" s="441"/>
      <c r="GQ29" s="355"/>
      <c r="GR29" s="442"/>
      <c r="GS29" s="443"/>
      <c r="GT29" s="444"/>
      <c r="GU29" s="445"/>
      <c r="GV29" s="441"/>
      <c r="GW29" s="355"/>
      <c r="GX29" s="442"/>
      <c r="GY29" s="443"/>
      <c r="GZ29" s="444"/>
      <c r="HA29" s="445"/>
      <c r="HB29" s="441"/>
      <c r="HC29" s="355"/>
      <c r="HD29" s="442"/>
      <c r="HE29" s="443"/>
      <c r="HF29" s="444"/>
      <c r="HG29" s="445"/>
      <c r="HH29" s="441"/>
      <c r="HI29" s="355"/>
      <c r="HJ29" s="442"/>
      <c r="HK29" s="443"/>
      <c r="HL29" s="444"/>
      <c r="HM29" s="445"/>
      <c r="HN29" s="441"/>
      <c r="HO29" s="355"/>
      <c r="HP29" s="442"/>
      <c r="HQ29" s="443"/>
      <c r="HR29" s="444"/>
      <c r="HS29" s="445"/>
      <c r="HT29" s="441"/>
      <c r="HU29" s="355"/>
      <c r="HV29" s="442"/>
      <c r="HW29" s="443"/>
      <c r="HX29" s="444"/>
      <c r="HY29" s="445"/>
      <c r="HZ29" s="441"/>
      <c r="IA29" s="355"/>
      <c r="IB29" s="442"/>
      <c r="IC29" s="443"/>
      <c r="ID29" s="444"/>
      <c r="IE29" s="445"/>
      <c r="IF29" s="441"/>
      <c r="IG29" s="355"/>
      <c r="IH29" s="442"/>
      <c r="II29" s="443"/>
      <c r="IJ29" s="444"/>
      <c r="IK29" s="445"/>
      <c r="IL29" s="441"/>
      <c r="IM29" s="355"/>
      <c r="IN29" s="442"/>
      <c r="IO29" s="443"/>
      <c r="IP29" s="444"/>
      <c r="IQ29" s="445"/>
      <c r="IR29" s="446"/>
      <c r="IS29" s="447"/>
      <c r="IT29" s="395"/>
    </row>
    <row r="30" spans="1:268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7">
        <f t="shared" si="10"/>
        <v>0</v>
      </c>
      <c r="F30" s="393"/>
      <c r="G30" s="356"/>
      <c r="H30" s="373"/>
      <c r="I30" s="372"/>
      <c r="J30" s="370"/>
      <c r="K30" s="394"/>
      <c r="L30" s="393"/>
      <c r="M30" s="356"/>
      <c r="N30" s="373"/>
      <c r="O30" s="372"/>
      <c r="P30" s="370"/>
      <c r="Q30" s="394"/>
      <c r="R30" s="393"/>
      <c r="S30" s="356"/>
      <c r="T30" s="373"/>
      <c r="U30" s="372"/>
      <c r="V30" s="370"/>
      <c r="W30" s="394"/>
      <c r="X30" s="393"/>
      <c r="Y30" s="356"/>
      <c r="Z30" s="373"/>
      <c r="AA30" s="372"/>
      <c r="AB30" s="370"/>
      <c r="AC30" s="394"/>
      <c r="AD30" s="393"/>
      <c r="AE30" s="356"/>
      <c r="AF30" s="373"/>
      <c r="AG30" s="372"/>
      <c r="AH30" s="370"/>
      <c r="AI30" s="394"/>
      <c r="AJ30" s="393"/>
      <c r="AK30" s="356"/>
      <c r="AL30" s="373"/>
      <c r="AM30" s="372"/>
      <c r="AN30" s="370"/>
      <c r="AO30" s="394"/>
      <c r="AP30" s="393"/>
      <c r="AQ30" s="356"/>
      <c r="AR30" s="373"/>
      <c r="AS30" s="372"/>
      <c r="AT30" s="370"/>
      <c r="AU30" s="394"/>
      <c r="AV30" s="393"/>
      <c r="AW30" s="356"/>
      <c r="AX30" s="373"/>
      <c r="AY30" s="372"/>
      <c r="AZ30" s="370"/>
      <c r="BA30" s="394"/>
      <c r="BB30" s="393"/>
      <c r="BC30" s="356"/>
      <c r="BD30" s="373"/>
      <c r="BE30" s="372"/>
      <c r="BF30" s="370"/>
      <c r="BG30" s="394"/>
      <c r="BH30" s="393"/>
      <c r="BI30" s="356"/>
      <c r="BJ30" s="373"/>
      <c r="BK30" s="372"/>
      <c r="BL30" s="370"/>
      <c r="BM30" s="394"/>
      <c r="BN30" s="393"/>
      <c r="BO30" s="356"/>
      <c r="BP30" s="373"/>
      <c r="BQ30" s="372"/>
      <c r="BR30" s="370"/>
      <c r="BS30" s="394"/>
      <c r="BT30" s="393"/>
      <c r="BU30" s="356"/>
      <c r="BV30" s="373"/>
      <c r="BW30" s="372"/>
      <c r="BX30" s="370"/>
      <c r="BY30" s="394"/>
      <c r="BZ30" s="393"/>
      <c r="CA30" s="356"/>
      <c r="CB30" s="373"/>
      <c r="CC30" s="372"/>
      <c r="CD30" s="370"/>
      <c r="CE30" s="394"/>
      <c r="CF30" s="393"/>
      <c r="CG30" s="356"/>
      <c r="CH30" s="373"/>
      <c r="CI30" s="372"/>
      <c r="CJ30" s="370"/>
      <c r="CK30" s="394"/>
      <c r="CL30" s="393"/>
      <c r="CM30" s="356"/>
      <c r="CN30" s="373"/>
      <c r="CO30" s="372"/>
      <c r="CP30" s="370"/>
      <c r="CQ30" s="394"/>
      <c r="CR30" s="393"/>
      <c r="CS30" s="356"/>
      <c r="CT30" s="373"/>
      <c r="CU30" s="372"/>
      <c r="CV30" s="370"/>
      <c r="CW30" s="394"/>
      <c r="CX30" s="393"/>
      <c r="CY30" s="356"/>
      <c r="CZ30" s="373"/>
      <c r="DA30" s="372"/>
      <c r="DB30" s="370"/>
      <c r="DC30" s="394"/>
      <c r="DD30" s="393"/>
      <c r="DE30" s="356"/>
      <c r="DF30" s="373"/>
      <c r="DG30" s="372"/>
      <c r="DH30" s="370"/>
      <c r="DI30" s="394"/>
      <c r="DJ30" s="393"/>
      <c r="DK30" s="356"/>
      <c r="DL30" s="373"/>
      <c r="DM30" s="372"/>
      <c r="DN30" s="370"/>
      <c r="DO30" s="394"/>
      <c r="DP30" s="393"/>
      <c r="DQ30" s="356"/>
      <c r="DR30" s="373"/>
      <c r="DS30" s="372"/>
      <c r="DT30" s="370"/>
      <c r="DU30" s="394"/>
      <c r="DV30" s="393"/>
      <c r="DW30" s="356"/>
      <c r="DX30" s="373"/>
      <c r="DY30" s="372"/>
      <c r="DZ30" s="370"/>
      <c r="EA30" s="394"/>
      <c r="EB30" s="393"/>
      <c r="EC30" s="356"/>
      <c r="ED30" s="373"/>
      <c r="EE30" s="372"/>
      <c r="EF30" s="370"/>
      <c r="EG30" s="394"/>
      <c r="EH30" s="393"/>
      <c r="EI30" s="356"/>
      <c r="EJ30" s="373"/>
      <c r="EK30" s="372"/>
      <c r="EL30" s="370"/>
      <c r="EM30" s="394"/>
      <c r="EN30" s="393"/>
      <c r="EO30" s="356"/>
      <c r="EP30" s="373"/>
      <c r="EQ30" s="372"/>
      <c r="ER30" s="370"/>
      <c r="ES30" s="394"/>
      <c r="ET30" s="393"/>
      <c r="EU30" s="356"/>
      <c r="EV30" s="373"/>
      <c r="EW30" s="372"/>
      <c r="EX30" s="370"/>
      <c r="EY30" s="394"/>
      <c r="EZ30" s="393"/>
      <c r="FA30" s="356"/>
      <c r="FB30" s="373"/>
      <c r="FC30" s="372"/>
      <c r="FD30" s="370"/>
      <c r="FE30" s="394"/>
      <c r="FF30" s="393"/>
      <c r="FG30" s="356"/>
      <c r="FH30" s="373"/>
      <c r="FI30" s="372"/>
      <c r="FJ30" s="370"/>
      <c r="FK30" s="394"/>
      <c r="FL30" s="393"/>
      <c r="FM30" s="356"/>
      <c r="FN30" s="373"/>
      <c r="FO30" s="372"/>
      <c r="FP30" s="370"/>
      <c r="FQ30" s="394"/>
      <c r="FR30" s="393"/>
      <c r="FS30" s="356"/>
      <c r="FT30" s="373"/>
      <c r="FU30" s="372"/>
      <c r="FV30" s="370"/>
      <c r="FW30" s="394"/>
      <c r="FX30" s="393"/>
      <c r="FY30" s="356"/>
      <c r="FZ30" s="373"/>
      <c r="GA30" s="372"/>
      <c r="GB30" s="370"/>
      <c r="GC30" s="394"/>
      <c r="GD30" s="393"/>
      <c r="GE30" s="356"/>
      <c r="GF30" s="373"/>
      <c r="GG30" s="372"/>
      <c r="GH30" s="370"/>
      <c r="GI30" s="394"/>
      <c r="GJ30" s="393"/>
      <c r="GK30" s="356"/>
      <c r="GL30" s="373"/>
      <c r="GM30" s="372"/>
      <c r="GN30" s="370"/>
      <c r="GO30" s="394"/>
      <c r="GP30" s="393"/>
      <c r="GQ30" s="356"/>
      <c r="GR30" s="373"/>
      <c r="GS30" s="372"/>
      <c r="GT30" s="370"/>
      <c r="GU30" s="394"/>
      <c r="GV30" s="393"/>
      <c r="GW30" s="356"/>
      <c r="GX30" s="373"/>
      <c r="GY30" s="372"/>
      <c r="GZ30" s="370"/>
      <c r="HA30" s="394"/>
      <c r="HB30" s="393"/>
      <c r="HC30" s="356"/>
      <c r="HD30" s="373"/>
      <c r="HE30" s="372"/>
      <c r="HF30" s="370"/>
      <c r="HG30" s="394"/>
      <c r="HH30" s="393"/>
      <c r="HI30" s="356"/>
      <c r="HJ30" s="373"/>
      <c r="HK30" s="372"/>
      <c r="HL30" s="370"/>
      <c r="HM30" s="394"/>
      <c r="HN30" s="393"/>
      <c r="HO30" s="356"/>
      <c r="HP30" s="373"/>
      <c r="HQ30" s="372"/>
      <c r="HR30" s="370"/>
      <c r="HS30" s="394"/>
      <c r="HT30" s="393"/>
      <c r="HU30" s="356"/>
      <c r="HV30" s="373"/>
      <c r="HW30" s="372"/>
      <c r="HX30" s="370"/>
      <c r="HY30" s="394"/>
      <c r="HZ30" s="393"/>
      <c r="IA30" s="356"/>
      <c r="IB30" s="373"/>
      <c r="IC30" s="372"/>
      <c r="ID30" s="370"/>
      <c r="IE30" s="394"/>
      <c r="IF30" s="393"/>
      <c r="IG30" s="356"/>
      <c r="IH30" s="373"/>
      <c r="II30" s="372"/>
      <c r="IJ30" s="370"/>
      <c r="IK30" s="394"/>
      <c r="IL30" s="393"/>
      <c r="IM30" s="356"/>
      <c r="IN30" s="373"/>
      <c r="IO30" s="372"/>
      <c r="IP30" s="370"/>
      <c r="IQ30" s="394"/>
      <c r="IR30" s="448"/>
      <c r="IS30" s="447"/>
      <c r="IT30" s="395"/>
    </row>
    <row r="31" spans="1:268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385">
        <f t="shared" si="10"/>
        <v>0</v>
      </c>
      <c r="F31" s="387"/>
      <c r="G31" s="357"/>
      <c r="H31" s="388"/>
      <c r="I31" s="389"/>
      <c r="J31" s="390"/>
      <c r="K31" s="391"/>
      <c r="L31" s="387"/>
      <c r="M31" s="357"/>
      <c r="N31" s="388"/>
      <c r="O31" s="389"/>
      <c r="P31" s="390"/>
      <c r="Q31" s="391"/>
      <c r="R31" s="387"/>
      <c r="S31" s="357"/>
      <c r="T31" s="388"/>
      <c r="U31" s="389"/>
      <c r="V31" s="390"/>
      <c r="W31" s="391"/>
      <c r="X31" s="387"/>
      <c r="Y31" s="357"/>
      <c r="Z31" s="388"/>
      <c r="AA31" s="389"/>
      <c r="AB31" s="390"/>
      <c r="AC31" s="391"/>
      <c r="AD31" s="387"/>
      <c r="AE31" s="357"/>
      <c r="AF31" s="388"/>
      <c r="AG31" s="389"/>
      <c r="AH31" s="390"/>
      <c r="AI31" s="391"/>
      <c r="AJ31" s="387"/>
      <c r="AK31" s="357"/>
      <c r="AL31" s="388"/>
      <c r="AM31" s="389"/>
      <c r="AN31" s="390"/>
      <c r="AO31" s="391"/>
      <c r="AP31" s="387"/>
      <c r="AQ31" s="357"/>
      <c r="AR31" s="388"/>
      <c r="AS31" s="389"/>
      <c r="AT31" s="390"/>
      <c r="AU31" s="391"/>
      <c r="AV31" s="387"/>
      <c r="AW31" s="357"/>
      <c r="AX31" s="388"/>
      <c r="AY31" s="389"/>
      <c r="AZ31" s="390"/>
      <c r="BA31" s="391"/>
      <c r="BB31" s="387"/>
      <c r="BC31" s="357"/>
      <c r="BD31" s="388"/>
      <c r="BE31" s="389"/>
      <c r="BF31" s="390"/>
      <c r="BG31" s="391"/>
      <c r="BH31" s="387"/>
      <c r="BI31" s="357"/>
      <c r="BJ31" s="388"/>
      <c r="BK31" s="389"/>
      <c r="BL31" s="390"/>
      <c r="BM31" s="391"/>
      <c r="BN31" s="387"/>
      <c r="BO31" s="357"/>
      <c r="BP31" s="388"/>
      <c r="BQ31" s="389"/>
      <c r="BR31" s="390"/>
      <c r="BS31" s="391"/>
      <c r="BT31" s="387"/>
      <c r="BU31" s="357"/>
      <c r="BV31" s="388"/>
      <c r="BW31" s="389"/>
      <c r="BX31" s="390"/>
      <c r="BY31" s="391"/>
      <c r="BZ31" s="387"/>
      <c r="CA31" s="357"/>
      <c r="CB31" s="388"/>
      <c r="CC31" s="389"/>
      <c r="CD31" s="390"/>
      <c r="CE31" s="391"/>
      <c r="CF31" s="387"/>
      <c r="CG31" s="357"/>
      <c r="CH31" s="388"/>
      <c r="CI31" s="389"/>
      <c r="CJ31" s="390"/>
      <c r="CK31" s="391"/>
      <c r="CL31" s="387"/>
      <c r="CM31" s="357"/>
      <c r="CN31" s="388"/>
      <c r="CO31" s="389"/>
      <c r="CP31" s="390"/>
      <c r="CQ31" s="391"/>
      <c r="CR31" s="387"/>
      <c r="CS31" s="357"/>
      <c r="CT31" s="388"/>
      <c r="CU31" s="389"/>
      <c r="CV31" s="390"/>
      <c r="CW31" s="391"/>
      <c r="CX31" s="387"/>
      <c r="CY31" s="357"/>
      <c r="CZ31" s="388"/>
      <c r="DA31" s="389"/>
      <c r="DB31" s="390"/>
      <c r="DC31" s="391"/>
      <c r="DD31" s="387"/>
      <c r="DE31" s="357"/>
      <c r="DF31" s="388"/>
      <c r="DG31" s="389"/>
      <c r="DH31" s="390"/>
      <c r="DI31" s="391"/>
      <c r="DJ31" s="387"/>
      <c r="DK31" s="357"/>
      <c r="DL31" s="388"/>
      <c r="DM31" s="389"/>
      <c r="DN31" s="390"/>
      <c r="DO31" s="391"/>
      <c r="DP31" s="387"/>
      <c r="DQ31" s="357"/>
      <c r="DR31" s="388"/>
      <c r="DS31" s="389"/>
      <c r="DT31" s="390"/>
      <c r="DU31" s="391"/>
      <c r="DV31" s="387"/>
      <c r="DW31" s="357"/>
      <c r="DX31" s="388"/>
      <c r="DY31" s="389"/>
      <c r="DZ31" s="390"/>
      <c r="EA31" s="391"/>
      <c r="EB31" s="387"/>
      <c r="EC31" s="357"/>
      <c r="ED31" s="388"/>
      <c r="EE31" s="389"/>
      <c r="EF31" s="390"/>
      <c r="EG31" s="391"/>
      <c r="EH31" s="387"/>
      <c r="EI31" s="357"/>
      <c r="EJ31" s="388"/>
      <c r="EK31" s="389"/>
      <c r="EL31" s="390"/>
      <c r="EM31" s="391"/>
      <c r="EN31" s="387"/>
      <c r="EO31" s="357"/>
      <c r="EP31" s="388"/>
      <c r="EQ31" s="389"/>
      <c r="ER31" s="390"/>
      <c r="ES31" s="391"/>
      <c r="ET31" s="387"/>
      <c r="EU31" s="357"/>
      <c r="EV31" s="388"/>
      <c r="EW31" s="389"/>
      <c r="EX31" s="390"/>
      <c r="EY31" s="391"/>
      <c r="EZ31" s="387"/>
      <c r="FA31" s="357"/>
      <c r="FB31" s="388"/>
      <c r="FC31" s="389"/>
      <c r="FD31" s="390"/>
      <c r="FE31" s="391"/>
      <c r="FF31" s="387"/>
      <c r="FG31" s="357"/>
      <c r="FH31" s="388"/>
      <c r="FI31" s="389"/>
      <c r="FJ31" s="390"/>
      <c r="FK31" s="391"/>
      <c r="FL31" s="387"/>
      <c r="FM31" s="357"/>
      <c r="FN31" s="388"/>
      <c r="FO31" s="389"/>
      <c r="FP31" s="390"/>
      <c r="FQ31" s="391"/>
      <c r="FR31" s="387"/>
      <c r="FS31" s="357"/>
      <c r="FT31" s="388"/>
      <c r="FU31" s="389"/>
      <c r="FV31" s="390"/>
      <c r="FW31" s="391"/>
      <c r="FX31" s="387"/>
      <c r="FY31" s="357"/>
      <c r="FZ31" s="388"/>
      <c r="GA31" s="389"/>
      <c r="GB31" s="390"/>
      <c r="GC31" s="391"/>
      <c r="GD31" s="387"/>
      <c r="GE31" s="357"/>
      <c r="GF31" s="388"/>
      <c r="GG31" s="389"/>
      <c r="GH31" s="390"/>
      <c r="GI31" s="391"/>
      <c r="GJ31" s="387"/>
      <c r="GK31" s="357"/>
      <c r="GL31" s="388"/>
      <c r="GM31" s="389"/>
      <c r="GN31" s="390"/>
      <c r="GO31" s="391"/>
      <c r="GP31" s="387"/>
      <c r="GQ31" s="357"/>
      <c r="GR31" s="388"/>
      <c r="GS31" s="389"/>
      <c r="GT31" s="390"/>
      <c r="GU31" s="391"/>
      <c r="GV31" s="387"/>
      <c r="GW31" s="357"/>
      <c r="GX31" s="388"/>
      <c r="GY31" s="389"/>
      <c r="GZ31" s="390"/>
      <c r="HA31" s="391"/>
      <c r="HB31" s="387"/>
      <c r="HC31" s="357"/>
      <c r="HD31" s="388"/>
      <c r="HE31" s="389"/>
      <c r="HF31" s="390"/>
      <c r="HG31" s="391"/>
      <c r="HH31" s="387"/>
      <c r="HI31" s="357"/>
      <c r="HJ31" s="388"/>
      <c r="HK31" s="389"/>
      <c r="HL31" s="390"/>
      <c r="HM31" s="391"/>
      <c r="HN31" s="387"/>
      <c r="HO31" s="357"/>
      <c r="HP31" s="388"/>
      <c r="HQ31" s="389"/>
      <c r="HR31" s="390"/>
      <c r="HS31" s="391"/>
      <c r="HT31" s="387"/>
      <c r="HU31" s="357"/>
      <c r="HV31" s="388"/>
      <c r="HW31" s="389"/>
      <c r="HX31" s="390"/>
      <c r="HY31" s="391"/>
      <c r="HZ31" s="387"/>
      <c r="IA31" s="357"/>
      <c r="IB31" s="388"/>
      <c r="IC31" s="389"/>
      <c r="ID31" s="390"/>
      <c r="IE31" s="391"/>
      <c r="IF31" s="387"/>
      <c r="IG31" s="357"/>
      <c r="IH31" s="388"/>
      <c r="II31" s="389"/>
      <c r="IJ31" s="390"/>
      <c r="IK31" s="391"/>
      <c r="IL31" s="387"/>
      <c r="IM31" s="357"/>
      <c r="IN31" s="388"/>
      <c r="IO31" s="389"/>
      <c r="IP31" s="390"/>
      <c r="IQ31" s="391"/>
      <c r="IR31" s="387"/>
      <c r="IS31" s="353"/>
      <c r="IT31" s="395"/>
    </row>
    <row r="32" spans="1:268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33">
        <f t="shared" si="10"/>
        <v>0</v>
      </c>
      <c r="F32" s="434"/>
      <c r="G32" s="354"/>
      <c r="H32" s="435"/>
      <c r="I32" s="436"/>
      <c r="J32" s="437"/>
      <c r="K32" s="438"/>
      <c r="L32" s="434"/>
      <c r="M32" s="354"/>
      <c r="N32" s="435"/>
      <c r="O32" s="436"/>
      <c r="P32" s="437"/>
      <c r="Q32" s="438"/>
      <c r="R32" s="434"/>
      <c r="S32" s="354"/>
      <c r="T32" s="435"/>
      <c r="U32" s="436"/>
      <c r="V32" s="437"/>
      <c r="W32" s="438"/>
      <c r="X32" s="434"/>
      <c r="Y32" s="354"/>
      <c r="Z32" s="435"/>
      <c r="AA32" s="436"/>
      <c r="AB32" s="437"/>
      <c r="AC32" s="438"/>
      <c r="AD32" s="434"/>
      <c r="AE32" s="354"/>
      <c r="AF32" s="435"/>
      <c r="AG32" s="436"/>
      <c r="AH32" s="437"/>
      <c r="AI32" s="438"/>
      <c r="AJ32" s="434"/>
      <c r="AK32" s="354"/>
      <c r="AL32" s="435"/>
      <c r="AM32" s="436"/>
      <c r="AN32" s="437"/>
      <c r="AO32" s="438"/>
      <c r="AP32" s="434"/>
      <c r="AQ32" s="354"/>
      <c r="AR32" s="435"/>
      <c r="AS32" s="436"/>
      <c r="AT32" s="437"/>
      <c r="AU32" s="438"/>
      <c r="AV32" s="434"/>
      <c r="AW32" s="354"/>
      <c r="AX32" s="435"/>
      <c r="AY32" s="436"/>
      <c r="AZ32" s="437"/>
      <c r="BA32" s="438"/>
      <c r="BB32" s="434"/>
      <c r="BC32" s="354"/>
      <c r="BD32" s="435"/>
      <c r="BE32" s="436"/>
      <c r="BF32" s="437"/>
      <c r="BG32" s="438"/>
      <c r="BH32" s="434"/>
      <c r="BI32" s="354"/>
      <c r="BJ32" s="435"/>
      <c r="BK32" s="436"/>
      <c r="BL32" s="437"/>
      <c r="BM32" s="438"/>
      <c r="BN32" s="434"/>
      <c r="BO32" s="354"/>
      <c r="BP32" s="435"/>
      <c r="BQ32" s="436"/>
      <c r="BR32" s="437"/>
      <c r="BS32" s="438"/>
      <c r="BT32" s="434"/>
      <c r="BU32" s="354"/>
      <c r="BV32" s="435"/>
      <c r="BW32" s="436"/>
      <c r="BX32" s="437"/>
      <c r="BY32" s="438"/>
      <c r="BZ32" s="434"/>
      <c r="CA32" s="354"/>
      <c r="CB32" s="435"/>
      <c r="CC32" s="436"/>
      <c r="CD32" s="437"/>
      <c r="CE32" s="438"/>
      <c r="CF32" s="434"/>
      <c r="CG32" s="354"/>
      <c r="CH32" s="435"/>
      <c r="CI32" s="436"/>
      <c r="CJ32" s="437"/>
      <c r="CK32" s="438"/>
      <c r="CL32" s="434"/>
      <c r="CM32" s="354"/>
      <c r="CN32" s="435"/>
      <c r="CO32" s="436"/>
      <c r="CP32" s="437"/>
      <c r="CQ32" s="438"/>
      <c r="CR32" s="434"/>
      <c r="CS32" s="354"/>
      <c r="CT32" s="435"/>
      <c r="CU32" s="436"/>
      <c r="CV32" s="437"/>
      <c r="CW32" s="438"/>
      <c r="CX32" s="434"/>
      <c r="CY32" s="354"/>
      <c r="CZ32" s="435"/>
      <c r="DA32" s="436"/>
      <c r="DB32" s="437"/>
      <c r="DC32" s="438"/>
      <c r="DD32" s="434"/>
      <c r="DE32" s="354"/>
      <c r="DF32" s="435"/>
      <c r="DG32" s="436"/>
      <c r="DH32" s="437"/>
      <c r="DI32" s="438"/>
      <c r="DJ32" s="434"/>
      <c r="DK32" s="354"/>
      <c r="DL32" s="435"/>
      <c r="DM32" s="436"/>
      <c r="DN32" s="437"/>
      <c r="DO32" s="438"/>
      <c r="DP32" s="434"/>
      <c r="DQ32" s="354"/>
      <c r="DR32" s="435"/>
      <c r="DS32" s="436"/>
      <c r="DT32" s="437"/>
      <c r="DU32" s="438"/>
      <c r="DV32" s="434"/>
      <c r="DW32" s="354"/>
      <c r="DX32" s="435"/>
      <c r="DY32" s="436"/>
      <c r="DZ32" s="437"/>
      <c r="EA32" s="438"/>
      <c r="EB32" s="434"/>
      <c r="EC32" s="354"/>
      <c r="ED32" s="435"/>
      <c r="EE32" s="436"/>
      <c r="EF32" s="437"/>
      <c r="EG32" s="438"/>
      <c r="EH32" s="434"/>
      <c r="EI32" s="354"/>
      <c r="EJ32" s="435"/>
      <c r="EK32" s="436"/>
      <c r="EL32" s="437"/>
      <c r="EM32" s="438"/>
      <c r="EN32" s="434"/>
      <c r="EO32" s="354"/>
      <c r="EP32" s="435"/>
      <c r="EQ32" s="436"/>
      <c r="ER32" s="437"/>
      <c r="ES32" s="438"/>
      <c r="ET32" s="434"/>
      <c r="EU32" s="354"/>
      <c r="EV32" s="435"/>
      <c r="EW32" s="436"/>
      <c r="EX32" s="437"/>
      <c r="EY32" s="438"/>
      <c r="EZ32" s="434"/>
      <c r="FA32" s="354"/>
      <c r="FB32" s="435"/>
      <c r="FC32" s="436"/>
      <c r="FD32" s="437"/>
      <c r="FE32" s="438"/>
      <c r="FF32" s="434"/>
      <c r="FG32" s="354"/>
      <c r="FH32" s="435"/>
      <c r="FI32" s="436"/>
      <c r="FJ32" s="437"/>
      <c r="FK32" s="438"/>
      <c r="FL32" s="434"/>
      <c r="FM32" s="354"/>
      <c r="FN32" s="435"/>
      <c r="FO32" s="436"/>
      <c r="FP32" s="437"/>
      <c r="FQ32" s="438"/>
      <c r="FR32" s="434"/>
      <c r="FS32" s="354"/>
      <c r="FT32" s="435"/>
      <c r="FU32" s="436"/>
      <c r="FV32" s="437"/>
      <c r="FW32" s="438"/>
      <c r="FX32" s="434"/>
      <c r="FY32" s="354"/>
      <c r="FZ32" s="435"/>
      <c r="GA32" s="436"/>
      <c r="GB32" s="437"/>
      <c r="GC32" s="438"/>
      <c r="GD32" s="434"/>
      <c r="GE32" s="354"/>
      <c r="GF32" s="435"/>
      <c r="GG32" s="436"/>
      <c r="GH32" s="437"/>
      <c r="GI32" s="438"/>
      <c r="GJ32" s="434"/>
      <c r="GK32" s="354"/>
      <c r="GL32" s="435"/>
      <c r="GM32" s="436"/>
      <c r="GN32" s="437"/>
      <c r="GO32" s="438"/>
      <c r="GP32" s="434"/>
      <c r="GQ32" s="354"/>
      <c r="GR32" s="435"/>
      <c r="GS32" s="436"/>
      <c r="GT32" s="437"/>
      <c r="GU32" s="438"/>
      <c r="GV32" s="434"/>
      <c r="GW32" s="354"/>
      <c r="GX32" s="435"/>
      <c r="GY32" s="436"/>
      <c r="GZ32" s="437"/>
      <c r="HA32" s="438"/>
      <c r="HB32" s="434"/>
      <c r="HC32" s="354"/>
      <c r="HD32" s="435"/>
      <c r="HE32" s="436"/>
      <c r="HF32" s="437"/>
      <c r="HG32" s="438"/>
      <c r="HH32" s="434"/>
      <c r="HI32" s="354"/>
      <c r="HJ32" s="435"/>
      <c r="HK32" s="436"/>
      <c r="HL32" s="437"/>
      <c r="HM32" s="438"/>
      <c r="HN32" s="434"/>
      <c r="HO32" s="354"/>
      <c r="HP32" s="435"/>
      <c r="HQ32" s="436"/>
      <c r="HR32" s="437"/>
      <c r="HS32" s="438"/>
      <c r="HT32" s="434"/>
      <c r="HU32" s="354"/>
      <c r="HV32" s="435"/>
      <c r="HW32" s="436"/>
      <c r="HX32" s="437"/>
      <c r="HY32" s="438"/>
      <c r="HZ32" s="434"/>
      <c r="IA32" s="354"/>
      <c r="IB32" s="435"/>
      <c r="IC32" s="436"/>
      <c r="ID32" s="437"/>
      <c r="IE32" s="438"/>
      <c r="IF32" s="434"/>
      <c r="IG32" s="354"/>
      <c r="IH32" s="435"/>
      <c r="II32" s="436"/>
      <c r="IJ32" s="437"/>
      <c r="IK32" s="438"/>
      <c r="IL32" s="434"/>
      <c r="IM32" s="354"/>
      <c r="IN32" s="435"/>
      <c r="IO32" s="436"/>
      <c r="IP32" s="437"/>
      <c r="IQ32" s="438"/>
      <c r="IR32" s="434"/>
      <c r="IS32" s="353"/>
      <c r="IT32" s="395"/>
    </row>
    <row r="33" spans="1:25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40">
        <f t="shared" si="10"/>
        <v>0</v>
      </c>
      <c r="F33" s="441"/>
      <c r="G33" s="355"/>
      <c r="H33" s="442"/>
      <c r="I33" s="443"/>
      <c r="J33" s="444"/>
      <c r="K33" s="445"/>
      <c r="L33" s="441"/>
      <c r="M33" s="355"/>
      <c r="N33" s="442"/>
      <c r="O33" s="443"/>
      <c r="P33" s="444"/>
      <c r="Q33" s="445"/>
      <c r="R33" s="441"/>
      <c r="S33" s="355"/>
      <c r="T33" s="442"/>
      <c r="U33" s="443"/>
      <c r="V33" s="444"/>
      <c r="W33" s="445"/>
      <c r="X33" s="441"/>
      <c r="Y33" s="355"/>
      <c r="Z33" s="442"/>
      <c r="AA33" s="443"/>
      <c r="AB33" s="444"/>
      <c r="AC33" s="445"/>
      <c r="AD33" s="441"/>
      <c r="AE33" s="355"/>
      <c r="AF33" s="442"/>
      <c r="AG33" s="443"/>
      <c r="AH33" s="444"/>
      <c r="AI33" s="445"/>
      <c r="AJ33" s="441"/>
      <c r="AK33" s="355"/>
      <c r="AL33" s="442"/>
      <c r="AM33" s="443"/>
      <c r="AN33" s="444"/>
      <c r="AO33" s="445"/>
      <c r="AP33" s="441"/>
      <c r="AQ33" s="355"/>
      <c r="AR33" s="442"/>
      <c r="AS33" s="443"/>
      <c r="AT33" s="444"/>
      <c r="AU33" s="445"/>
      <c r="AV33" s="441"/>
      <c r="AW33" s="355"/>
      <c r="AX33" s="442"/>
      <c r="AY33" s="443"/>
      <c r="AZ33" s="444"/>
      <c r="BA33" s="445"/>
      <c r="BB33" s="441"/>
      <c r="BC33" s="355"/>
      <c r="BD33" s="442"/>
      <c r="BE33" s="443"/>
      <c r="BF33" s="444"/>
      <c r="BG33" s="445"/>
      <c r="BH33" s="441"/>
      <c r="BI33" s="355"/>
      <c r="BJ33" s="442"/>
      <c r="BK33" s="443"/>
      <c r="BL33" s="444"/>
      <c r="BM33" s="445"/>
      <c r="BN33" s="441"/>
      <c r="BO33" s="355"/>
      <c r="BP33" s="442"/>
      <c r="BQ33" s="443"/>
      <c r="BR33" s="444"/>
      <c r="BS33" s="445"/>
      <c r="BT33" s="441"/>
      <c r="BU33" s="355"/>
      <c r="BV33" s="442"/>
      <c r="BW33" s="443"/>
      <c r="BX33" s="444"/>
      <c r="BY33" s="445"/>
      <c r="BZ33" s="441"/>
      <c r="CA33" s="355"/>
      <c r="CB33" s="442"/>
      <c r="CC33" s="443"/>
      <c r="CD33" s="444"/>
      <c r="CE33" s="445"/>
      <c r="CF33" s="441"/>
      <c r="CG33" s="355"/>
      <c r="CH33" s="442"/>
      <c r="CI33" s="443"/>
      <c r="CJ33" s="444"/>
      <c r="CK33" s="445"/>
      <c r="CL33" s="441"/>
      <c r="CM33" s="355"/>
      <c r="CN33" s="442"/>
      <c r="CO33" s="443"/>
      <c r="CP33" s="444"/>
      <c r="CQ33" s="445"/>
      <c r="CR33" s="441"/>
      <c r="CS33" s="355"/>
      <c r="CT33" s="442"/>
      <c r="CU33" s="443"/>
      <c r="CV33" s="444"/>
      <c r="CW33" s="445"/>
      <c r="CX33" s="441"/>
      <c r="CY33" s="355"/>
      <c r="CZ33" s="442"/>
      <c r="DA33" s="443"/>
      <c r="DB33" s="444"/>
      <c r="DC33" s="445"/>
      <c r="DD33" s="441"/>
      <c r="DE33" s="355"/>
      <c r="DF33" s="442"/>
      <c r="DG33" s="443"/>
      <c r="DH33" s="444"/>
      <c r="DI33" s="445"/>
      <c r="DJ33" s="441"/>
      <c r="DK33" s="355"/>
      <c r="DL33" s="442"/>
      <c r="DM33" s="443"/>
      <c r="DN33" s="444"/>
      <c r="DO33" s="445"/>
      <c r="DP33" s="441"/>
      <c r="DQ33" s="355"/>
      <c r="DR33" s="442"/>
      <c r="DS33" s="443"/>
      <c r="DT33" s="444"/>
      <c r="DU33" s="445"/>
      <c r="DV33" s="441"/>
      <c r="DW33" s="355"/>
      <c r="DX33" s="442"/>
      <c r="DY33" s="443"/>
      <c r="DZ33" s="444"/>
      <c r="EA33" s="445"/>
      <c r="EB33" s="441"/>
      <c r="EC33" s="355"/>
      <c r="ED33" s="442"/>
      <c r="EE33" s="443"/>
      <c r="EF33" s="444"/>
      <c r="EG33" s="445"/>
      <c r="EH33" s="441"/>
      <c r="EI33" s="355"/>
      <c r="EJ33" s="442"/>
      <c r="EK33" s="443"/>
      <c r="EL33" s="444"/>
      <c r="EM33" s="445"/>
      <c r="EN33" s="441"/>
      <c r="EO33" s="355"/>
      <c r="EP33" s="442"/>
      <c r="EQ33" s="443"/>
      <c r="ER33" s="444"/>
      <c r="ES33" s="445"/>
      <c r="ET33" s="441"/>
      <c r="EU33" s="355"/>
      <c r="EV33" s="442"/>
      <c r="EW33" s="443"/>
      <c r="EX33" s="444"/>
      <c r="EY33" s="445"/>
      <c r="EZ33" s="441"/>
      <c r="FA33" s="355"/>
      <c r="FB33" s="442"/>
      <c r="FC33" s="443"/>
      <c r="FD33" s="444"/>
      <c r="FE33" s="445"/>
      <c r="FF33" s="441"/>
      <c r="FG33" s="355"/>
      <c r="FH33" s="442"/>
      <c r="FI33" s="443"/>
      <c r="FJ33" s="444"/>
      <c r="FK33" s="445"/>
      <c r="FL33" s="441"/>
      <c r="FM33" s="355"/>
      <c r="FN33" s="442"/>
      <c r="FO33" s="443"/>
      <c r="FP33" s="444"/>
      <c r="FQ33" s="445"/>
      <c r="FR33" s="441"/>
      <c r="FS33" s="355"/>
      <c r="FT33" s="442"/>
      <c r="FU33" s="443"/>
      <c r="FV33" s="444"/>
      <c r="FW33" s="445"/>
      <c r="FX33" s="441"/>
      <c r="FY33" s="355"/>
      <c r="FZ33" s="442"/>
      <c r="GA33" s="443"/>
      <c r="GB33" s="444"/>
      <c r="GC33" s="445"/>
      <c r="GD33" s="441"/>
      <c r="GE33" s="355"/>
      <c r="GF33" s="442"/>
      <c r="GG33" s="443"/>
      <c r="GH33" s="444"/>
      <c r="GI33" s="445"/>
      <c r="GJ33" s="441"/>
      <c r="GK33" s="355"/>
      <c r="GL33" s="442"/>
      <c r="GM33" s="443"/>
      <c r="GN33" s="444"/>
      <c r="GO33" s="445"/>
      <c r="GP33" s="441"/>
      <c r="GQ33" s="355"/>
      <c r="GR33" s="442"/>
      <c r="GS33" s="443"/>
      <c r="GT33" s="444"/>
      <c r="GU33" s="445"/>
      <c r="GV33" s="441"/>
      <c r="GW33" s="355"/>
      <c r="GX33" s="442"/>
      <c r="GY33" s="443"/>
      <c r="GZ33" s="444"/>
      <c r="HA33" s="445"/>
      <c r="HB33" s="441"/>
      <c r="HC33" s="355"/>
      <c r="HD33" s="442"/>
      <c r="HE33" s="443"/>
      <c r="HF33" s="444"/>
      <c r="HG33" s="445"/>
      <c r="HH33" s="441"/>
      <c r="HI33" s="355"/>
      <c r="HJ33" s="442"/>
      <c r="HK33" s="443"/>
      <c r="HL33" s="444"/>
      <c r="HM33" s="445"/>
      <c r="HN33" s="441"/>
      <c r="HO33" s="355"/>
      <c r="HP33" s="442"/>
      <c r="HQ33" s="443"/>
      <c r="HR33" s="444"/>
      <c r="HS33" s="445"/>
      <c r="HT33" s="441"/>
      <c r="HU33" s="355"/>
      <c r="HV33" s="442"/>
      <c r="HW33" s="443"/>
      <c r="HX33" s="444"/>
      <c r="HY33" s="445"/>
      <c r="HZ33" s="441"/>
      <c r="IA33" s="355"/>
      <c r="IB33" s="442"/>
      <c r="IC33" s="443"/>
      <c r="ID33" s="444"/>
      <c r="IE33" s="445"/>
      <c r="IF33" s="441"/>
      <c r="IG33" s="355"/>
      <c r="IH33" s="442"/>
      <c r="II33" s="443"/>
      <c r="IJ33" s="444"/>
      <c r="IK33" s="445"/>
      <c r="IL33" s="441"/>
      <c r="IM33" s="355"/>
      <c r="IN33" s="442"/>
      <c r="IO33" s="443"/>
      <c r="IP33" s="444"/>
      <c r="IQ33" s="445"/>
      <c r="IR33" s="446"/>
      <c r="IS33" s="447"/>
      <c r="IT33" s="395"/>
    </row>
    <row r="34" spans="1:25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7">
        <f t="shared" si="10"/>
        <v>0</v>
      </c>
      <c r="F34" s="393"/>
      <c r="G34" s="356"/>
      <c r="H34" s="373"/>
      <c r="I34" s="372"/>
      <c r="J34" s="370"/>
      <c r="K34" s="394"/>
      <c r="L34" s="393"/>
      <c r="M34" s="356"/>
      <c r="N34" s="373"/>
      <c r="O34" s="372"/>
      <c r="P34" s="370"/>
      <c r="Q34" s="394"/>
      <c r="R34" s="393"/>
      <c r="S34" s="356"/>
      <c r="T34" s="373"/>
      <c r="U34" s="372"/>
      <c r="V34" s="370"/>
      <c r="W34" s="394"/>
      <c r="X34" s="393"/>
      <c r="Y34" s="356"/>
      <c r="Z34" s="373"/>
      <c r="AA34" s="372"/>
      <c r="AB34" s="370"/>
      <c r="AC34" s="394"/>
      <c r="AD34" s="393"/>
      <c r="AE34" s="356"/>
      <c r="AF34" s="373"/>
      <c r="AG34" s="372"/>
      <c r="AH34" s="370"/>
      <c r="AI34" s="394"/>
      <c r="AJ34" s="393"/>
      <c r="AK34" s="356"/>
      <c r="AL34" s="373"/>
      <c r="AM34" s="372"/>
      <c r="AN34" s="370"/>
      <c r="AO34" s="394"/>
      <c r="AP34" s="393"/>
      <c r="AQ34" s="356"/>
      <c r="AR34" s="373"/>
      <c r="AS34" s="372"/>
      <c r="AT34" s="370"/>
      <c r="AU34" s="394"/>
      <c r="AV34" s="393"/>
      <c r="AW34" s="356"/>
      <c r="AX34" s="373"/>
      <c r="AY34" s="372"/>
      <c r="AZ34" s="370"/>
      <c r="BA34" s="394"/>
      <c r="BB34" s="393"/>
      <c r="BC34" s="356"/>
      <c r="BD34" s="373"/>
      <c r="BE34" s="372"/>
      <c r="BF34" s="370"/>
      <c r="BG34" s="394"/>
      <c r="BH34" s="393"/>
      <c r="BI34" s="356"/>
      <c r="BJ34" s="373"/>
      <c r="BK34" s="372"/>
      <c r="BL34" s="370"/>
      <c r="BM34" s="394"/>
      <c r="BN34" s="393"/>
      <c r="BO34" s="356"/>
      <c r="BP34" s="373"/>
      <c r="BQ34" s="372"/>
      <c r="BR34" s="370"/>
      <c r="BS34" s="394"/>
      <c r="BT34" s="393"/>
      <c r="BU34" s="356"/>
      <c r="BV34" s="373"/>
      <c r="BW34" s="372"/>
      <c r="BX34" s="370"/>
      <c r="BY34" s="394"/>
      <c r="BZ34" s="393"/>
      <c r="CA34" s="356"/>
      <c r="CB34" s="373"/>
      <c r="CC34" s="372"/>
      <c r="CD34" s="370"/>
      <c r="CE34" s="394"/>
      <c r="CF34" s="393"/>
      <c r="CG34" s="356"/>
      <c r="CH34" s="373"/>
      <c r="CI34" s="372"/>
      <c r="CJ34" s="370"/>
      <c r="CK34" s="394"/>
      <c r="CL34" s="393"/>
      <c r="CM34" s="356"/>
      <c r="CN34" s="373"/>
      <c r="CO34" s="372"/>
      <c r="CP34" s="370"/>
      <c r="CQ34" s="394"/>
      <c r="CR34" s="393"/>
      <c r="CS34" s="356"/>
      <c r="CT34" s="373"/>
      <c r="CU34" s="372"/>
      <c r="CV34" s="370"/>
      <c r="CW34" s="394"/>
      <c r="CX34" s="393"/>
      <c r="CY34" s="356"/>
      <c r="CZ34" s="373"/>
      <c r="DA34" s="372"/>
      <c r="DB34" s="370"/>
      <c r="DC34" s="394"/>
      <c r="DD34" s="393"/>
      <c r="DE34" s="356"/>
      <c r="DF34" s="373"/>
      <c r="DG34" s="372"/>
      <c r="DH34" s="370"/>
      <c r="DI34" s="394"/>
      <c r="DJ34" s="393"/>
      <c r="DK34" s="356"/>
      <c r="DL34" s="373"/>
      <c r="DM34" s="372"/>
      <c r="DN34" s="370"/>
      <c r="DO34" s="394"/>
      <c r="DP34" s="393"/>
      <c r="DQ34" s="356"/>
      <c r="DR34" s="373"/>
      <c r="DS34" s="372"/>
      <c r="DT34" s="370"/>
      <c r="DU34" s="394"/>
      <c r="DV34" s="393"/>
      <c r="DW34" s="356"/>
      <c r="DX34" s="373"/>
      <c r="DY34" s="372"/>
      <c r="DZ34" s="370"/>
      <c r="EA34" s="394"/>
      <c r="EB34" s="393"/>
      <c r="EC34" s="356"/>
      <c r="ED34" s="373"/>
      <c r="EE34" s="372"/>
      <c r="EF34" s="370"/>
      <c r="EG34" s="394"/>
      <c r="EH34" s="393"/>
      <c r="EI34" s="356"/>
      <c r="EJ34" s="373"/>
      <c r="EK34" s="372"/>
      <c r="EL34" s="370"/>
      <c r="EM34" s="394"/>
      <c r="EN34" s="393"/>
      <c r="EO34" s="356"/>
      <c r="EP34" s="373"/>
      <c r="EQ34" s="372"/>
      <c r="ER34" s="370"/>
      <c r="ES34" s="394"/>
      <c r="ET34" s="393"/>
      <c r="EU34" s="356"/>
      <c r="EV34" s="373"/>
      <c r="EW34" s="372"/>
      <c r="EX34" s="370"/>
      <c r="EY34" s="394"/>
      <c r="EZ34" s="393"/>
      <c r="FA34" s="356"/>
      <c r="FB34" s="373"/>
      <c r="FC34" s="372"/>
      <c r="FD34" s="370"/>
      <c r="FE34" s="394"/>
      <c r="FF34" s="393"/>
      <c r="FG34" s="356"/>
      <c r="FH34" s="373"/>
      <c r="FI34" s="372"/>
      <c r="FJ34" s="370"/>
      <c r="FK34" s="394"/>
      <c r="FL34" s="393"/>
      <c r="FM34" s="356"/>
      <c r="FN34" s="373"/>
      <c r="FO34" s="372"/>
      <c r="FP34" s="370"/>
      <c r="FQ34" s="394"/>
      <c r="FR34" s="393"/>
      <c r="FS34" s="356"/>
      <c r="FT34" s="373"/>
      <c r="FU34" s="372"/>
      <c r="FV34" s="370"/>
      <c r="FW34" s="394"/>
      <c r="FX34" s="393"/>
      <c r="FY34" s="356"/>
      <c r="FZ34" s="373"/>
      <c r="GA34" s="372"/>
      <c r="GB34" s="370"/>
      <c r="GC34" s="394"/>
      <c r="GD34" s="393"/>
      <c r="GE34" s="356"/>
      <c r="GF34" s="373"/>
      <c r="GG34" s="372"/>
      <c r="GH34" s="370"/>
      <c r="GI34" s="394"/>
      <c r="GJ34" s="393"/>
      <c r="GK34" s="356"/>
      <c r="GL34" s="373"/>
      <c r="GM34" s="372"/>
      <c r="GN34" s="370"/>
      <c r="GO34" s="394"/>
      <c r="GP34" s="393"/>
      <c r="GQ34" s="356"/>
      <c r="GR34" s="373"/>
      <c r="GS34" s="372"/>
      <c r="GT34" s="370"/>
      <c r="GU34" s="394"/>
      <c r="GV34" s="393"/>
      <c r="GW34" s="356"/>
      <c r="GX34" s="373"/>
      <c r="GY34" s="372"/>
      <c r="GZ34" s="370"/>
      <c r="HA34" s="394"/>
      <c r="HB34" s="393"/>
      <c r="HC34" s="356"/>
      <c r="HD34" s="373"/>
      <c r="HE34" s="372"/>
      <c r="HF34" s="370"/>
      <c r="HG34" s="394"/>
      <c r="HH34" s="393"/>
      <c r="HI34" s="356"/>
      <c r="HJ34" s="373"/>
      <c r="HK34" s="372"/>
      <c r="HL34" s="370"/>
      <c r="HM34" s="394"/>
      <c r="HN34" s="393"/>
      <c r="HO34" s="356"/>
      <c r="HP34" s="373"/>
      <c r="HQ34" s="372"/>
      <c r="HR34" s="370"/>
      <c r="HS34" s="394"/>
      <c r="HT34" s="393"/>
      <c r="HU34" s="356"/>
      <c r="HV34" s="373"/>
      <c r="HW34" s="372"/>
      <c r="HX34" s="370"/>
      <c r="HY34" s="394"/>
      <c r="HZ34" s="393"/>
      <c r="IA34" s="356"/>
      <c r="IB34" s="373"/>
      <c r="IC34" s="372"/>
      <c r="ID34" s="370"/>
      <c r="IE34" s="394"/>
      <c r="IF34" s="393"/>
      <c r="IG34" s="356"/>
      <c r="IH34" s="373"/>
      <c r="II34" s="372"/>
      <c r="IJ34" s="370"/>
      <c r="IK34" s="394"/>
      <c r="IL34" s="393"/>
      <c r="IM34" s="356"/>
      <c r="IN34" s="373"/>
      <c r="IO34" s="372"/>
      <c r="IP34" s="370"/>
      <c r="IQ34" s="394"/>
      <c r="IR34" s="448"/>
      <c r="IS34" s="447"/>
      <c r="IT34" s="395"/>
    </row>
    <row r="35" spans="1:25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385">
        <f t="shared" si="10"/>
        <v>0</v>
      </c>
      <c r="F35" s="387"/>
      <c r="G35" s="357"/>
      <c r="H35" s="388"/>
      <c r="I35" s="389"/>
      <c r="J35" s="390"/>
      <c r="K35" s="391"/>
      <c r="L35" s="387"/>
      <c r="M35" s="357"/>
      <c r="N35" s="388"/>
      <c r="O35" s="389"/>
      <c r="P35" s="390"/>
      <c r="Q35" s="391"/>
      <c r="R35" s="387"/>
      <c r="S35" s="357"/>
      <c r="T35" s="388"/>
      <c r="U35" s="389"/>
      <c r="V35" s="390"/>
      <c r="W35" s="391"/>
      <c r="X35" s="387"/>
      <c r="Y35" s="357"/>
      <c r="Z35" s="388"/>
      <c r="AA35" s="389"/>
      <c r="AB35" s="390"/>
      <c r="AC35" s="391"/>
      <c r="AD35" s="387"/>
      <c r="AE35" s="357"/>
      <c r="AF35" s="388"/>
      <c r="AG35" s="389"/>
      <c r="AH35" s="390"/>
      <c r="AI35" s="391"/>
      <c r="AJ35" s="387"/>
      <c r="AK35" s="357"/>
      <c r="AL35" s="388"/>
      <c r="AM35" s="389"/>
      <c r="AN35" s="390"/>
      <c r="AO35" s="391"/>
      <c r="AP35" s="387"/>
      <c r="AQ35" s="357"/>
      <c r="AR35" s="388"/>
      <c r="AS35" s="389"/>
      <c r="AT35" s="390"/>
      <c r="AU35" s="391"/>
      <c r="AV35" s="387"/>
      <c r="AW35" s="357"/>
      <c r="AX35" s="388"/>
      <c r="AY35" s="389"/>
      <c r="AZ35" s="390"/>
      <c r="BA35" s="391"/>
      <c r="BB35" s="387"/>
      <c r="BC35" s="357"/>
      <c r="BD35" s="388"/>
      <c r="BE35" s="389"/>
      <c r="BF35" s="390"/>
      <c r="BG35" s="391"/>
      <c r="BH35" s="387"/>
      <c r="BI35" s="357"/>
      <c r="BJ35" s="388"/>
      <c r="BK35" s="389"/>
      <c r="BL35" s="390"/>
      <c r="BM35" s="391"/>
      <c r="BN35" s="387"/>
      <c r="BO35" s="357"/>
      <c r="BP35" s="388"/>
      <c r="BQ35" s="389"/>
      <c r="BR35" s="390"/>
      <c r="BS35" s="391"/>
      <c r="BT35" s="387"/>
      <c r="BU35" s="357"/>
      <c r="BV35" s="388"/>
      <c r="BW35" s="389"/>
      <c r="BX35" s="390"/>
      <c r="BY35" s="391"/>
      <c r="BZ35" s="387"/>
      <c r="CA35" s="357"/>
      <c r="CB35" s="388"/>
      <c r="CC35" s="389"/>
      <c r="CD35" s="390"/>
      <c r="CE35" s="391"/>
      <c r="CF35" s="387"/>
      <c r="CG35" s="357"/>
      <c r="CH35" s="388"/>
      <c r="CI35" s="389"/>
      <c r="CJ35" s="390"/>
      <c r="CK35" s="391"/>
      <c r="CL35" s="387"/>
      <c r="CM35" s="357"/>
      <c r="CN35" s="388"/>
      <c r="CO35" s="389"/>
      <c r="CP35" s="390"/>
      <c r="CQ35" s="391"/>
      <c r="CR35" s="387"/>
      <c r="CS35" s="357"/>
      <c r="CT35" s="388"/>
      <c r="CU35" s="389"/>
      <c r="CV35" s="390"/>
      <c r="CW35" s="391"/>
      <c r="CX35" s="387"/>
      <c r="CY35" s="357"/>
      <c r="CZ35" s="388"/>
      <c r="DA35" s="389"/>
      <c r="DB35" s="390"/>
      <c r="DC35" s="391"/>
      <c r="DD35" s="387"/>
      <c r="DE35" s="357"/>
      <c r="DF35" s="388"/>
      <c r="DG35" s="389"/>
      <c r="DH35" s="390"/>
      <c r="DI35" s="391"/>
      <c r="DJ35" s="387"/>
      <c r="DK35" s="357"/>
      <c r="DL35" s="388"/>
      <c r="DM35" s="389"/>
      <c r="DN35" s="390"/>
      <c r="DO35" s="391"/>
      <c r="DP35" s="387"/>
      <c r="DQ35" s="357"/>
      <c r="DR35" s="388"/>
      <c r="DS35" s="389"/>
      <c r="DT35" s="390"/>
      <c r="DU35" s="391"/>
      <c r="DV35" s="387"/>
      <c r="DW35" s="357"/>
      <c r="DX35" s="388"/>
      <c r="DY35" s="389"/>
      <c r="DZ35" s="390"/>
      <c r="EA35" s="391"/>
      <c r="EB35" s="387"/>
      <c r="EC35" s="357"/>
      <c r="ED35" s="388"/>
      <c r="EE35" s="389"/>
      <c r="EF35" s="390"/>
      <c r="EG35" s="391"/>
      <c r="EH35" s="387"/>
      <c r="EI35" s="357"/>
      <c r="EJ35" s="388"/>
      <c r="EK35" s="389"/>
      <c r="EL35" s="390"/>
      <c r="EM35" s="391"/>
      <c r="EN35" s="387"/>
      <c r="EO35" s="357"/>
      <c r="EP35" s="388"/>
      <c r="EQ35" s="389"/>
      <c r="ER35" s="390"/>
      <c r="ES35" s="391"/>
      <c r="ET35" s="387"/>
      <c r="EU35" s="357"/>
      <c r="EV35" s="388"/>
      <c r="EW35" s="389"/>
      <c r="EX35" s="390"/>
      <c r="EY35" s="391"/>
      <c r="EZ35" s="387"/>
      <c r="FA35" s="357"/>
      <c r="FB35" s="388"/>
      <c r="FC35" s="389"/>
      <c r="FD35" s="390"/>
      <c r="FE35" s="391"/>
      <c r="FF35" s="387"/>
      <c r="FG35" s="357"/>
      <c r="FH35" s="388"/>
      <c r="FI35" s="389"/>
      <c r="FJ35" s="390"/>
      <c r="FK35" s="391"/>
      <c r="FL35" s="387"/>
      <c r="FM35" s="357"/>
      <c r="FN35" s="388"/>
      <c r="FO35" s="389"/>
      <c r="FP35" s="390"/>
      <c r="FQ35" s="391"/>
      <c r="FR35" s="387"/>
      <c r="FS35" s="357"/>
      <c r="FT35" s="388"/>
      <c r="FU35" s="389"/>
      <c r="FV35" s="390"/>
      <c r="FW35" s="391"/>
      <c r="FX35" s="387"/>
      <c r="FY35" s="357"/>
      <c r="FZ35" s="388"/>
      <c r="GA35" s="389"/>
      <c r="GB35" s="390"/>
      <c r="GC35" s="391"/>
      <c r="GD35" s="387"/>
      <c r="GE35" s="357"/>
      <c r="GF35" s="388"/>
      <c r="GG35" s="389"/>
      <c r="GH35" s="390"/>
      <c r="GI35" s="391"/>
      <c r="GJ35" s="387"/>
      <c r="GK35" s="357"/>
      <c r="GL35" s="388"/>
      <c r="GM35" s="389"/>
      <c r="GN35" s="390"/>
      <c r="GO35" s="391"/>
      <c r="GP35" s="387"/>
      <c r="GQ35" s="357"/>
      <c r="GR35" s="388"/>
      <c r="GS35" s="389"/>
      <c r="GT35" s="390"/>
      <c r="GU35" s="391"/>
      <c r="GV35" s="387"/>
      <c r="GW35" s="357"/>
      <c r="GX35" s="388"/>
      <c r="GY35" s="389"/>
      <c r="GZ35" s="390"/>
      <c r="HA35" s="391"/>
      <c r="HB35" s="387"/>
      <c r="HC35" s="357"/>
      <c r="HD35" s="388"/>
      <c r="HE35" s="389"/>
      <c r="HF35" s="390"/>
      <c r="HG35" s="391"/>
      <c r="HH35" s="387"/>
      <c r="HI35" s="357"/>
      <c r="HJ35" s="388"/>
      <c r="HK35" s="389"/>
      <c r="HL35" s="390"/>
      <c r="HM35" s="391"/>
      <c r="HN35" s="387"/>
      <c r="HO35" s="357"/>
      <c r="HP35" s="388"/>
      <c r="HQ35" s="389"/>
      <c r="HR35" s="390"/>
      <c r="HS35" s="391"/>
      <c r="HT35" s="387"/>
      <c r="HU35" s="357"/>
      <c r="HV35" s="388"/>
      <c r="HW35" s="389"/>
      <c r="HX35" s="390"/>
      <c r="HY35" s="391"/>
      <c r="HZ35" s="387"/>
      <c r="IA35" s="357"/>
      <c r="IB35" s="388"/>
      <c r="IC35" s="389"/>
      <c r="ID35" s="390"/>
      <c r="IE35" s="391"/>
      <c r="IF35" s="387"/>
      <c r="IG35" s="357"/>
      <c r="IH35" s="388"/>
      <c r="II35" s="389"/>
      <c r="IJ35" s="390"/>
      <c r="IK35" s="391"/>
      <c r="IL35" s="387"/>
      <c r="IM35" s="357"/>
      <c r="IN35" s="388"/>
      <c r="IO35" s="389"/>
      <c r="IP35" s="390"/>
      <c r="IQ35" s="391"/>
      <c r="IR35" s="387"/>
      <c r="IS35" s="353"/>
      <c r="IT35" s="395"/>
    </row>
    <row r="36" spans="1:25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33">
        <f t="shared" si="10"/>
        <v>0</v>
      </c>
      <c r="F36" s="434"/>
      <c r="G36" s="354"/>
      <c r="H36" s="435"/>
      <c r="I36" s="436"/>
      <c r="J36" s="437"/>
      <c r="K36" s="438"/>
      <c r="L36" s="434"/>
      <c r="M36" s="354"/>
      <c r="N36" s="435"/>
      <c r="O36" s="436"/>
      <c r="P36" s="437"/>
      <c r="Q36" s="438"/>
      <c r="R36" s="434"/>
      <c r="S36" s="354"/>
      <c r="T36" s="435"/>
      <c r="U36" s="436"/>
      <c r="V36" s="437"/>
      <c r="W36" s="438"/>
      <c r="X36" s="434"/>
      <c r="Y36" s="354"/>
      <c r="Z36" s="435"/>
      <c r="AA36" s="436"/>
      <c r="AB36" s="437"/>
      <c r="AC36" s="438"/>
      <c r="AD36" s="434"/>
      <c r="AE36" s="354"/>
      <c r="AF36" s="435"/>
      <c r="AG36" s="436"/>
      <c r="AH36" s="437"/>
      <c r="AI36" s="438"/>
      <c r="AJ36" s="434"/>
      <c r="AK36" s="354"/>
      <c r="AL36" s="435"/>
      <c r="AM36" s="436"/>
      <c r="AN36" s="437"/>
      <c r="AO36" s="438"/>
      <c r="AP36" s="434"/>
      <c r="AQ36" s="354"/>
      <c r="AR36" s="435"/>
      <c r="AS36" s="436"/>
      <c r="AT36" s="437"/>
      <c r="AU36" s="438"/>
      <c r="AV36" s="434"/>
      <c r="AW36" s="354"/>
      <c r="AX36" s="435"/>
      <c r="AY36" s="436"/>
      <c r="AZ36" s="437"/>
      <c r="BA36" s="438"/>
      <c r="BB36" s="434"/>
      <c r="BC36" s="354"/>
      <c r="BD36" s="435"/>
      <c r="BE36" s="436"/>
      <c r="BF36" s="437"/>
      <c r="BG36" s="438"/>
      <c r="BH36" s="434"/>
      <c r="BI36" s="354"/>
      <c r="BJ36" s="435"/>
      <c r="BK36" s="436"/>
      <c r="BL36" s="437"/>
      <c r="BM36" s="438"/>
      <c r="BN36" s="434"/>
      <c r="BO36" s="354"/>
      <c r="BP36" s="435"/>
      <c r="BQ36" s="436"/>
      <c r="BR36" s="437"/>
      <c r="BS36" s="438"/>
      <c r="BT36" s="434"/>
      <c r="BU36" s="354"/>
      <c r="BV36" s="435"/>
      <c r="BW36" s="436"/>
      <c r="BX36" s="437"/>
      <c r="BY36" s="438"/>
      <c r="BZ36" s="434"/>
      <c r="CA36" s="354"/>
      <c r="CB36" s="435"/>
      <c r="CC36" s="436"/>
      <c r="CD36" s="437"/>
      <c r="CE36" s="438"/>
      <c r="CF36" s="434"/>
      <c r="CG36" s="354"/>
      <c r="CH36" s="435"/>
      <c r="CI36" s="436"/>
      <c r="CJ36" s="437"/>
      <c r="CK36" s="438"/>
      <c r="CL36" s="434"/>
      <c r="CM36" s="354"/>
      <c r="CN36" s="435"/>
      <c r="CO36" s="436"/>
      <c r="CP36" s="437"/>
      <c r="CQ36" s="438"/>
      <c r="CR36" s="434"/>
      <c r="CS36" s="354"/>
      <c r="CT36" s="435"/>
      <c r="CU36" s="436"/>
      <c r="CV36" s="437"/>
      <c r="CW36" s="438"/>
      <c r="CX36" s="434"/>
      <c r="CY36" s="354"/>
      <c r="CZ36" s="435"/>
      <c r="DA36" s="436"/>
      <c r="DB36" s="437"/>
      <c r="DC36" s="438"/>
      <c r="DD36" s="434"/>
      <c r="DE36" s="354"/>
      <c r="DF36" s="435"/>
      <c r="DG36" s="436"/>
      <c r="DH36" s="437"/>
      <c r="DI36" s="438"/>
      <c r="DJ36" s="434"/>
      <c r="DK36" s="354"/>
      <c r="DL36" s="435"/>
      <c r="DM36" s="436"/>
      <c r="DN36" s="437"/>
      <c r="DO36" s="438"/>
      <c r="DP36" s="434"/>
      <c r="DQ36" s="354"/>
      <c r="DR36" s="435"/>
      <c r="DS36" s="436"/>
      <c r="DT36" s="437"/>
      <c r="DU36" s="438"/>
      <c r="DV36" s="434"/>
      <c r="DW36" s="354"/>
      <c r="DX36" s="435"/>
      <c r="DY36" s="436"/>
      <c r="DZ36" s="437"/>
      <c r="EA36" s="438"/>
      <c r="EB36" s="434"/>
      <c r="EC36" s="354"/>
      <c r="ED36" s="435"/>
      <c r="EE36" s="436"/>
      <c r="EF36" s="437"/>
      <c r="EG36" s="438"/>
      <c r="EH36" s="434"/>
      <c r="EI36" s="354"/>
      <c r="EJ36" s="435"/>
      <c r="EK36" s="436"/>
      <c r="EL36" s="437"/>
      <c r="EM36" s="438"/>
      <c r="EN36" s="434"/>
      <c r="EO36" s="354"/>
      <c r="EP36" s="435"/>
      <c r="EQ36" s="436"/>
      <c r="ER36" s="437"/>
      <c r="ES36" s="438"/>
      <c r="ET36" s="434"/>
      <c r="EU36" s="354"/>
      <c r="EV36" s="435"/>
      <c r="EW36" s="436"/>
      <c r="EX36" s="437"/>
      <c r="EY36" s="438"/>
      <c r="EZ36" s="434"/>
      <c r="FA36" s="354"/>
      <c r="FB36" s="435"/>
      <c r="FC36" s="436"/>
      <c r="FD36" s="437"/>
      <c r="FE36" s="438"/>
      <c r="FF36" s="434"/>
      <c r="FG36" s="354"/>
      <c r="FH36" s="435"/>
      <c r="FI36" s="436"/>
      <c r="FJ36" s="437"/>
      <c r="FK36" s="438"/>
      <c r="FL36" s="434"/>
      <c r="FM36" s="354"/>
      <c r="FN36" s="435"/>
      <c r="FO36" s="436"/>
      <c r="FP36" s="437"/>
      <c r="FQ36" s="438"/>
      <c r="FR36" s="434"/>
      <c r="FS36" s="354"/>
      <c r="FT36" s="435"/>
      <c r="FU36" s="436"/>
      <c r="FV36" s="437"/>
      <c r="FW36" s="438"/>
      <c r="FX36" s="434"/>
      <c r="FY36" s="354"/>
      <c r="FZ36" s="435"/>
      <c r="GA36" s="436"/>
      <c r="GB36" s="437"/>
      <c r="GC36" s="438"/>
      <c r="GD36" s="434"/>
      <c r="GE36" s="354"/>
      <c r="GF36" s="435"/>
      <c r="GG36" s="436"/>
      <c r="GH36" s="437"/>
      <c r="GI36" s="438"/>
      <c r="GJ36" s="434"/>
      <c r="GK36" s="354"/>
      <c r="GL36" s="435"/>
      <c r="GM36" s="436"/>
      <c r="GN36" s="437"/>
      <c r="GO36" s="438"/>
      <c r="GP36" s="434"/>
      <c r="GQ36" s="354"/>
      <c r="GR36" s="435"/>
      <c r="GS36" s="436"/>
      <c r="GT36" s="437"/>
      <c r="GU36" s="438"/>
      <c r="GV36" s="434"/>
      <c r="GW36" s="354"/>
      <c r="GX36" s="435"/>
      <c r="GY36" s="436"/>
      <c r="GZ36" s="437"/>
      <c r="HA36" s="438"/>
      <c r="HB36" s="434"/>
      <c r="HC36" s="354"/>
      <c r="HD36" s="435"/>
      <c r="HE36" s="436"/>
      <c r="HF36" s="437"/>
      <c r="HG36" s="438"/>
      <c r="HH36" s="434"/>
      <c r="HI36" s="354"/>
      <c r="HJ36" s="435"/>
      <c r="HK36" s="436"/>
      <c r="HL36" s="437"/>
      <c r="HM36" s="438"/>
      <c r="HN36" s="434"/>
      <c r="HO36" s="354"/>
      <c r="HP36" s="435"/>
      <c r="HQ36" s="436"/>
      <c r="HR36" s="437"/>
      <c r="HS36" s="438"/>
      <c r="HT36" s="434"/>
      <c r="HU36" s="354"/>
      <c r="HV36" s="435"/>
      <c r="HW36" s="436"/>
      <c r="HX36" s="437"/>
      <c r="HY36" s="438"/>
      <c r="HZ36" s="434"/>
      <c r="IA36" s="354"/>
      <c r="IB36" s="435"/>
      <c r="IC36" s="436"/>
      <c r="ID36" s="437"/>
      <c r="IE36" s="438"/>
      <c r="IF36" s="434"/>
      <c r="IG36" s="354"/>
      <c r="IH36" s="435"/>
      <c r="II36" s="436"/>
      <c r="IJ36" s="437"/>
      <c r="IK36" s="438"/>
      <c r="IL36" s="434"/>
      <c r="IM36" s="354"/>
      <c r="IN36" s="435"/>
      <c r="IO36" s="436"/>
      <c r="IP36" s="437"/>
      <c r="IQ36" s="438"/>
      <c r="IR36" s="434"/>
      <c r="IS36" s="353"/>
      <c r="IT36" s="395"/>
    </row>
    <row r="37" spans="1:254" s="375" customFormat="1" ht="17.25" customHeight="1" x14ac:dyDescent="0.25">
      <c r="A37" s="439">
        <v>11</v>
      </c>
      <c r="B37" s="76"/>
      <c r="C37" s="7"/>
      <c r="D37" s="440" t="s">
        <v>45</v>
      </c>
      <c r="E37" s="440">
        <f t="shared" si="10"/>
        <v>0</v>
      </c>
      <c r="F37" s="441"/>
      <c r="G37" s="355"/>
      <c r="H37" s="442"/>
      <c r="I37" s="443"/>
      <c r="J37" s="444"/>
      <c r="K37" s="445"/>
      <c r="L37" s="441"/>
      <c r="M37" s="355"/>
      <c r="N37" s="442"/>
      <c r="O37" s="443"/>
      <c r="P37" s="444"/>
      <c r="Q37" s="445"/>
      <c r="R37" s="441"/>
      <c r="S37" s="355"/>
      <c r="T37" s="442"/>
      <c r="U37" s="443"/>
      <c r="V37" s="444"/>
      <c r="W37" s="445"/>
      <c r="X37" s="441"/>
      <c r="Y37" s="355"/>
      <c r="Z37" s="442"/>
      <c r="AA37" s="443"/>
      <c r="AB37" s="444"/>
      <c r="AC37" s="445"/>
      <c r="AD37" s="441"/>
      <c r="AE37" s="355"/>
      <c r="AF37" s="442"/>
      <c r="AG37" s="443"/>
      <c r="AH37" s="444"/>
      <c r="AI37" s="445"/>
      <c r="AJ37" s="441"/>
      <c r="AK37" s="355"/>
      <c r="AL37" s="442"/>
      <c r="AM37" s="443"/>
      <c r="AN37" s="444"/>
      <c r="AO37" s="445"/>
      <c r="AP37" s="441"/>
      <c r="AQ37" s="355"/>
      <c r="AR37" s="442"/>
      <c r="AS37" s="443"/>
      <c r="AT37" s="444"/>
      <c r="AU37" s="445"/>
      <c r="AV37" s="441"/>
      <c r="AW37" s="355"/>
      <c r="AX37" s="442"/>
      <c r="AY37" s="443"/>
      <c r="AZ37" s="444"/>
      <c r="BA37" s="445"/>
      <c r="BB37" s="441"/>
      <c r="BC37" s="355"/>
      <c r="BD37" s="442"/>
      <c r="BE37" s="443"/>
      <c r="BF37" s="444"/>
      <c r="BG37" s="445"/>
      <c r="BH37" s="441"/>
      <c r="BI37" s="355"/>
      <c r="BJ37" s="442"/>
      <c r="BK37" s="443"/>
      <c r="BL37" s="444"/>
      <c r="BM37" s="445"/>
      <c r="BN37" s="441"/>
      <c r="BO37" s="355"/>
      <c r="BP37" s="442"/>
      <c r="BQ37" s="443"/>
      <c r="BR37" s="444"/>
      <c r="BS37" s="445"/>
      <c r="BT37" s="441"/>
      <c r="BU37" s="355"/>
      <c r="BV37" s="442"/>
      <c r="BW37" s="443"/>
      <c r="BX37" s="444"/>
      <c r="BY37" s="445"/>
      <c r="BZ37" s="441"/>
      <c r="CA37" s="355"/>
      <c r="CB37" s="442"/>
      <c r="CC37" s="443"/>
      <c r="CD37" s="444"/>
      <c r="CE37" s="445"/>
      <c r="CF37" s="441"/>
      <c r="CG37" s="355"/>
      <c r="CH37" s="442"/>
      <c r="CI37" s="443"/>
      <c r="CJ37" s="444"/>
      <c r="CK37" s="445"/>
      <c r="CL37" s="441"/>
      <c r="CM37" s="355"/>
      <c r="CN37" s="442"/>
      <c r="CO37" s="443"/>
      <c r="CP37" s="444"/>
      <c r="CQ37" s="445"/>
      <c r="CR37" s="441"/>
      <c r="CS37" s="355"/>
      <c r="CT37" s="442"/>
      <c r="CU37" s="443"/>
      <c r="CV37" s="444"/>
      <c r="CW37" s="445"/>
      <c r="CX37" s="441"/>
      <c r="CY37" s="355"/>
      <c r="CZ37" s="442"/>
      <c r="DA37" s="443"/>
      <c r="DB37" s="444"/>
      <c r="DC37" s="445"/>
      <c r="DD37" s="441"/>
      <c r="DE37" s="355"/>
      <c r="DF37" s="442"/>
      <c r="DG37" s="443"/>
      <c r="DH37" s="444"/>
      <c r="DI37" s="445"/>
      <c r="DJ37" s="441"/>
      <c r="DK37" s="355"/>
      <c r="DL37" s="442"/>
      <c r="DM37" s="443"/>
      <c r="DN37" s="444"/>
      <c r="DO37" s="445"/>
      <c r="DP37" s="441"/>
      <c r="DQ37" s="355"/>
      <c r="DR37" s="442"/>
      <c r="DS37" s="443"/>
      <c r="DT37" s="444"/>
      <c r="DU37" s="445"/>
      <c r="DV37" s="441"/>
      <c r="DW37" s="355"/>
      <c r="DX37" s="442"/>
      <c r="DY37" s="443"/>
      <c r="DZ37" s="444"/>
      <c r="EA37" s="445"/>
      <c r="EB37" s="441"/>
      <c r="EC37" s="355"/>
      <c r="ED37" s="442"/>
      <c r="EE37" s="443"/>
      <c r="EF37" s="444"/>
      <c r="EG37" s="445"/>
      <c r="EH37" s="441"/>
      <c r="EI37" s="355"/>
      <c r="EJ37" s="442"/>
      <c r="EK37" s="443"/>
      <c r="EL37" s="444"/>
      <c r="EM37" s="445"/>
      <c r="EN37" s="441"/>
      <c r="EO37" s="355"/>
      <c r="EP37" s="442"/>
      <c r="EQ37" s="443"/>
      <c r="ER37" s="444"/>
      <c r="ES37" s="445"/>
      <c r="ET37" s="441"/>
      <c r="EU37" s="355"/>
      <c r="EV37" s="442"/>
      <c r="EW37" s="443"/>
      <c r="EX37" s="444"/>
      <c r="EY37" s="445"/>
      <c r="EZ37" s="441"/>
      <c r="FA37" s="355"/>
      <c r="FB37" s="442"/>
      <c r="FC37" s="443"/>
      <c r="FD37" s="444"/>
      <c r="FE37" s="445"/>
      <c r="FF37" s="441"/>
      <c r="FG37" s="355"/>
      <c r="FH37" s="442"/>
      <c r="FI37" s="443"/>
      <c r="FJ37" s="444"/>
      <c r="FK37" s="445"/>
      <c r="FL37" s="441"/>
      <c r="FM37" s="355"/>
      <c r="FN37" s="442"/>
      <c r="FO37" s="443"/>
      <c r="FP37" s="444"/>
      <c r="FQ37" s="445"/>
      <c r="FR37" s="441"/>
      <c r="FS37" s="355"/>
      <c r="FT37" s="442"/>
      <c r="FU37" s="443"/>
      <c r="FV37" s="444"/>
      <c r="FW37" s="445"/>
      <c r="FX37" s="441"/>
      <c r="FY37" s="355"/>
      <c r="FZ37" s="442"/>
      <c r="GA37" s="443"/>
      <c r="GB37" s="444"/>
      <c r="GC37" s="445"/>
      <c r="GD37" s="441"/>
      <c r="GE37" s="355"/>
      <c r="GF37" s="442"/>
      <c r="GG37" s="443"/>
      <c r="GH37" s="444"/>
      <c r="GI37" s="445"/>
      <c r="GJ37" s="441"/>
      <c r="GK37" s="355"/>
      <c r="GL37" s="442"/>
      <c r="GM37" s="443"/>
      <c r="GN37" s="444"/>
      <c r="GO37" s="445"/>
      <c r="GP37" s="441"/>
      <c r="GQ37" s="355"/>
      <c r="GR37" s="442"/>
      <c r="GS37" s="443"/>
      <c r="GT37" s="444"/>
      <c r="GU37" s="445"/>
      <c r="GV37" s="441"/>
      <c r="GW37" s="355"/>
      <c r="GX37" s="442"/>
      <c r="GY37" s="443"/>
      <c r="GZ37" s="444"/>
      <c r="HA37" s="445"/>
      <c r="HB37" s="441"/>
      <c r="HC37" s="355"/>
      <c r="HD37" s="442"/>
      <c r="HE37" s="443"/>
      <c r="HF37" s="444"/>
      <c r="HG37" s="445"/>
      <c r="HH37" s="441"/>
      <c r="HI37" s="355"/>
      <c r="HJ37" s="442"/>
      <c r="HK37" s="443"/>
      <c r="HL37" s="444"/>
      <c r="HM37" s="445"/>
      <c r="HN37" s="441"/>
      <c r="HO37" s="355"/>
      <c r="HP37" s="442"/>
      <c r="HQ37" s="443"/>
      <c r="HR37" s="444"/>
      <c r="HS37" s="445"/>
      <c r="HT37" s="441"/>
      <c r="HU37" s="355"/>
      <c r="HV37" s="442"/>
      <c r="HW37" s="443"/>
      <c r="HX37" s="444"/>
      <c r="HY37" s="445"/>
      <c r="HZ37" s="441"/>
      <c r="IA37" s="355"/>
      <c r="IB37" s="442"/>
      <c r="IC37" s="443"/>
      <c r="ID37" s="444"/>
      <c r="IE37" s="445"/>
      <c r="IF37" s="441"/>
      <c r="IG37" s="355"/>
      <c r="IH37" s="442"/>
      <c r="II37" s="443"/>
      <c r="IJ37" s="444"/>
      <c r="IK37" s="445"/>
      <c r="IL37" s="441"/>
      <c r="IM37" s="355"/>
      <c r="IN37" s="442"/>
      <c r="IO37" s="443"/>
      <c r="IP37" s="444"/>
      <c r="IQ37" s="445"/>
      <c r="IR37" s="446"/>
      <c r="IS37" s="447"/>
      <c r="IT37" s="395"/>
    </row>
    <row r="38" spans="1:25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7">
        <f t="shared" si="10"/>
        <v>0</v>
      </c>
      <c r="F38" s="393"/>
      <c r="G38" s="356"/>
      <c r="H38" s="373"/>
      <c r="I38" s="372"/>
      <c r="J38" s="370"/>
      <c r="K38" s="394"/>
      <c r="L38" s="393"/>
      <c r="M38" s="356"/>
      <c r="N38" s="373"/>
      <c r="O38" s="372"/>
      <c r="P38" s="370"/>
      <c r="Q38" s="394"/>
      <c r="R38" s="393"/>
      <c r="S38" s="356"/>
      <c r="T38" s="373"/>
      <c r="U38" s="372"/>
      <c r="V38" s="370"/>
      <c r="W38" s="394"/>
      <c r="X38" s="393"/>
      <c r="Y38" s="356"/>
      <c r="Z38" s="373"/>
      <c r="AA38" s="372"/>
      <c r="AB38" s="370"/>
      <c r="AC38" s="394"/>
      <c r="AD38" s="393"/>
      <c r="AE38" s="356"/>
      <c r="AF38" s="373"/>
      <c r="AG38" s="372"/>
      <c r="AH38" s="370"/>
      <c r="AI38" s="394"/>
      <c r="AJ38" s="393"/>
      <c r="AK38" s="356"/>
      <c r="AL38" s="373"/>
      <c r="AM38" s="372"/>
      <c r="AN38" s="370"/>
      <c r="AO38" s="394"/>
      <c r="AP38" s="393"/>
      <c r="AQ38" s="356"/>
      <c r="AR38" s="373"/>
      <c r="AS38" s="372"/>
      <c r="AT38" s="370"/>
      <c r="AU38" s="394"/>
      <c r="AV38" s="393"/>
      <c r="AW38" s="356"/>
      <c r="AX38" s="373"/>
      <c r="AY38" s="372"/>
      <c r="AZ38" s="370"/>
      <c r="BA38" s="394"/>
      <c r="BB38" s="393"/>
      <c r="BC38" s="356"/>
      <c r="BD38" s="373"/>
      <c r="BE38" s="372"/>
      <c r="BF38" s="370"/>
      <c r="BG38" s="394"/>
      <c r="BH38" s="393"/>
      <c r="BI38" s="356"/>
      <c r="BJ38" s="373"/>
      <c r="BK38" s="372"/>
      <c r="BL38" s="370"/>
      <c r="BM38" s="394"/>
      <c r="BN38" s="393"/>
      <c r="BO38" s="356"/>
      <c r="BP38" s="373"/>
      <c r="BQ38" s="372"/>
      <c r="BR38" s="370"/>
      <c r="BS38" s="394"/>
      <c r="BT38" s="393"/>
      <c r="BU38" s="356"/>
      <c r="BV38" s="373"/>
      <c r="BW38" s="372"/>
      <c r="BX38" s="370"/>
      <c r="BY38" s="394"/>
      <c r="BZ38" s="393"/>
      <c r="CA38" s="356"/>
      <c r="CB38" s="373"/>
      <c r="CC38" s="372"/>
      <c r="CD38" s="370"/>
      <c r="CE38" s="394"/>
      <c r="CF38" s="393"/>
      <c r="CG38" s="356"/>
      <c r="CH38" s="373"/>
      <c r="CI38" s="372"/>
      <c r="CJ38" s="370"/>
      <c r="CK38" s="394"/>
      <c r="CL38" s="393"/>
      <c r="CM38" s="356"/>
      <c r="CN38" s="373"/>
      <c r="CO38" s="372"/>
      <c r="CP38" s="370"/>
      <c r="CQ38" s="394"/>
      <c r="CR38" s="393"/>
      <c r="CS38" s="356"/>
      <c r="CT38" s="373"/>
      <c r="CU38" s="372"/>
      <c r="CV38" s="370"/>
      <c r="CW38" s="394"/>
      <c r="CX38" s="393"/>
      <c r="CY38" s="356"/>
      <c r="CZ38" s="373"/>
      <c r="DA38" s="372"/>
      <c r="DB38" s="370"/>
      <c r="DC38" s="394"/>
      <c r="DD38" s="393"/>
      <c r="DE38" s="356"/>
      <c r="DF38" s="373"/>
      <c r="DG38" s="372"/>
      <c r="DH38" s="370"/>
      <c r="DI38" s="394"/>
      <c r="DJ38" s="393"/>
      <c r="DK38" s="356"/>
      <c r="DL38" s="373"/>
      <c r="DM38" s="372"/>
      <c r="DN38" s="370"/>
      <c r="DO38" s="394"/>
      <c r="DP38" s="393"/>
      <c r="DQ38" s="356"/>
      <c r="DR38" s="373"/>
      <c r="DS38" s="372"/>
      <c r="DT38" s="370"/>
      <c r="DU38" s="394"/>
      <c r="DV38" s="393"/>
      <c r="DW38" s="356"/>
      <c r="DX38" s="373"/>
      <c r="DY38" s="372"/>
      <c r="DZ38" s="370"/>
      <c r="EA38" s="394"/>
      <c r="EB38" s="393"/>
      <c r="EC38" s="356"/>
      <c r="ED38" s="373"/>
      <c r="EE38" s="372"/>
      <c r="EF38" s="370"/>
      <c r="EG38" s="394"/>
      <c r="EH38" s="393"/>
      <c r="EI38" s="356"/>
      <c r="EJ38" s="373"/>
      <c r="EK38" s="372"/>
      <c r="EL38" s="370"/>
      <c r="EM38" s="394"/>
      <c r="EN38" s="393"/>
      <c r="EO38" s="356"/>
      <c r="EP38" s="373"/>
      <c r="EQ38" s="372"/>
      <c r="ER38" s="370"/>
      <c r="ES38" s="394"/>
      <c r="ET38" s="393"/>
      <c r="EU38" s="356"/>
      <c r="EV38" s="373"/>
      <c r="EW38" s="372"/>
      <c r="EX38" s="370"/>
      <c r="EY38" s="394"/>
      <c r="EZ38" s="393"/>
      <c r="FA38" s="356"/>
      <c r="FB38" s="373"/>
      <c r="FC38" s="372"/>
      <c r="FD38" s="370"/>
      <c r="FE38" s="394"/>
      <c r="FF38" s="393"/>
      <c r="FG38" s="356"/>
      <c r="FH38" s="373"/>
      <c r="FI38" s="372"/>
      <c r="FJ38" s="370"/>
      <c r="FK38" s="394"/>
      <c r="FL38" s="393"/>
      <c r="FM38" s="356"/>
      <c r="FN38" s="373"/>
      <c r="FO38" s="372"/>
      <c r="FP38" s="370"/>
      <c r="FQ38" s="394"/>
      <c r="FR38" s="393"/>
      <c r="FS38" s="356"/>
      <c r="FT38" s="373"/>
      <c r="FU38" s="372"/>
      <c r="FV38" s="370"/>
      <c r="FW38" s="394"/>
      <c r="FX38" s="393"/>
      <c r="FY38" s="356"/>
      <c r="FZ38" s="373"/>
      <c r="GA38" s="372"/>
      <c r="GB38" s="370"/>
      <c r="GC38" s="394"/>
      <c r="GD38" s="393"/>
      <c r="GE38" s="356"/>
      <c r="GF38" s="373"/>
      <c r="GG38" s="372"/>
      <c r="GH38" s="370"/>
      <c r="GI38" s="394"/>
      <c r="GJ38" s="393"/>
      <c r="GK38" s="356"/>
      <c r="GL38" s="373"/>
      <c r="GM38" s="372"/>
      <c r="GN38" s="370"/>
      <c r="GO38" s="394"/>
      <c r="GP38" s="393"/>
      <c r="GQ38" s="356"/>
      <c r="GR38" s="373"/>
      <c r="GS38" s="372"/>
      <c r="GT38" s="370"/>
      <c r="GU38" s="394"/>
      <c r="GV38" s="393"/>
      <c r="GW38" s="356"/>
      <c r="GX38" s="373"/>
      <c r="GY38" s="372"/>
      <c r="GZ38" s="370"/>
      <c r="HA38" s="394"/>
      <c r="HB38" s="393"/>
      <c r="HC38" s="356"/>
      <c r="HD38" s="373"/>
      <c r="HE38" s="372"/>
      <c r="HF38" s="370"/>
      <c r="HG38" s="394"/>
      <c r="HH38" s="393"/>
      <c r="HI38" s="356"/>
      <c r="HJ38" s="373"/>
      <c r="HK38" s="372"/>
      <c r="HL38" s="370"/>
      <c r="HM38" s="394"/>
      <c r="HN38" s="393"/>
      <c r="HO38" s="356"/>
      <c r="HP38" s="373"/>
      <c r="HQ38" s="372"/>
      <c r="HR38" s="370"/>
      <c r="HS38" s="394"/>
      <c r="HT38" s="393"/>
      <c r="HU38" s="356"/>
      <c r="HV38" s="373"/>
      <c r="HW38" s="372"/>
      <c r="HX38" s="370"/>
      <c r="HY38" s="394"/>
      <c r="HZ38" s="393"/>
      <c r="IA38" s="356"/>
      <c r="IB38" s="373"/>
      <c r="IC38" s="372"/>
      <c r="ID38" s="370"/>
      <c r="IE38" s="394"/>
      <c r="IF38" s="393"/>
      <c r="IG38" s="356"/>
      <c r="IH38" s="373"/>
      <c r="II38" s="372"/>
      <c r="IJ38" s="370"/>
      <c r="IK38" s="394"/>
      <c r="IL38" s="393"/>
      <c r="IM38" s="356"/>
      <c r="IN38" s="373"/>
      <c r="IO38" s="372"/>
      <c r="IP38" s="370"/>
      <c r="IQ38" s="394"/>
      <c r="IR38" s="448"/>
      <c r="IS38" s="447"/>
      <c r="IT38" s="395"/>
    </row>
    <row r="39" spans="1:254" s="375" customFormat="1" ht="15.75" x14ac:dyDescent="0.25">
      <c r="A39" s="449"/>
      <c r="B39" s="450" t="s">
        <v>15</v>
      </c>
      <c r="C39" s="385"/>
      <c r="D39" s="452"/>
      <c r="E39" s="385">
        <f>SUM(E27:E38)</f>
        <v>0</v>
      </c>
      <c r="F39" s="387">
        <f t="shared" ref="F39:K39" si="11">SUM(F27:F38)</f>
        <v>0</v>
      </c>
      <c r="G39" s="357">
        <f t="shared" si="11"/>
        <v>0</v>
      </c>
      <c r="H39" s="388">
        <f t="shared" si="11"/>
        <v>0</v>
      </c>
      <c r="I39" s="389">
        <f t="shared" si="11"/>
        <v>0</v>
      </c>
      <c r="J39" s="390">
        <f t="shared" si="11"/>
        <v>0</v>
      </c>
      <c r="K39" s="391">
        <f t="shared" si="11"/>
        <v>0</v>
      </c>
      <c r="L39" s="387">
        <f>SUM(L27:L38)</f>
        <v>0</v>
      </c>
      <c r="M39" s="357">
        <f>SUM(M27:M38)</f>
        <v>0</v>
      </c>
      <c r="N39" s="388">
        <f t="shared" ref="N39:BY39" si="12">SUM(N27:N38)</f>
        <v>0</v>
      </c>
      <c r="O39" s="389">
        <f t="shared" si="12"/>
        <v>0</v>
      </c>
      <c r="P39" s="390">
        <f t="shared" si="12"/>
        <v>0</v>
      </c>
      <c r="Q39" s="391">
        <f t="shared" si="12"/>
        <v>0</v>
      </c>
      <c r="R39" s="387">
        <f t="shared" si="12"/>
        <v>0</v>
      </c>
      <c r="S39" s="357">
        <f t="shared" si="12"/>
        <v>0</v>
      </c>
      <c r="T39" s="388">
        <f t="shared" si="12"/>
        <v>0</v>
      </c>
      <c r="U39" s="389">
        <f t="shared" si="12"/>
        <v>0</v>
      </c>
      <c r="V39" s="390">
        <f t="shared" si="12"/>
        <v>0</v>
      </c>
      <c r="W39" s="391">
        <f t="shared" si="12"/>
        <v>0</v>
      </c>
      <c r="X39" s="387">
        <f t="shared" si="12"/>
        <v>0</v>
      </c>
      <c r="Y39" s="357">
        <f t="shared" si="12"/>
        <v>0</v>
      </c>
      <c r="Z39" s="388">
        <f t="shared" si="12"/>
        <v>0</v>
      </c>
      <c r="AA39" s="389">
        <f t="shared" si="12"/>
        <v>0</v>
      </c>
      <c r="AB39" s="390">
        <f t="shared" si="12"/>
        <v>0</v>
      </c>
      <c r="AC39" s="391">
        <f t="shared" si="12"/>
        <v>0</v>
      </c>
      <c r="AD39" s="387">
        <f t="shared" si="12"/>
        <v>0</v>
      </c>
      <c r="AE39" s="357">
        <f t="shared" si="12"/>
        <v>0</v>
      </c>
      <c r="AF39" s="388">
        <f t="shared" si="12"/>
        <v>0</v>
      </c>
      <c r="AG39" s="389">
        <f t="shared" si="12"/>
        <v>0</v>
      </c>
      <c r="AH39" s="390">
        <f t="shared" si="12"/>
        <v>0</v>
      </c>
      <c r="AI39" s="391">
        <f t="shared" si="12"/>
        <v>0</v>
      </c>
      <c r="AJ39" s="387">
        <f t="shared" si="12"/>
        <v>0</v>
      </c>
      <c r="AK39" s="357">
        <f t="shared" si="12"/>
        <v>0</v>
      </c>
      <c r="AL39" s="388">
        <f t="shared" si="12"/>
        <v>0</v>
      </c>
      <c r="AM39" s="389">
        <f t="shared" si="12"/>
        <v>0</v>
      </c>
      <c r="AN39" s="390">
        <f t="shared" si="12"/>
        <v>0</v>
      </c>
      <c r="AO39" s="391">
        <f t="shared" si="12"/>
        <v>0</v>
      </c>
      <c r="AP39" s="387">
        <f t="shared" si="12"/>
        <v>0</v>
      </c>
      <c r="AQ39" s="357">
        <f t="shared" si="12"/>
        <v>0</v>
      </c>
      <c r="AR39" s="388">
        <f t="shared" si="12"/>
        <v>0</v>
      </c>
      <c r="AS39" s="389">
        <f t="shared" si="12"/>
        <v>0</v>
      </c>
      <c r="AT39" s="390">
        <f t="shared" si="12"/>
        <v>0</v>
      </c>
      <c r="AU39" s="391">
        <f t="shared" si="12"/>
        <v>0</v>
      </c>
      <c r="AV39" s="387">
        <f t="shared" si="12"/>
        <v>0</v>
      </c>
      <c r="AW39" s="357">
        <f t="shared" si="12"/>
        <v>0</v>
      </c>
      <c r="AX39" s="388">
        <f t="shared" si="12"/>
        <v>0</v>
      </c>
      <c r="AY39" s="389">
        <f t="shared" si="12"/>
        <v>0</v>
      </c>
      <c r="AZ39" s="390">
        <f t="shared" si="12"/>
        <v>0</v>
      </c>
      <c r="BA39" s="391">
        <f t="shared" si="12"/>
        <v>0</v>
      </c>
      <c r="BB39" s="387">
        <f t="shared" si="12"/>
        <v>0</v>
      </c>
      <c r="BC39" s="357">
        <f t="shared" si="12"/>
        <v>0</v>
      </c>
      <c r="BD39" s="388">
        <f t="shared" si="12"/>
        <v>0</v>
      </c>
      <c r="BE39" s="389">
        <f t="shared" si="12"/>
        <v>0</v>
      </c>
      <c r="BF39" s="390">
        <f t="shared" si="12"/>
        <v>0</v>
      </c>
      <c r="BG39" s="391">
        <f t="shared" si="12"/>
        <v>0</v>
      </c>
      <c r="BH39" s="387">
        <f t="shared" si="12"/>
        <v>0</v>
      </c>
      <c r="BI39" s="357">
        <f t="shared" si="12"/>
        <v>0</v>
      </c>
      <c r="BJ39" s="388">
        <f t="shared" si="12"/>
        <v>0</v>
      </c>
      <c r="BK39" s="389">
        <f t="shared" si="12"/>
        <v>0</v>
      </c>
      <c r="BL39" s="390">
        <f t="shared" si="12"/>
        <v>0</v>
      </c>
      <c r="BM39" s="391">
        <f t="shared" si="12"/>
        <v>0</v>
      </c>
      <c r="BN39" s="387">
        <f t="shared" si="12"/>
        <v>0</v>
      </c>
      <c r="BO39" s="357">
        <f t="shared" si="12"/>
        <v>0</v>
      </c>
      <c r="BP39" s="388">
        <f t="shared" si="12"/>
        <v>0</v>
      </c>
      <c r="BQ39" s="389">
        <f t="shared" si="12"/>
        <v>0</v>
      </c>
      <c r="BR39" s="390">
        <f t="shared" si="12"/>
        <v>0</v>
      </c>
      <c r="BS39" s="391">
        <f t="shared" si="12"/>
        <v>0</v>
      </c>
      <c r="BT39" s="387">
        <f t="shared" si="12"/>
        <v>0</v>
      </c>
      <c r="BU39" s="357">
        <f t="shared" si="12"/>
        <v>0</v>
      </c>
      <c r="BV39" s="388">
        <f t="shared" si="12"/>
        <v>0</v>
      </c>
      <c r="BW39" s="389">
        <f t="shared" si="12"/>
        <v>0</v>
      </c>
      <c r="BX39" s="390">
        <f t="shared" si="12"/>
        <v>0</v>
      </c>
      <c r="BY39" s="391">
        <f t="shared" si="12"/>
        <v>0</v>
      </c>
      <c r="BZ39" s="387">
        <f t="shared" ref="BZ39:EK39" si="13">SUM(BZ27:BZ38)</f>
        <v>0</v>
      </c>
      <c r="CA39" s="357">
        <f t="shared" si="13"/>
        <v>0</v>
      </c>
      <c r="CB39" s="388">
        <f t="shared" si="13"/>
        <v>0</v>
      </c>
      <c r="CC39" s="389">
        <f t="shared" si="13"/>
        <v>0</v>
      </c>
      <c r="CD39" s="390">
        <f t="shared" si="13"/>
        <v>0</v>
      </c>
      <c r="CE39" s="391">
        <f t="shared" si="13"/>
        <v>0</v>
      </c>
      <c r="CF39" s="387">
        <f t="shared" si="13"/>
        <v>0</v>
      </c>
      <c r="CG39" s="357">
        <f t="shared" si="13"/>
        <v>0</v>
      </c>
      <c r="CH39" s="388">
        <f t="shared" si="13"/>
        <v>0</v>
      </c>
      <c r="CI39" s="389">
        <f t="shared" si="13"/>
        <v>0</v>
      </c>
      <c r="CJ39" s="390">
        <f t="shared" si="13"/>
        <v>0</v>
      </c>
      <c r="CK39" s="391">
        <f t="shared" si="13"/>
        <v>0</v>
      </c>
      <c r="CL39" s="387">
        <f t="shared" si="13"/>
        <v>0</v>
      </c>
      <c r="CM39" s="357">
        <f t="shared" si="13"/>
        <v>0</v>
      </c>
      <c r="CN39" s="388">
        <f t="shared" si="13"/>
        <v>0</v>
      </c>
      <c r="CO39" s="389">
        <f t="shared" si="13"/>
        <v>0</v>
      </c>
      <c r="CP39" s="390">
        <f t="shared" si="13"/>
        <v>0</v>
      </c>
      <c r="CQ39" s="391">
        <f t="shared" si="13"/>
        <v>0</v>
      </c>
      <c r="CR39" s="387">
        <f t="shared" si="13"/>
        <v>0</v>
      </c>
      <c r="CS39" s="357">
        <f t="shared" si="13"/>
        <v>0</v>
      </c>
      <c r="CT39" s="388">
        <f t="shared" si="13"/>
        <v>0</v>
      </c>
      <c r="CU39" s="389">
        <f t="shared" si="13"/>
        <v>0</v>
      </c>
      <c r="CV39" s="390">
        <f t="shared" si="13"/>
        <v>0</v>
      </c>
      <c r="CW39" s="391">
        <f t="shared" si="13"/>
        <v>0</v>
      </c>
      <c r="CX39" s="387">
        <f t="shared" si="13"/>
        <v>0</v>
      </c>
      <c r="CY39" s="357">
        <f t="shared" si="13"/>
        <v>0</v>
      </c>
      <c r="CZ39" s="388">
        <f t="shared" si="13"/>
        <v>0</v>
      </c>
      <c r="DA39" s="389">
        <f t="shared" si="13"/>
        <v>0</v>
      </c>
      <c r="DB39" s="390">
        <f t="shared" si="13"/>
        <v>0</v>
      </c>
      <c r="DC39" s="391">
        <f t="shared" si="13"/>
        <v>0</v>
      </c>
      <c r="DD39" s="387">
        <f t="shared" si="13"/>
        <v>0</v>
      </c>
      <c r="DE39" s="357">
        <f t="shared" si="13"/>
        <v>0</v>
      </c>
      <c r="DF39" s="388">
        <f t="shared" si="13"/>
        <v>0</v>
      </c>
      <c r="DG39" s="389">
        <f t="shared" si="13"/>
        <v>0</v>
      </c>
      <c r="DH39" s="390">
        <f t="shared" si="13"/>
        <v>0</v>
      </c>
      <c r="DI39" s="391">
        <f t="shared" si="13"/>
        <v>0</v>
      </c>
      <c r="DJ39" s="387">
        <f t="shared" si="13"/>
        <v>0</v>
      </c>
      <c r="DK39" s="357">
        <f t="shared" si="13"/>
        <v>0</v>
      </c>
      <c r="DL39" s="388">
        <f t="shared" si="13"/>
        <v>0</v>
      </c>
      <c r="DM39" s="389">
        <f t="shared" si="13"/>
        <v>0</v>
      </c>
      <c r="DN39" s="390">
        <f t="shared" si="13"/>
        <v>0</v>
      </c>
      <c r="DO39" s="391">
        <f t="shared" si="13"/>
        <v>0</v>
      </c>
      <c r="DP39" s="387">
        <f t="shared" si="13"/>
        <v>0</v>
      </c>
      <c r="DQ39" s="357">
        <f t="shared" si="13"/>
        <v>0</v>
      </c>
      <c r="DR39" s="388">
        <f t="shared" si="13"/>
        <v>0</v>
      </c>
      <c r="DS39" s="389">
        <f t="shared" si="13"/>
        <v>0</v>
      </c>
      <c r="DT39" s="390">
        <f t="shared" si="13"/>
        <v>0</v>
      </c>
      <c r="DU39" s="391">
        <f t="shared" si="13"/>
        <v>0</v>
      </c>
      <c r="DV39" s="387">
        <f t="shared" si="13"/>
        <v>0</v>
      </c>
      <c r="DW39" s="357">
        <f t="shared" si="13"/>
        <v>0</v>
      </c>
      <c r="DX39" s="388">
        <f t="shared" si="13"/>
        <v>0</v>
      </c>
      <c r="DY39" s="389">
        <f t="shared" si="13"/>
        <v>0</v>
      </c>
      <c r="DZ39" s="390">
        <f t="shared" si="13"/>
        <v>0</v>
      </c>
      <c r="EA39" s="391">
        <f t="shared" si="13"/>
        <v>0</v>
      </c>
      <c r="EB39" s="387">
        <f t="shared" si="13"/>
        <v>0</v>
      </c>
      <c r="EC39" s="357">
        <f t="shared" si="13"/>
        <v>0</v>
      </c>
      <c r="ED39" s="388">
        <f t="shared" si="13"/>
        <v>0</v>
      </c>
      <c r="EE39" s="389">
        <f t="shared" si="13"/>
        <v>0</v>
      </c>
      <c r="EF39" s="390">
        <f t="shared" si="13"/>
        <v>0</v>
      </c>
      <c r="EG39" s="391">
        <f t="shared" si="13"/>
        <v>0</v>
      </c>
      <c r="EH39" s="387">
        <f t="shared" si="13"/>
        <v>0</v>
      </c>
      <c r="EI39" s="357">
        <f t="shared" si="13"/>
        <v>0</v>
      </c>
      <c r="EJ39" s="388">
        <f t="shared" si="13"/>
        <v>0</v>
      </c>
      <c r="EK39" s="389">
        <f t="shared" si="13"/>
        <v>0</v>
      </c>
      <c r="EL39" s="390">
        <f t="shared" ref="EL39:GW39" si="14">SUM(EL27:EL38)</f>
        <v>0</v>
      </c>
      <c r="EM39" s="391">
        <f t="shared" si="14"/>
        <v>0</v>
      </c>
      <c r="EN39" s="387">
        <f t="shared" si="14"/>
        <v>0</v>
      </c>
      <c r="EO39" s="357">
        <f t="shared" si="14"/>
        <v>0</v>
      </c>
      <c r="EP39" s="388">
        <f t="shared" si="14"/>
        <v>0</v>
      </c>
      <c r="EQ39" s="389">
        <f t="shared" si="14"/>
        <v>0</v>
      </c>
      <c r="ER39" s="390">
        <f t="shared" si="14"/>
        <v>0</v>
      </c>
      <c r="ES39" s="391">
        <f t="shared" si="14"/>
        <v>0</v>
      </c>
      <c r="ET39" s="387">
        <f t="shared" si="14"/>
        <v>0</v>
      </c>
      <c r="EU39" s="357">
        <f t="shared" si="14"/>
        <v>0</v>
      </c>
      <c r="EV39" s="388">
        <f t="shared" si="14"/>
        <v>0</v>
      </c>
      <c r="EW39" s="389">
        <f t="shared" si="14"/>
        <v>0</v>
      </c>
      <c r="EX39" s="390">
        <f t="shared" si="14"/>
        <v>0</v>
      </c>
      <c r="EY39" s="391">
        <f t="shared" si="14"/>
        <v>0</v>
      </c>
      <c r="EZ39" s="387">
        <f t="shared" si="14"/>
        <v>0</v>
      </c>
      <c r="FA39" s="357">
        <f t="shared" si="14"/>
        <v>0</v>
      </c>
      <c r="FB39" s="388">
        <f t="shared" si="14"/>
        <v>0</v>
      </c>
      <c r="FC39" s="389">
        <f t="shared" si="14"/>
        <v>0</v>
      </c>
      <c r="FD39" s="390">
        <f t="shared" si="14"/>
        <v>0</v>
      </c>
      <c r="FE39" s="391">
        <f t="shared" si="14"/>
        <v>0</v>
      </c>
      <c r="FF39" s="387">
        <f t="shared" si="14"/>
        <v>0</v>
      </c>
      <c r="FG39" s="357">
        <f t="shared" si="14"/>
        <v>0</v>
      </c>
      <c r="FH39" s="388">
        <f t="shared" si="14"/>
        <v>0</v>
      </c>
      <c r="FI39" s="389">
        <f t="shared" si="14"/>
        <v>0</v>
      </c>
      <c r="FJ39" s="390">
        <f t="shared" si="14"/>
        <v>0</v>
      </c>
      <c r="FK39" s="391">
        <f t="shared" si="14"/>
        <v>0</v>
      </c>
      <c r="FL39" s="387">
        <f t="shared" si="14"/>
        <v>0</v>
      </c>
      <c r="FM39" s="357">
        <f t="shared" si="14"/>
        <v>0</v>
      </c>
      <c r="FN39" s="388">
        <f t="shared" si="14"/>
        <v>0</v>
      </c>
      <c r="FO39" s="389">
        <f t="shared" si="14"/>
        <v>0</v>
      </c>
      <c r="FP39" s="390">
        <f t="shared" si="14"/>
        <v>0</v>
      </c>
      <c r="FQ39" s="391">
        <f t="shared" si="14"/>
        <v>0</v>
      </c>
      <c r="FR39" s="387">
        <f t="shared" si="14"/>
        <v>0</v>
      </c>
      <c r="FS39" s="357">
        <f t="shared" si="14"/>
        <v>0</v>
      </c>
      <c r="FT39" s="388">
        <f t="shared" si="14"/>
        <v>0</v>
      </c>
      <c r="FU39" s="389">
        <f t="shared" si="14"/>
        <v>0</v>
      </c>
      <c r="FV39" s="390">
        <f t="shared" si="14"/>
        <v>0</v>
      </c>
      <c r="FW39" s="391">
        <f t="shared" si="14"/>
        <v>0</v>
      </c>
      <c r="FX39" s="387">
        <f t="shared" si="14"/>
        <v>0</v>
      </c>
      <c r="FY39" s="357">
        <f t="shared" si="14"/>
        <v>0</v>
      </c>
      <c r="FZ39" s="388">
        <f t="shared" si="14"/>
        <v>0</v>
      </c>
      <c r="GA39" s="389">
        <f t="shared" si="14"/>
        <v>0</v>
      </c>
      <c r="GB39" s="390">
        <f t="shared" si="14"/>
        <v>0</v>
      </c>
      <c r="GC39" s="391">
        <f t="shared" si="14"/>
        <v>0</v>
      </c>
      <c r="GD39" s="387">
        <f t="shared" si="14"/>
        <v>0</v>
      </c>
      <c r="GE39" s="357">
        <f t="shared" si="14"/>
        <v>0</v>
      </c>
      <c r="GF39" s="388">
        <f t="shared" si="14"/>
        <v>0</v>
      </c>
      <c r="GG39" s="389">
        <f t="shared" si="14"/>
        <v>0</v>
      </c>
      <c r="GH39" s="390">
        <f t="shared" si="14"/>
        <v>0</v>
      </c>
      <c r="GI39" s="391">
        <f t="shared" si="14"/>
        <v>0</v>
      </c>
      <c r="GJ39" s="387">
        <f t="shared" si="14"/>
        <v>0</v>
      </c>
      <c r="GK39" s="357">
        <f t="shared" si="14"/>
        <v>0</v>
      </c>
      <c r="GL39" s="388">
        <f t="shared" si="14"/>
        <v>0</v>
      </c>
      <c r="GM39" s="389">
        <f t="shared" si="14"/>
        <v>0</v>
      </c>
      <c r="GN39" s="390">
        <f t="shared" si="14"/>
        <v>0</v>
      </c>
      <c r="GO39" s="391">
        <f t="shared" si="14"/>
        <v>0</v>
      </c>
      <c r="GP39" s="387">
        <f t="shared" si="14"/>
        <v>0</v>
      </c>
      <c r="GQ39" s="357">
        <f t="shared" si="14"/>
        <v>0</v>
      </c>
      <c r="GR39" s="388">
        <f t="shared" si="14"/>
        <v>0</v>
      </c>
      <c r="GS39" s="389">
        <f t="shared" si="14"/>
        <v>0</v>
      </c>
      <c r="GT39" s="390">
        <f t="shared" si="14"/>
        <v>0</v>
      </c>
      <c r="GU39" s="391">
        <f t="shared" si="14"/>
        <v>0</v>
      </c>
      <c r="GV39" s="387">
        <f t="shared" si="14"/>
        <v>0</v>
      </c>
      <c r="GW39" s="357">
        <f t="shared" si="14"/>
        <v>0</v>
      </c>
      <c r="GX39" s="388">
        <f t="shared" ref="GX39:IT39" si="15">SUM(GX27:GX38)</f>
        <v>0</v>
      </c>
      <c r="GY39" s="389">
        <f t="shared" si="15"/>
        <v>0</v>
      </c>
      <c r="GZ39" s="390">
        <f t="shared" si="15"/>
        <v>0</v>
      </c>
      <c r="HA39" s="391">
        <f t="shared" si="15"/>
        <v>0</v>
      </c>
      <c r="HB39" s="387">
        <f t="shared" si="15"/>
        <v>0</v>
      </c>
      <c r="HC39" s="357">
        <f t="shared" si="15"/>
        <v>0</v>
      </c>
      <c r="HD39" s="388">
        <f t="shared" si="15"/>
        <v>0</v>
      </c>
      <c r="HE39" s="389">
        <f t="shared" si="15"/>
        <v>0</v>
      </c>
      <c r="HF39" s="390">
        <f t="shared" si="15"/>
        <v>0</v>
      </c>
      <c r="HG39" s="391">
        <f t="shared" si="15"/>
        <v>0</v>
      </c>
      <c r="HH39" s="387">
        <f t="shared" si="15"/>
        <v>0</v>
      </c>
      <c r="HI39" s="357">
        <f t="shared" si="15"/>
        <v>0</v>
      </c>
      <c r="HJ39" s="388">
        <f t="shared" si="15"/>
        <v>0</v>
      </c>
      <c r="HK39" s="389">
        <f t="shared" si="15"/>
        <v>0</v>
      </c>
      <c r="HL39" s="390">
        <f t="shared" si="15"/>
        <v>0</v>
      </c>
      <c r="HM39" s="391">
        <f t="shared" si="15"/>
        <v>0</v>
      </c>
      <c r="HN39" s="387">
        <f t="shared" si="15"/>
        <v>0</v>
      </c>
      <c r="HO39" s="357">
        <f t="shared" si="15"/>
        <v>0</v>
      </c>
      <c r="HP39" s="388">
        <f t="shared" si="15"/>
        <v>0</v>
      </c>
      <c r="HQ39" s="389">
        <f t="shared" si="15"/>
        <v>0</v>
      </c>
      <c r="HR39" s="390">
        <f t="shared" si="15"/>
        <v>0</v>
      </c>
      <c r="HS39" s="391">
        <f t="shared" si="15"/>
        <v>0</v>
      </c>
      <c r="HT39" s="387">
        <f t="shared" si="15"/>
        <v>0</v>
      </c>
      <c r="HU39" s="357">
        <f t="shared" si="15"/>
        <v>0</v>
      </c>
      <c r="HV39" s="388">
        <f t="shared" si="15"/>
        <v>0</v>
      </c>
      <c r="HW39" s="389">
        <f t="shared" si="15"/>
        <v>0</v>
      </c>
      <c r="HX39" s="390">
        <f t="shared" si="15"/>
        <v>0</v>
      </c>
      <c r="HY39" s="391">
        <f t="shared" si="15"/>
        <v>0</v>
      </c>
      <c r="HZ39" s="387">
        <f t="shared" si="15"/>
        <v>0</v>
      </c>
      <c r="IA39" s="357">
        <f t="shared" si="15"/>
        <v>0</v>
      </c>
      <c r="IB39" s="388">
        <f t="shared" si="15"/>
        <v>0</v>
      </c>
      <c r="IC39" s="389">
        <f t="shared" si="15"/>
        <v>0</v>
      </c>
      <c r="ID39" s="390">
        <f t="shared" si="15"/>
        <v>0</v>
      </c>
      <c r="IE39" s="391">
        <f t="shared" si="15"/>
        <v>0</v>
      </c>
      <c r="IF39" s="387">
        <f t="shared" si="15"/>
        <v>0</v>
      </c>
      <c r="IG39" s="357">
        <f t="shared" si="15"/>
        <v>0</v>
      </c>
      <c r="IH39" s="388">
        <f t="shared" si="15"/>
        <v>0</v>
      </c>
      <c r="II39" s="389">
        <f t="shared" si="15"/>
        <v>0</v>
      </c>
      <c r="IJ39" s="390">
        <f t="shared" si="15"/>
        <v>0</v>
      </c>
      <c r="IK39" s="391">
        <f t="shared" si="15"/>
        <v>0</v>
      </c>
      <c r="IL39" s="387">
        <f t="shared" si="15"/>
        <v>0</v>
      </c>
      <c r="IM39" s="357">
        <f t="shared" si="15"/>
        <v>0</v>
      </c>
      <c r="IN39" s="388">
        <f t="shared" si="15"/>
        <v>0</v>
      </c>
      <c r="IO39" s="389">
        <f t="shared" si="15"/>
        <v>0</v>
      </c>
      <c r="IP39" s="390">
        <f t="shared" si="15"/>
        <v>0</v>
      </c>
      <c r="IQ39" s="391">
        <f t="shared" si="15"/>
        <v>0</v>
      </c>
      <c r="IR39" s="387">
        <f t="shared" si="15"/>
        <v>0</v>
      </c>
      <c r="IS39" s="353">
        <f t="shared" si="15"/>
        <v>0</v>
      </c>
      <c r="IT39" s="395">
        <f t="shared" si="15"/>
        <v>0</v>
      </c>
    </row>
    <row r="40" spans="1:254" x14ac:dyDescent="0.25">
      <c r="E40" s="31">
        <f>E39-E22</f>
        <v>0</v>
      </c>
      <c r="F40" s="31">
        <f t="shared" ref="F40:K40" si="16">F39-F22</f>
        <v>0</v>
      </c>
      <c r="G40" s="31">
        <f t="shared" si="16"/>
        <v>0</v>
      </c>
      <c r="H40" s="31">
        <f t="shared" si="16"/>
        <v>0</v>
      </c>
      <c r="I40" s="31">
        <f t="shared" si="16"/>
        <v>0</v>
      </c>
      <c r="J40" s="31">
        <f t="shared" si="16"/>
        <v>0</v>
      </c>
      <c r="K40" s="31">
        <f t="shared" si="16"/>
        <v>0</v>
      </c>
      <c r="L40" s="31">
        <f>L39-L22</f>
        <v>0</v>
      </c>
      <c r="M40" s="31">
        <f t="shared" ref="M40:BX40" si="17">M39-M22</f>
        <v>0</v>
      </c>
      <c r="N40" s="31">
        <f t="shared" si="17"/>
        <v>0</v>
      </c>
      <c r="O40" s="31">
        <f t="shared" si="17"/>
        <v>0</v>
      </c>
      <c r="P40" s="31">
        <f t="shared" si="17"/>
        <v>0</v>
      </c>
      <c r="Q40" s="31">
        <f t="shared" si="17"/>
        <v>0</v>
      </c>
      <c r="R40" s="31">
        <f t="shared" si="17"/>
        <v>0</v>
      </c>
      <c r="S40" s="31">
        <f t="shared" si="17"/>
        <v>0</v>
      </c>
      <c r="T40" s="31">
        <f t="shared" si="17"/>
        <v>0</v>
      </c>
      <c r="U40" s="31">
        <f t="shared" si="17"/>
        <v>0</v>
      </c>
      <c r="V40" s="31">
        <f t="shared" si="17"/>
        <v>0</v>
      </c>
      <c r="W40" s="31">
        <f t="shared" si="17"/>
        <v>0</v>
      </c>
      <c r="X40" s="31">
        <f t="shared" si="17"/>
        <v>0</v>
      </c>
      <c r="Y40" s="31">
        <f t="shared" si="17"/>
        <v>0</v>
      </c>
      <c r="Z40" s="31">
        <f t="shared" si="17"/>
        <v>0</v>
      </c>
      <c r="AA40" s="31">
        <f t="shared" si="17"/>
        <v>0</v>
      </c>
      <c r="AB40" s="31">
        <f t="shared" si="17"/>
        <v>0</v>
      </c>
      <c r="AC40" s="31">
        <f t="shared" si="17"/>
        <v>0</v>
      </c>
      <c r="AD40" s="31">
        <f t="shared" si="17"/>
        <v>0</v>
      </c>
      <c r="AE40" s="31">
        <f t="shared" si="17"/>
        <v>0</v>
      </c>
      <c r="AF40" s="31">
        <f t="shared" si="17"/>
        <v>0</v>
      </c>
      <c r="AG40" s="31">
        <f t="shared" si="17"/>
        <v>0</v>
      </c>
      <c r="AH40" s="31">
        <f t="shared" si="17"/>
        <v>0</v>
      </c>
      <c r="AI40" s="31">
        <f t="shared" si="17"/>
        <v>0</v>
      </c>
      <c r="AJ40" s="31">
        <f t="shared" si="17"/>
        <v>0</v>
      </c>
      <c r="AK40" s="31">
        <f t="shared" si="17"/>
        <v>0</v>
      </c>
      <c r="AL40" s="31">
        <f t="shared" si="17"/>
        <v>0</v>
      </c>
      <c r="AM40" s="31">
        <f t="shared" si="17"/>
        <v>0</v>
      </c>
      <c r="AN40" s="31">
        <f t="shared" si="17"/>
        <v>0</v>
      </c>
      <c r="AO40" s="31">
        <f t="shared" si="17"/>
        <v>0</v>
      </c>
      <c r="AP40" s="31">
        <f t="shared" si="17"/>
        <v>0</v>
      </c>
      <c r="AQ40" s="31">
        <f t="shared" si="17"/>
        <v>0</v>
      </c>
      <c r="AR40" s="31">
        <f t="shared" si="17"/>
        <v>0</v>
      </c>
      <c r="AS40" s="31">
        <f t="shared" si="17"/>
        <v>0</v>
      </c>
      <c r="AT40" s="31">
        <f t="shared" si="17"/>
        <v>0</v>
      </c>
      <c r="AU40" s="31">
        <f t="shared" si="17"/>
        <v>0</v>
      </c>
      <c r="AV40" s="31">
        <f t="shared" si="17"/>
        <v>0</v>
      </c>
      <c r="AW40" s="31">
        <f t="shared" si="17"/>
        <v>0</v>
      </c>
      <c r="AX40" s="31">
        <f t="shared" si="17"/>
        <v>0</v>
      </c>
      <c r="AY40" s="31">
        <f t="shared" si="17"/>
        <v>0</v>
      </c>
      <c r="AZ40" s="31">
        <f t="shared" si="17"/>
        <v>0</v>
      </c>
      <c r="BA40" s="31">
        <f t="shared" si="17"/>
        <v>0</v>
      </c>
      <c r="BB40" s="31">
        <f t="shared" si="17"/>
        <v>0</v>
      </c>
      <c r="BC40" s="31">
        <f t="shared" si="17"/>
        <v>0</v>
      </c>
      <c r="BD40" s="31">
        <f t="shared" si="17"/>
        <v>0</v>
      </c>
      <c r="BE40" s="31">
        <f t="shared" si="17"/>
        <v>0</v>
      </c>
      <c r="BF40" s="31">
        <f t="shared" si="17"/>
        <v>0</v>
      </c>
      <c r="BG40" s="31">
        <f t="shared" si="17"/>
        <v>0</v>
      </c>
      <c r="BH40" s="31">
        <f t="shared" si="17"/>
        <v>0</v>
      </c>
      <c r="BI40" s="31">
        <f t="shared" si="17"/>
        <v>0</v>
      </c>
      <c r="BJ40" s="31">
        <f t="shared" si="17"/>
        <v>0</v>
      </c>
      <c r="BK40" s="31">
        <f t="shared" si="17"/>
        <v>0</v>
      </c>
      <c r="BL40" s="31">
        <f t="shared" si="17"/>
        <v>0</v>
      </c>
      <c r="BM40" s="31">
        <f t="shared" si="17"/>
        <v>0</v>
      </c>
      <c r="BN40" s="31">
        <f t="shared" si="17"/>
        <v>0</v>
      </c>
      <c r="BO40" s="31">
        <f t="shared" si="17"/>
        <v>0</v>
      </c>
      <c r="BP40" s="31">
        <f t="shared" si="17"/>
        <v>0</v>
      </c>
      <c r="BQ40" s="31">
        <f t="shared" si="17"/>
        <v>0</v>
      </c>
      <c r="BR40" s="31">
        <f t="shared" si="17"/>
        <v>0</v>
      </c>
      <c r="BS40" s="31">
        <f t="shared" si="17"/>
        <v>0</v>
      </c>
      <c r="BT40" s="619">
        <f>BT39-BT22</f>
        <v>0</v>
      </c>
      <c r="BU40" s="619">
        <f t="shared" si="17"/>
        <v>0</v>
      </c>
      <c r="BV40" s="619">
        <f t="shared" si="17"/>
        <v>0</v>
      </c>
      <c r="BW40" s="31">
        <f t="shared" si="17"/>
        <v>0</v>
      </c>
      <c r="BX40" s="31">
        <f t="shared" si="17"/>
        <v>0</v>
      </c>
      <c r="BY40" s="31">
        <f t="shared" ref="BY40:EJ40" si="18">BY39-BY22</f>
        <v>0</v>
      </c>
      <c r="BZ40" s="31">
        <f t="shared" si="18"/>
        <v>0</v>
      </c>
      <c r="CA40" s="31">
        <f t="shared" si="18"/>
        <v>0</v>
      </c>
      <c r="CB40" s="31">
        <f t="shared" si="18"/>
        <v>0</v>
      </c>
      <c r="CC40" s="31">
        <f t="shared" si="18"/>
        <v>0</v>
      </c>
      <c r="CD40" s="31">
        <f t="shared" si="18"/>
        <v>0</v>
      </c>
      <c r="CE40" s="31">
        <f t="shared" si="18"/>
        <v>0</v>
      </c>
      <c r="CF40" s="31">
        <f t="shared" si="18"/>
        <v>0</v>
      </c>
      <c r="CG40" s="31">
        <f t="shared" si="18"/>
        <v>0</v>
      </c>
      <c r="CH40" s="31">
        <f t="shared" si="18"/>
        <v>0</v>
      </c>
      <c r="CI40" s="31">
        <f t="shared" si="18"/>
        <v>0</v>
      </c>
      <c r="CJ40" s="31">
        <f t="shared" si="18"/>
        <v>0</v>
      </c>
      <c r="CK40" s="31">
        <f t="shared" si="18"/>
        <v>0</v>
      </c>
      <c r="CL40" s="31">
        <f t="shared" si="18"/>
        <v>0</v>
      </c>
      <c r="CM40" s="31">
        <f t="shared" si="18"/>
        <v>0</v>
      </c>
      <c r="CN40" s="31">
        <f t="shared" si="18"/>
        <v>0</v>
      </c>
      <c r="CO40" s="31">
        <f t="shared" si="18"/>
        <v>0</v>
      </c>
      <c r="CP40" s="31">
        <f t="shared" si="18"/>
        <v>0</v>
      </c>
      <c r="CQ40" s="31">
        <f t="shared" si="18"/>
        <v>0</v>
      </c>
      <c r="CR40" s="31">
        <f t="shared" si="18"/>
        <v>0</v>
      </c>
      <c r="CS40" s="31">
        <f t="shared" si="18"/>
        <v>0</v>
      </c>
      <c r="CT40" s="31">
        <f t="shared" si="18"/>
        <v>0</v>
      </c>
      <c r="CU40" s="31">
        <f t="shared" si="18"/>
        <v>0</v>
      </c>
      <c r="CV40" s="31">
        <f t="shared" si="18"/>
        <v>0</v>
      </c>
      <c r="CW40" s="31">
        <f t="shared" si="18"/>
        <v>0</v>
      </c>
      <c r="CX40" s="31">
        <f t="shared" si="18"/>
        <v>0</v>
      </c>
      <c r="CY40" s="31">
        <f t="shared" si="18"/>
        <v>0</v>
      </c>
      <c r="CZ40" s="31">
        <f t="shared" si="18"/>
        <v>0</v>
      </c>
      <c r="DA40" s="31">
        <f t="shared" si="18"/>
        <v>0</v>
      </c>
      <c r="DB40" s="31">
        <f t="shared" si="18"/>
        <v>0</v>
      </c>
      <c r="DC40" s="31">
        <f t="shared" si="18"/>
        <v>0</v>
      </c>
      <c r="DD40" s="31">
        <f t="shared" si="18"/>
        <v>0</v>
      </c>
      <c r="DE40" s="31">
        <f t="shared" si="18"/>
        <v>0</v>
      </c>
      <c r="DF40" s="31">
        <f t="shared" si="18"/>
        <v>0</v>
      </c>
      <c r="DG40" s="31">
        <f t="shared" si="18"/>
        <v>0</v>
      </c>
      <c r="DH40" s="31">
        <f t="shared" si="18"/>
        <v>0</v>
      </c>
      <c r="DI40" s="31">
        <f t="shared" si="18"/>
        <v>0</v>
      </c>
      <c r="DJ40" s="31">
        <f t="shared" si="18"/>
        <v>0</v>
      </c>
      <c r="DK40" s="31">
        <f t="shared" si="18"/>
        <v>0</v>
      </c>
      <c r="DL40" s="31">
        <f t="shared" si="18"/>
        <v>0</v>
      </c>
      <c r="DM40" s="31">
        <f t="shared" si="18"/>
        <v>0</v>
      </c>
      <c r="DN40" s="31">
        <f t="shared" si="18"/>
        <v>0</v>
      </c>
      <c r="DO40" s="31">
        <f t="shared" si="18"/>
        <v>0</v>
      </c>
      <c r="DP40" s="31">
        <f t="shared" si="18"/>
        <v>0</v>
      </c>
      <c r="DQ40" s="31">
        <f t="shared" si="18"/>
        <v>0</v>
      </c>
      <c r="DR40" s="31">
        <f t="shared" si="18"/>
        <v>0</v>
      </c>
      <c r="DS40" s="31">
        <f t="shared" si="18"/>
        <v>0</v>
      </c>
      <c r="DT40" s="31">
        <f t="shared" si="18"/>
        <v>0</v>
      </c>
      <c r="DU40" s="31">
        <f t="shared" si="18"/>
        <v>0</v>
      </c>
      <c r="DV40" s="31">
        <f t="shared" si="18"/>
        <v>0</v>
      </c>
      <c r="DW40" s="31">
        <f t="shared" si="18"/>
        <v>0</v>
      </c>
      <c r="DX40" s="31">
        <f t="shared" si="18"/>
        <v>0</v>
      </c>
      <c r="DY40" s="31">
        <f t="shared" si="18"/>
        <v>0</v>
      </c>
      <c r="DZ40" s="31">
        <f t="shared" si="18"/>
        <v>0</v>
      </c>
      <c r="EA40" s="31">
        <f t="shared" si="18"/>
        <v>0</v>
      </c>
      <c r="EB40" s="31">
        <f t="shared" si="18"/>
        <v>0</v>
      </c>
      <c r="EC40" s="31">
        <f t="shared" si="18"/>
        <v>0</v>
      </c>
      <c r="ED40" s="31">
        <f t="shared" si="18"/>
        <v>0</v>
      </c>
      <c r="EE40" s="31">
        <f t="shared" si="18"/>
        <v>0</v>
      </c>
      <c r="EF40" s="31">
        <f t="shared" si="18"/>
        <v>0</v>
      </c>
      <c r="EG40" s="31">
        <f t="shared" si="18"/>
        <v>0</v>
      </c>
      <c r="EH40" s="31">
        <f t="shared" si="18"/>
        <v>0</v>
      </c>
      <c r="EI40" s="31">
        <f t="shared" si="18"/>
        <v>0</v>
      </c>
      <c r="EJ40" s="31">
        <f t="shared" si="18"/>
        <v>0</v>
      </c>
      <c r="EK40" s="31">
        <f t="shared" ref="EK40:GV40" si="19">EK39-EK22</f>
        <v>0</v>
      </c>
      <c r="EL40" s="31">
        <f t="shared" si="19"/>
        <v>0</v>
      </c>
      <c r="EM40" s="31">
        <f t="shared" si="19"/>
        <v>0</v>
      </c>
      <c r="EN40" s="31">
        <f t="shared" si="19"/>
        <v>0</v>
      </c>
      <c r="EO40" s="31">
        <f t="shared" si="19"/>
        <v>0</v>
      </c>
      <c r="EP40" s="31">
        <f t="shared" si="19"/>
        <v>0</v>
      </c>
      <c r="EQ40" s="31">
        <f t="shared" si="19"/>
        <v>0</v>
      </c>
      <c r="ER40" s="31">
        <f t="shared" si="19"/>
        <v>0</v>
      </c>
      <c r="ES40" s="31">
        <f t="shared" si="19"/>
        <v>0</v>
      </c>
      <c r="ET40" s="31">
        <f t="shared" si="19"/>
        <v>0</v>
      </c>
      <c r="EU40" s="31">
        <f t="shared" si="19"/>
        <v>0</v>
      </c>
      <c r="EV40" s="31">
        <f t="shared" si="19"/>
        <v>0</v>
      </c>
      <c r="EW40" s="31">
        <f t="shared" si="19"/>
        <v>0</v>
      </c>
      <c r="EX40" s="31">
        <f t="shared" si="19"/>
        <v>0</v>
      </c>
      <c r="EY40" s="31">
        <f t="shared" si="19"/>
        <v>0</v>
      </c>
      <c r="EZ40" s="31">
        <f t="shared" si="19"/>
        <v>0</v>
      </c>
      <c r="FA40" s="31">
        <f t="shared" si="19"/>
        <v>0</v>
      </c>
      <c r="FB40" s="31">
        <f t="shared" si="19"/>
        <v>0</v>
      </c>
      <c r="FC40" s="31">
        <f t="shared" si="19"/>
        <v>0</v>
      </c>
      <c r="FD40" s="31">
        <f t="shared" si="19"/>
        <v>0</v>
      </c>
      <c r="FE40" s="31">
        <f t="shared" si="19"/>
        <v>0</v>
      </c>
      <c r="FF40" s="31">
        <f t="shared" si="19"/>
        <v>0</v>
      </c>
      <c r="FG40" s="31">
        <f t="shared" si="19"/>
        <v>0</v>
      </c>
      <c r="FH40" s="31">
        <f t="shared" si="19"/>
        <v>0</v>
      </c>
      <c r="FI40" s="31">
        <f t="shared" si="19"/>
        <v>0</v>
      </c>
      <c r="FJ40" s="31">
        <f t="shared" si="19"/>
        <v>0</v>
      </c>
      <c r="FK40" s="31">
        <f t="shared" si="19"/>
        <v>0</v>
      </c>
      <c r="FL40" s="31">
        <f t="shared" si="19"/>
        <v>0</v>
      </c>
      <c r="FM40" s="31">
        <f t="shared" si="19"/>
        <v>0</v>
      </c>
      <c r="FN40" s="31">
        <f t="shared" si="19"/>
        <v>0</v>
      </c>
      <c r="FO40" s="31">
        <f t="shared" si="19"/>
        <v>0</v>
      </c>
      <c r="FP40" s="31">
        <f t="shared" si="19"/>
        <v>0</v>
      </c>
      <c r="FQ40" s="31">
        <f t="shared" si="19"/>
        <v>0</v>
      </c>
      <c r="FR40" s="31">
        <f t="shared" si="19"/>
        <v>0</v>
      </c>
      <c r="FS40" s="31">
        <f t="shared" si="19"/>
        <v>0</v>
      </c>
      <c r="FT40" s="31">
        <f t="shared" si="19"/>
        <v>0</v>
      </c>
      <c r="FU40" s="31">
        <f t="shared" si="19"/>
        <v>0</v>
      </c>
      <c r="FV40" s="31">
        <f t="shared" si="19"/>
        <v>0</v>
      </c>
      <c r="FW40" s="31">
        <f t="shared" si="19"/>
        <v>0</v>
      </c>
      <c r="FX40" s="31">
        <f t="shared" si="19"/>
        <v>0</v>
      </c>
      <c r="FY40" s="31">
        <f t="shared" si="19"/>
        <v>0</v>
      </c>
      <c r="FZ40" s="31">
        <f t="shared" si="19"/>
        <v>0</v>
      </c>
      <c r="GA40" s="31">
        <f t="shared" si="19"/>
        <v>0</v>
      </c>
      <c r="GB40" s="31">
        <f t="shared" si="19"/>
        <v>0</v>
      </c>
      <c r="GC40" s="31">
        <f t="shared" si="19"/>
        <v>0</v>
      </c>
      <c r="GD40" s="31">
        <f t="shared" si="19"/>
        <v>0</v>
      </c>
      <c r="GE40" s="31">
        <f t="shared" si="19"/>
        <v>0</v>
      </c>
      <c r="GF40" s="31">
        <f t="shared" si="19"/>
        <v>0</v>
      </c>
      <c r="GG40" s="31">
        <f t="shared" si="19"/>
        <v>0</v>
      </c>
      <c r="GH40" s="31">
        <f t="shared" si="19"/>
        <v>0</v>
      </c>
      <c r="GI40" s="31">
        <f t="shared" si="19"/>
        <v>0</v>
      </c>
      <c r="GJ40" s="31">
        <f t="shared" si="19"/>
        <v>0</v>
      </c>
      <c r="GK40" s="31">
        <f t="shared" si="19"/>
        <v>0</v>
      </c>
      <c r="GL40" s="31">
        <f t="shared" si="19"/>
        <v>0</v>
      </c>
      <c r="GM40" s="31">
        <f t="shared" si="19"/>
        <v>0</v>
      </c>
      <c r="GN40" s="31">
        <f t="shared" si="19"/>
        <v>0</v>
      </c>
      <c r="GO40" s="31">
        <f t="shared" si="19"/>
        <v>0</v>
      </c>
      <c r="GP40" s="31">
        <f t="shared" si="19"/>
        <v>0</v>
      </c>
      <c r="GQ40" s="31">
        <f t="shared" si="19"/>
        <v>0</v>
      </c>
      <c r="GR40" s="31">
        <f t="shared" si="19"/>
        <v>0</v>
      </c>
      <c r="GS40" s="31">
        <f t="shared" si="19"/>
        <v>0</v>
      </c>
      <c r="GT40" s="31">
        <f t="shared" si="19"/>
        <v>0</v>
      </c>
      <c r="GU40" s="31">
        <f t="shared" si="19"/>
        <v>0</v>
      </c>
      <c r="GV40" s="31">
        <f t="shared" si="19"/>
        <v>0</v>
      </c>
      <c r="GW40" s="31">
        <f t="shared" ref="GW40:IT40" si="20">GW39-GW22</f>
        <v>0</v>
      </c>
      <c r="GX40" s="31">
        <f t="shared" si="20"/>
        <v>0</v>
      </c>
      <c r="GY40" s="31">
        <f t="shared" si="20"/>
        <v>0</v>
      </c>
      <c r="GZ40" s="31">
        <f t="shared" si="20"/>
        <v>0</v>
      </c>
      <c r="HA40" s="31">
        <f t="shared" si="20"/>
        <v>0</v>
      </c>
      <c r="HB40" s="31">
        <f t="shared" si="20"/>
        <v>0</v>
      </c>
      <c r="HC40" s="31">
        <f t="shared" si="20"/>
        <v>0</v>
      </c>
      <c r="HD40" s="31">
        <f t="shared" si="20"/>
        <v>0</v>
      </c>
      <c r="HE40" s="31">
        <f t="shared" si="20"/>
        <v>0</v>
      </c>
      <c r="HF40" s="31">
        <f t="shared" si="20"/>
        <v>0</v>
      </c>
      <c r="HG40" s="31">
        <f t="shared" si="20"/>
        <v>0</v>
      </c>
      <c r="HH40" s="31">
        <f t="shared" si="20"/>
        <v>0</v>
      </c>
      <c r="HI40" s="31">
        <f t="shared" si="20"/>
        <v>0</v>
      </c>
      <c r="HJ40" s="31">
        <f t="shared" si="20"/>
        <v>0</v>
      </c>
      <c r="HK40" s="31">
        <f t="shared" si="20"/>
        <v>0</v>
      </c>
      <c r="HL40" s="31">
        <f t="shared" si="20"/>
        <v>0</v>
      </c>
      <c r="HM40" s="31">
        <f t="shared" si="20"/>
        <v>0</v>
      </c>
      <c r="HN40" s="31">
        <f t="shared" si="20"/>
        <v>0</v>
      </c>
      <c r="HO40" s="31">
        <f t="shared" si="20"/>
        <v>0</v>
      </c>
      <c r="HP40" s="31">
        <f t="shared" si="20"/>
        <v>0</v>
      </c>
      <c r="HQ40" s="31">
        <f t="shared" si="20"/>
        <v>0</v>
      </c>
      <c r="HR40" s="31">
        <f t="shared" si="20"/>
        <v>0</v>
      </c>
      <c r="HS40" s="31">
        <f t="shared" si="20"/>
        <v>0</v>
      </c>
      <c r="HT40" s="31">
        <f t="shared" si="20"/>
        <v>0</v>
      </c>
      <c r="HU40" s="31">
        <f t="shared" si="20"/>
        <v>0</v>
      </c>
      <c r="HV40" s="31">
        <f t="shared" si="20"/>
        <v>0</v>
      </c>
      <c r="HW40" s="31">
        <f t="shared" si="20"/>
        <v>0</v>
      </c>
      <c r="HX40" s="31">
        <f t="shared" si="20"/>
        <v>0</v>
      </c>
      <c r="HY40" s="31">
        <f t="shared" si="20"/>
        <v>0</v>
      </c>
      <c r="HZ40" s="31">
        <f t="shared" si="20"/>
        <v>0</v>
      </c>
      <c r="IA40" s="31">
        <f t="shared" si="20"/>
        <v>0</v>
      </c>
      <c r="IB40" s="31">
        <f t="shared" si="20"/>
        <v>0</v>
      </c>
      <c r="IC40" s="31">
        <f t="shared" si="20"/>
        <v>0</v>
      </c>
      <c r="ID40" s="31">
        <f t="shared" si="20"/>
        <v>0</v>
      </c>
      <c r="IE40" s="31">
        <f t="shared" si="20"/>
        <v>0</v>
      </c>
      <c r="IF40" s="31">
        <f t="shared" si="20"/>
        <v>0</v>
      </c>
      <c r="IG40" s="31">
        <f t="shared" si="20"/>
        <v>0</v>
      </c>
      <c r="IH40" s="31">
        <f t="shared" si="20"/>
        <v>0</v>
      </c>
      <c r="II40" s="31">
        <f t="shared" si="20"/>
        <v>0</v>
      </c>
      <c r="IJ40" s="31">
        <f t="shared" si="20"/>
        <v>0</v>
      </c>
      <c r="IK40" s="31">
        <f t="shared" si="20"/>
        <v>0</v>
      </c>
      <c r="IL40" s="31">
        <f t="shared" si="20"/>
        <v>0</v>
      </c>
      <c r="IM40" s="31">
        <f t="shared" si="20"/>
        <v>0</v>
      </c>
      <c r="IN40" s="31">
        <f t="shared" si="20"/>
        <v>0</v>
      </c>
      <c r="IO40" s="31">
        <f t="shared" si="20"/>
        <v>0</v>
      </c>
      <c r="IP40" s="31">
        <f t="shared" si="20"/>
        <v>0</v>
      </c>
      <c r="IQ40" s="31">
        <f t="shared" si="20"/>
        <v>0</v>
      </c>
      <c r="IR40" s="31">
        <f t="shared" si="20"/>
        <v>0</v>
      </c>
      <c r="IS40" s="31">
        <f t="shared" si="20"/>
        <v>0</v>
      </c>
      <c r="IT40" s="31">
        <f t="shared" si="20"/>
        <v>0</v>
      </c>
    </row>
  </sheetData>
  <mergeCells count="196">
    <mergeCell ref="IC26:IE26"/>
    <mergeCell ref="IF26:IH26"/>
    <mergeCell ref="II26:IK26"/>
    <mergeCell ref="IL26:IN26"/>
    <mergeCell ref="IO26:IQ26"/>
    <mergeCell ref="IR26:IT26"/>
    <mergeCell ref="IC2:IE2"/>
    <mergeCell ref="IF2:IH2"/>
    <mergeCell ref="II2:IK2"/>
    <mergeCell ref="IL2:IN2"/>
    <mergeCell ref="IO2:IQ2"/>
    <mergeCell ref="IR2:IT2"/>
    <mergeCell ref="F26:H26"/>
    <mergeCell ref="I26:K26"/>
    <mergeCell ref="L26:N26"/>
    <mergeCell ref="O26:Q26"/>
    <mergeCell ref="R26:T26"/>
    <mergeCell ref="U26:W26"/>
    <mergeCell ref="X26:Z26"/>
    <mergeCell ref="AA26:AC26"/>
    <mergeCell ref="HB2:HD2"/>
    <mergeCell ref="GG2:GI2"/>
    <mergeCell ref="GJ2:GL2"/>
    <mergeCell ref="GM2:GO2"/>
    <mergeCell ref="GP2:GR2"/>
    <mergeCell ref="GS2:GU2"/>
    <mergeCell ref="GV2:GX2"/>
    <mergeCell ref="GY2:HA2"/>
    <mergeCell ref="DD2:DF2"/>
    <mergeCell ref="DG2:DI2"/>
    <mergeCell ref="DJ2:DL2"/>
    <mergeCell ref="DM2:DO2"/>
    <mergeCell ref="DP2:DR2"/>
    <mergeCell ref="DS2:DU2"/>
    <mergeCell ref="DV2:DX2"/>
    <mergeCell ref="DY2:EA2"/>
    <mergeCell ref="HE2:HG2"/>
    <mergeCell ref="HH2:HJ2"/>
    <mergeCell ref="HK2:HM2"/>
    <mergeCell ref="HN2:HP2"/>
    <mergeCell ref="HQ2:HS2"/>
    <mergeCell ref="HT2:HV2"/>
    <mergeCell ref="HW2:HY2"/>
    <mergeCell ref="HZ2:IB2"/>
    <mergeCell ref="A22:A23"/>
    <mergeCell ref="B22:B23"/>
    <mergeCell ref="B1:B2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FO2:FQ2"/>
    <mergeCell ref="FR2:FT2"/>
    <mergeCell ref="FU2:FW2"/>
    <mergeCell ref="FX2:FZ2"/>
    <mergeCell ref="GA2:GC2"/>
    <mergeCell ref="GD2:GF2"/>
    <mergeCell ref="EE2:EG2"/>
    <mergeCell ref="EH2:EJ2"/>
    <mergeCell ref="EK2:EM2"/>
    <mergeCell ref="EN2:EP2"/>
    <mergeCell ref="EQ2:ES2"/>
    <mergeCell ref="ET2:EV2"/>
    <mergeCell ref="EW2:EY2"/>
    <mergeCell ref="EZ2:FB2"/>
    <mergeCell ref="FC2:FE2"/>
    <mergeCell ref="FF2:FH2"/>
    <mergeCell ref="FI2:FK2"/>
    <mergeCell ref="FL2:FN2"/>
    <mergeCell ref="CU2:CW2"/>
    <mergeCell ref="CX2:CZ2"/>
    <mergeCell ref="DA2:DC2"/>
    <mergeCell ref="EB2:ED2"/>
    <mergeCell ref="BK2:BM2"/>
    <mergeCell ref="BN2:BP2"/>
    <mergeCell ref="BQ2:BS2"/>
    <mergeCell ref="BT2:BV2"/>
    <mergeCell ref="BW2:BY2"/>
    <mergeCell ref="BZ2:CB2"/>
    <mergeCell ref="CC2:CE2"/>
    <mergeCell ref="CF2:CH2"/>
    <mergeCell ref="CI2:CK2"/>
    <mergeCell ref="CL2:CN2"/>
    <mergeCell ref="CO2:CQ2"/>
    <mergeCell ref="CR2:CT2"/>
    <mergeCell ref="BB2:BD2"/>
    <mergeCell ref="BE2:BG2"/>
    <mergeCell ref="BH2:BJ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HK26:HM26"/>
    <mergeCell ref="HN26:HP26"/>
    <mergeCell ref="HQ26:HS26"/>
    <mergeCell ref="HT26:HV26"/>
    <mergeCell ref="HW26:HY26"/>
    <mergeCell ref="HZ26:IB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X42"/>
  <sheetViews>
    <sheetView zoomScale="80" zoomScaleNormal="80" workbookViewId="0">
      <pane xSplit="2" topLeftCell="C1" activePane="topRight" state="frozen"/>
      <selection activeCell="A14" sqref="A14"/>
      <selection pane="topRight" activeCell="AJ18" sqref="AJ18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hidden="1" customWidth="1"/>
    <col min="4" max="4" width="3.7109375" customWidth="1"/>
    <col min="5" max="5" width="8.5703125" customWidth="1"/>
    <col min="6" max="6" width="6" customWidth="1"/>
    <col min="7" max="8" width="6" hidden="1" customWidth="1" outlineLevel="1"/>
    <col min="9" max="9" width="6.5703125" customWidth="1" collapsed="1"/>
    <col min="10" max="11" width="6" hidden="1" customWidth="1" outlineLevel="1"/>
    <col min="12" max="12" width="7.140625" customWidth="1" collapsed="1"/>
    <col min="13" max="13" width="6" hidden="1" customWidth="1" outlineLevel="1"/>
    <col min="14" max="14" width="8.85546875" hidden="1" customWidth="1" outlineLevel="1"/>
    <col min="15" max="15" width="6" customWidth="1" collapsed="1"/>
    <col min="16" max="17" width="6" hidden="1" customWidth="1" outlineLevel="1"/>
    <col min="18" max="18" width="7.42578125" bestFit="1" customWidth="1" collapsed="1"/>
    <col min="19" max="20" width="6" hidden="1" customWidth="1" outlineLevel="1"/>
    <col min="21" max="21" width="7.42578125" bestFit="1" customWidth="1" collapsed="1"/>
    <col min="22" max="23" width="6" hidden="1" customWidth="1" outlineLevel="1"/>
    <col min="24" max="24" width="6" customWidth="1" collapsed="1"/>
    <col min="25" max="26" width="6" hidden="1" customWidth="1" outlineLevel="1"/>
    <col min="27" max="27" width="6" customWidth="1" collapsed="1"/>
    <col min="28" max="29" width="6" customWidth="1" outlineLevel="1"/>
    <col min="30" max="30" width="7.5703125" customWidth="1"/>
    <col min="31" max="32" width="6" customWidth="1" outlineLevel="1"/>
    <col min="33" max="33" width="6" customWidth="1"/>
    <col min="34" max="34" width="8.28515625" customWidth="1" outlineLevel="1"/>
    <col min="35" max="35" width="6" customWidth="1" outlineLevel="1"/>
    <col min="36" max="36" width="6" customWidth="1"/>
    <col min="37" max="38" width="6" customWidth="1" outlineLevel="1"/>
    <col min="39" max="39" width="7.5703125" customWidth="1"/>
    <col min="40" max="41" width="6" customWidth="1" outlineLevel="1"/>
    <col min="42" max="42" width="6.85546875" customWidth="1"/>
    <col min="43" max="43" width="7.7109375" customWidth="1" outlineLevel="1"/>
    <col min="44" max="44" width="6.28515625" customWidth="1" outlineLevel="1"/>
    <col min="45" max="45" width="7" customWidth="1"/>
    <col min="46" max="46" width="7.140625" customWidth="1" outlineLevel="1"/>
    <col min="47" max="47" width="6" customWidth="1" outlineLevel="1"/>
    <col min="48" max="48" width="7.140625" customWidth="1"/>
    <col min="49" max="49" width="7.140625" customWidth="1" outlineLevel="1"/>
    <col min="50" max="50" width="6" customWidth="1" outlineLevel="1"/>
    <col min="51" max="51" width="6.85546875" customWidth="1"/>
    <col min="52" max="53" width="6" customWidth="1" outlineLevel="1"/>
    <col min="54" max="54" width="7.7109375" customWidth="1"/>
    <col min="55" max="56" width="6" customWidth="1" outlineLevel="1"/>
    <col min="57" max="57" width="6" customWidth="1"/>
    <col min="58" max="59" width="6" customWidth="1" outlineLevel="1"/>
    <col min="60" max="60" width="8" customWidth="1"/>
    <col min="61" max="62" width="6" customWidth="1" outlineLevel="1"/>
    <col min="63" max="63" width="6" customWidth="1"/>
    <col min="64" max="65" width="6" customWidth="1" outlineLevel="1"/>
    <col min="66" max="66" width="6" customWidth="1"/>
    <col min="67" max="68" width="6" customWidth="1" outlineLevel="1"/>
    <col min="69" max="69" width="6" customWidth="1"/>
    <col min="70" max="71" width="6" customWidth="1" outlineLevel="1"/>
    <col min="72" max="72" width="6" customWidth="1"/>
    <col min="73" max="74" width="6" customWidth="1" outlineLevel="1"/>
    <col min="75" max="75" width="6" customWidth="1"/>
    <col min="76" max="77" width="6" customWidth="1" outlineLevel="1"/>
    <col min="78" max="78" width="6" customWidth="1"/>
    <col min="79" max="80" width="6" customWidth="1" outlineLevel="1"/>
    <col min="81" max="81" width="6" customWidth="1"/>
    <col min="82" max="83" width="6" customWidth="1" outlineLevel="1"/>
    <col min="84" max="84" width="6" customWidth="1"/>
    <col min="85" max="86" width="6" customWidth="1" outlineLevel="1"/>
    <col min="87" max="87" width="6" customWidth="1"/>
    <col min="88" max="89" width="6" customWidth="1" outlineLevel="1"/>
    <col min="90" max="90" width="6" customWidth="1"/>
    <col min="91" max="92" width="6" customWidth="1" outlineLevel="1"/>
    <col min="93" max="93" width="6" customWidth="1"/>
    <col min="94" max="95" width="6" customWidth="1" outlineLevel="1"/>
    <col min="96" max="96" width="6" customWidth="1"/>
    <col min="97" max="98" width="6" customWidth="1" outlineLevel="1"/>
    <col min="99" max="99" width="6" customWidth="1"/>
    <col min="100" max="101" width="6" customWidth="1" outlineLevel="1"/>
    <col min="102" max="102" width="6" customWidth="1"/>
    <col min="103" max="104" width="6" customWidth="1" outlineLevel="1"/>
    <col min="105" max="105" width="6" customWidth="1"/>
    <col min="106" max="107" width="6" customWidth="1" outlineLevel="1"/>
    <col min="108" max="108" width="6" customWidth="1"/>
    <col min="109" max="110" width="6" customWidth="1" outlineLevel="1"/>
    <col min="111" max="111" width="6" customWidth="1"/>
    <col min="112" max="113" width="6" customWidth="1" outlineLevel="1"/>
    <col min="114" max="114" width="6" customWidth="1"/>
    <col min="115" max="116" width="6" customWidth="1" outlineLevel="1"/>
    <col min="117" max="117" width="6" customWidth="1"/>
    <col min="118" max="119" width="6" customWidth="1" outlineLevel="1"/>
    <col min="120" max="120" width="6" customWidth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56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42" customFormat="1" ht="21" thickBot="1" x14ac:dyDescent="0.55000000000000004">
      <c r="A3" s="39"/>
      <c r="B3" s="40" t="s">
        <v>47</v>
      </c>
      <c r="C3" s="59" t="s">
        <v>49</v>
      </c>
      <c r="D3" s="58" t="s">
        <v>48</v>
      </c>
      <c r="E3" s="41" t="s">
        <v>35</v>
      </c>
      <c r="F3" s="95">
        <v>11</v>
      </c>
      <c r="G3" s="95"/>
      <c r="H3" s="96"/>
      <c r="I3" s="97"/>
      <c r="J3" s="95"/>
      <c r="K3" s="98"/>
      <c r="L3" s="97">
        <v>15</v>
      </c>
      <c r="M3" s="95"/>
      <c r="N3" s="98"/>
      <c r="O3" s="97">
        <v>16</v>
      </c>
      <c r="P3" s="95"/>
      <c r="Q3" s="98"/>
      <c r="R3" s="97">
        <v>17</v>
      </c>
      <c r="S3" s="95"/>
      <c r="T3" s="98"/>
      <c r="U3" s="97">
        <v>18</v>
      </c>
      <c r="V3" s="95"/>
      <c r="W3" s="98"/>
      <c r="X3" s="97">
        <v>19</v>
      </c>
      <c r="Y3" s="95"/>
      <c r="Z3" s="98"/>
      <c r="AA3" s="97">
        <v>20</v>
      </c>
      <c r="AB3" s="95">
        <v>21</v>
      </c>
      <c r="AC3" s="98"/>
      <c r="AD3" s="97">
        <v>28</v>
      </c>
      <c r="AE3" s="95">
        <v>29</v>
      </c>
      <c r="AF3" s="98"/>
      <c r="AG3" s="97">
        <v>26</v>
      </c>
      <c r="AH3" s="95">
        <v>27</v>
      </c>
      <c r="AI3" s="98"/>
      <c r="AJ3" s="97">
        <v>38</v>
      </c>
      <c r="AK3" s="95">
        <v>23</v>
      </c>
      <c r="AL3" s="98">
        <v>25</v>
      </c>
      <c r="AM3" s="97"/>
      <c r="AN3" s="95"/>
      <c r="AO3" s="98"/>
      <c r="AP3" s="97"/>
      <c r="AQ3" s="95"/>
      <c r="AR3" s="98"/>
      <c r="AS3" s="97"/>
      <c r="AT3" s="95"/>
      <c r="AU3" s="98"/>
      <c r="AV3" s="97"/>
      <c r="AW3" s="95"/>
      <c r="AX3" s="98"/>
      <c r="AY3" s="97"/>
      <c r="AZ3" s="95"/>
      <c r="BA3" s="98"/>
      <c r="BB3" s="97"/>
      <c r="BC3" s="95"/>
      <c r="BD3" s="98"/>
      <c r="BE3" s="97"/>
      <c r="BF3" s="95"/>
      <c r="BG3" s="98"/>
      <c r="BH3" s="97"/>
      <c r="BI3" s="95"/>
      <c r="BJ3" s="98"/>
      <c r="BK3" s="97"/>
      <c r="BL3" s="95"/>
      <c r="BM3" s="98"/>
      <c r="BN3" s="97"/>
      <c r="BO3" s="95"/>
      <c r="BP3" s="98"/>
      <c r="BQ3" s="97"/>
      <c r="BR3" s="95"/>
      <c r="BS3" s="98"/>
      <c r="BT3" s="97"/>
      <c r="BU3" s="95"/>
      <c r="BV3" s="98"/>
      <c r="BW3" s="97"/>
      <c r="BX3" s="95"/>
      <c r="BY3" s="98"/>
      <c r="BZ3" s="97"/>
      <c r="CA3" s="95"/>
      <c r="CB3" s="98"/>
      <c r="CC3" s="97"/>
      <c r="CD3" s="95"/>
      <c r="CE3" s="98"/>
      <c r="CF3" s="97"/>
      <c r="CG3" s="95"/>
      <c r="CH3" s="98"/>
      <c r="CI3" s="97"/>
      <c r="CJ3" s="95"/>
      <c r="CK3" s="98"/>
      <c r="CL3" s="97"/>
      <c r="CM3" s="95"/>
      <c r="CN3" s="98"/>
      <c r="CO3" s="97"/>
      <c r="CP3" s="95"/>
      <c r="CQ3" s="98"/>
      <c r="CR3" s="97"/>
      <c r="CS3" s="95"/>
      <c r="CT3" s="98"/>
      <c r="CU3" s="97"/>
      <c r="CV3" s="95"/>
      <c r="CW3" s="98"/>
      <c r="CX3" s="97"/>
      <c r="CY3" s="95"/>
      <c r="CZ3" s="98"/>
      <c r="DA3" s="97"/>
      <c r="DB3" s="95"/>
      <c r="DC3" s="98"/>
      <c r="DD3" s="97"/>
      <c r="DE3" s="95"/>
      <c r="DF3" s="98"/>
      <c r="DG3" s="97"/>
      <c r="DH3" s="95"/>
      <c r="DI3" s="98"/>
      <c r="DJ3" s="97"/>
      <c r="DK3" s="95"/>
      <c r="DL3" s="98"/>
      <c r="DM3" s="97"/>
      <c r="DN3" s="95"/>
      <c r="DO3" s="98"/>
      <c r="DP3" s="97"/>
      <c r="DQ3" s="95"/>
      <c r="DR3" s="98"/>
      <c r="DS3" s="97"/>
      <c r="DT3" s="95"/>
      <c r="DU3" s="98"/>
      <c r="DV3" s="97"/>
      <c r="DW3" s="95"/>
      <c r="DX3" s="98"/>
      <c r="DY3" s="97"/>
      <c r="DZ3" s="95"/>
      <c r="EA3" s="98"/>
      <c r="EB3" s="97"/>
      <c r="EC3" s="95"/>
      <c r="ED3" s="98"/>
      <c r="EE3" s="97"/>
      <c r="EF3" s="95"/>
      <c r="EG3" s="98"/>
      <c r="EH3" s="97"/>
      <c r="EI3" s="95"/>
      <c r="EJ3" s="98"/>
      <c r="EK3" s="97"/>
      <c r="EL3" s="95"/>
      <c r="EM3" s="98"/>
      <c r="EN3" s="97"/>
      <c r="EO3" s="95"/>
      <c r="EP3" s="98"/>
      <c r="EQ3" s="97"/>
      <c r="ER3" s="95"/>
      <c r="ES3" s="98"/>
      <c r="ET3" s="97"/>
      <c r="EU3" s="95"/>
      <c r="EV3" s="98"/>
      <c r="EW3" s="97"/>
      <c r="EX3" s="95"/>
      <c r="EY3" s="98"/>
      <c r="EZ3" s="97"/>
      <c r="FA3" s="95"/>
      <c r="FB3" s="98"/>
      <c r="FC3" s="97"/>
      <c r="FD3" s="95"/>
      <c r="FE3" s="98"/>
      <c r="FF3" s="97"/>
      <c r="FG3" s="95"/>
      <c r="FH3" s="98"/>
      <c r="FI3" s="97"/>
      <c r="FJ3" s="95"/>
      <c r="FK3" s="98"/>
      <c r="FL3" s="97"/>
      <c r="FM3" s="95"/>
      <c r="FN3" s="98"/>
      <c r="FO3" s="97"/>
      <c r="FP3" s="95"/>
      <c r="FQ3" s="98"/>
      <c r="FR3" s="97"/>
      <c r="FS3" s="95"/>
      <c r="FT3" s="98"/>
      <c r="FU3" s="97"/>
      <c r="FV3" s="95"/>
      <c r="FW3" s="98"/>
      <c r="FX3" s="97"/>
      <c r="FY3" s="95"/>
      <c r="FZ3" s="98"/>
      <c r="GA3" s="97"/>
      <c r="GB3" s="95"/>
      <c r="GC3" s="98"/>
      <c r="GD3" s="97"/>
      <c r="GE3" s="95"/>
      <c r="GF3" s="98"/>
      <c r="GG3" s="97"/>
      <c r="GH3" s="95"/>
      <c r="GI3" s="98"/>
      <c r="GJ3" s="97"/>
      <c r="GK3" s="95"/>
      <c r="GL3" s="98"/>
      <c r="GM3" s="97"/>
      <c r="GN3" s="95"/>
      <c r="GO3" s="98"/>
      <c r="GP3" s="97"/>
      <c r="GQ3" s="95"/>
      <c r="GR3" s="98"/>
      <c r="GS3" s="97"/>
      <c r="GT3" s="95"/>
      <c r="GU3" s="98"/>
      <c r="GV3" s="97"/>
      <c r="GW3" s="95"/>
      <c r="GX3" s="98"/>
      <c r="GY3" s="97"/>
      <c r="GZ3" s="95"/>
      <c r="HA3" s="98"/>
      <c r="HB3" s="97"/>
      <c r="HC3" s="95"/>
      <c r="HD3" s="98"/>
      <c r="HE3" s="97"/>
      <c r="HF3" s="95"/>
      <c r="HG3" s="98"/>
      <c r="HH3" s="97"/>
      <c r="HI3" s="95"/>
      <c r="HJ3" s="98"/>
      <c r="HK3" s="97"/>
      <c r="HL3" s="95"/>
      <c r="HM3" s="98"/>
      <c r="HN3" s="97"/>
      <c r="HO3" s="95"/>
      <c r="HP3" s="98"/>
      <c r="HQ3" s="97"/>
      <c r="HR3" s="95"/>
      <c r="HS3" s="98"/>
      <c r="HT3" s="97"/>
      <c r="HU3" s="95"/>
      <c r="HV3" s="98"/>
      <c r="HW3" s="97"/>
      <c r="HX3" s="95"/>
      <c r="HY3" s="98"/>
      <c r="HZ3" s="97"/>
      <c r="IA3" s="95"/>
      <c r="IB3" s="98"/>
      <c r="IC3" s="97"/>
      <c r="ID3" s="95"/>
      <c r="IE3" s="98"/>
      <c r="IF3" s="97"/>
      <c r="IG3" s="95"/>
      <c r="IH3" s="98"/>
      <c r="II3" s="97"/>
      <c r="IJ3" s="95"/>
      <c r="IK3" s="98"/>
      <c r="IL3" s="97"/>
      <c r="IM3" s="95"/>
      <c r="IN3" s="98"/>
      <c r="IO3" s="97"/>
      <c r="IP3" s="95"/>
      <c r="IQ3" s="98"/>
      <c r="IR3" s="97"/>
      <c r="IS3" s="95"/>
      <c r="IT3" s="98"/>
      <c r="IU3" s="97"/>
      <c r="IV3" s="95"/>
      <c r="IW3" s="98"/>
      <c r="IX3" s="97"/>
      <c r="IY3" s="95"/>
      <c r="IZ3" s="98"/>
      <c r="JA3" s="97"/>
      <c r="JB3" s="95"/>
      <c r="JC3" s="98"/>
      <c r="JD3" s="97"/>
      <c r="JE3" s="95"/>
      <c r="JF3" s="98"/>
      <c r="JG3" s="97"/>
      <c r="JH3" s="95"/>
      <c r="JI3" s="98"/>
      <c r="JJ3" s="97"/>
      <c r="JK3" s="95"/>
      <c r="JL3" s="98"/>
      <c r="JM3" s="97"/>
      <c r="JN3" s="95"/>
      <c r="JO3" s="98"/>
      <c r="JP3" s="97"/>
      <c r="JQ3" s="95"/>
      <c r="JR3" s="98"/>
      <c r="JS3" s="97"/>
      <c r="JT3" s="95"/>
      <c r="JU3" s="98"/>
      <c r="JV3" s="97"/>
      <c r="JW3" s="95"/>
      <c r="JX3" s="98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0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/>
      <c r="BI4" s="357"/>
      <c r="BJ4" s="388"/>
      <c r="BK4" s="389"/>
      <c r="BL4" s="357"/>
      <c r="BM4" s="388"/>
      <c r="BN4" s="456"/>
      <c r="BO4" s="357"/>
      <c r="BP4" s="388"/>
      <c r="BQ4" s="389"/>
      <c r="BR4" s="357"/>
      <c r="BS4" s="388"/>
      <c r="BT4" s="456"/>
      <c r="BU4" s="357"/>
      <c r="BV4" s="388"/>
      <c r="BW4" s="389"/>
      <c r="BX4" s="357"/>
      <c r="BY4" s="388"/>
      <c r="BZ4" s="456"/>
      <c r="CA4" s="357"/>
      <c r="CB4" s="388"/>
      <c r="CC4" s="389"/>
      <c r="CD4" s="357"/>
      <c r="CE4" s="388"/>
      <c r="CF4" s="456"/>
      <c r="CG4" s="357"/>
      <c r="CH4" s="388"/>
      <c r="CI4" s="389"/>
      <c r="CJ4" s="357"/>
      <c r="CK4" s="388"/>
      <c r="CL4" s="456"/>
      <c r="CM4" s="357"/>
      <c r="CN4" s="388"/>
      <c r="CO4" s="389"/>
      <c r="CP4" s="357"/>
      <c r="CQ4" s="388"/>
      <c r="CR4" s="456"/>
      <c r="CS4" s="357"/>
      <c r="CT4" s="388"/>
      <c r="CU4" s="389"/>
      <c r="CV4" s="357"/>
      <c r="CW4" s="388"/>
      <c r="CX4" s="456"/>
      <c r="CY4" s="357"/>
      <c r="CZ4" s="388"/>
      <c r="DA4" s="389"/>
      <c r="DB4" s="357"/>
      <c r="DC4" s="388"/>
      <c r="DD4" s="456"/>
      <c r="DE4" s="357"/>
      <c r="DF4" s="388"/>
      <c r="DG4" s="389"/>
      <c r="DH4" s="357"/>
      <c r="DI4" s="388"/>
      <c r="DJ4" s="456"/>
      <c r="DK4" s="357"/>
      <c r="DL4" s="388"/>
      <c r="DM4" s="389"/>
      <c r="DN4" s="357"/>
      <c r="DO4" s="388"/>
      <c r="DP4" s="456"/>
      <c r="DQ4" s="357"/>
      <c r="DR4" s="388"/>
      <c r="DS4" s="389"/>
      <c r="DT4" s="357"/>
      <c r="DU4" s="388"/>
      <c r="DV4" s="456"/>
      <c r="DW4" s="357"/>
      <c r="DX4" s="388"/>
      <c r="DY4" s="389"/>
      <c r="DZ4" s="357"/>
      <c r="EA4" s="388"/>
      <c r="EB4" s="456"/>
      <c r="EC4" s="357"/>
      <c r="ED4" s="388"/>
      <c r="EE4" s="389"/>
      <c r="EF4" s="357"/>
      <c r="EG4" s="388"/>
      <c r="EH4" s="456"/>
      <c r="EI4" s="357"/>
      <c r="EJ4" s="388"/>
      <c r="EK4" s="389"/>
      <c r="EL4" s="357"/>
      <c r="EM4" s="388"/>
      <c r="EN4" s="456"/>
      <c r="EO4" s="357"/>
      <c r="EP4" s="388"/>
      <c r="EQ4" s="389"/>
      <c r="ER4" s="357"/>
      <c r="ES4" s="388"/>
      <c r="ET4" s="456"/>
      <c r="EU4" s="357"/>
      <c r="EV4" s="388"/>
      <c r="EW4" s="389"/>
      <c r="EX4" s="357"/>
      <c r="EY4" s="388"/>
      <c r="EZ4" s="456"/>
      <c r="FA4" s="357"/>
      <c r="FB4" s="388"/>
      <c r="FC4" s="389"/>
      <c r="FD4" s="357"/>
      <c r="FE4" s="388"/>
      <c r="FF4" s="456"/>
      <c r="FG4" s="357"/>
      <c r="FH4" s="388"/>
      <c r="FI4" s="38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0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623"/>
      <c r="AE5" s="356"/>
      <c r="AF5" s="373"/>
      <c r="AG5" s="531"/>
      <c r="AH5" s="356"/>
      <c r="AI5" s="373"/>
      <c r="AJ5" s="623"/>
      <c r="AK5" s="356"/>
      <c r="AL5" s="373"/>
      <c r="AM5" s="531"/>
      <c r="AN5" s="624"/>
      <c r="AO5" s="373"/>
      <c r="AP5" s="623"/>
      <c r="AQ5" s="356"/>
      <c r="AR5" s="373"/>
      <c r="AS5" s="531"/>
      <c r="AT5" s="624"/>
      <c r="AU5" s="373"/>
      <c r="AV5" s="458"/>
      <c r="AW5" s="624"/>
      <c r="AX5" s="373"/>
      <c r="AY5" s="531"/>
      <c r="AZ5" s="356"/>
      <c r="BA5" s="373"/>
      <c r="BB5" s="458"/>
      <c r="BC5" s="356"/>
      <c r="BD5" s="373"/>
      <c r="BE5" s="683"/>
      <c r="BF5" s="356"/>
      <c r="BG5" s="373"/>
      <c r="BH5" s="458"/>
      <c r="BI5" s="356"/>
      <c r="BJ5" s="373"/>
      <c r="BK5" s="372"/>
      <c r="BL5" s="356"/>
      <c r="BM5" s="373"/>
      <c r="BN5" s="458"/>
      <c r="BO5" s="356"/>
      <c r="BP5" s="373"/>
      <c r="BQ5" s="372"/>
      <c r="BR5" s="356"/>
      <c r="BS5" s="373"/>
      <c r="BT5" s="458"/>
      <c r="BU5" s="356"/>
      <c r="BV5" s="373"/>
      <c r="BW5" s="372"/>
      <c r="BX5" s="356"/>
      <c r="BY5" s="373"/>
      <c r="BZ5" s="458"/>
      <c r="CA5" s="356"/>
      <c r="CB5" s="373"/>
      <c r="CC5" s="372"/>
      <c r="CD5" s="356"/>
      <c r="CE5" s="373"/>
      <c r="CF5" s="458"/>
      <c r="CG5" s="356"/>
      <c r="CH5" s="373"/>
      <c r="CI5" s="372"/>
      <c r="CJ5" s="356"/>
      <c r="CK5" s="373"/>
      <c r="CL5" s="458"/>
      <c r="CM5" s="356"/>
      <c r="CN5" s="373"/>
      <c r="CO5" s="372"/>
      <c r="CP5" s="356"/>
      <c r="CQ5" s="373"/>
      <c r="CR5" s="458"/>
      <c r="CS5" s="356"/>
      <c r="CT5" s="373"/>
      <c r="CU5" s="372"/>
      <c r="CV5" s="356"/>
      <c r="CW5" s="373"/>
      <c r="CX5" s="458"/>
      <c r="CY5" s="356"/>
      <c r="CZ5" s="373"/>
      <c r="DA5" s="372"/>
      <c r="DB5" s="356"/>
      <c r="DC5" s="373"/>
      <c r="DD5" s="458"/>
      <c r="DE5" s="356"/>
      <c r="DF5" s="373"/>
      <c r="DG5" s="372"/>
      <c r="DH5" s="356"/>
      <c r="DI5" s="373"/>
      <c r="DJ5" s="458"/>
      <c r="DK5" s="356"/>
      <c r="DL5" s="373"/>
      <c r="DM5" s="372"/>
      <c r="DN5" s="356"/>
      <c r="DO5" s="373"/>
      <c r="DP5" s="458"/>
      <c r="DQ5" s="356"/>
      <c r="DR5" s="373"/>
      <c r="DS5" s="372"/>
      <c r="DT5" s="356"/>
      <c r="DU5" s="373"/>
      <c r="DV5" s="458"/>
      <c r="DW5" s="356"/>
      <c r="DX5" s="373"/>
      <c r="DY5" s="372"/>
      <c r="DZ5" s="356"/>
      <c r="EA5" s="373"/>
      <c r="EB5" s="458"/>
      <c r="EC5" s="356"/>
      <c r="ED5" s="373"/>
      <c r="EE5" s="372"/>
      <c r="EF5" s="356"/>
      <c r="EG5" s="373"/>
      <c r="EH5" s="458"/>
      <c r="EI5" s="356"/>
      <c r="EJ5" s="373"/>
      <c r="EK5" s="372"/>
      <c r="EL5" s="356"/>
      <c r="EM5" s="373"/>
      <c r="EN5" s="458"/>
      <c r="EO5" s="356"/>
      <c r="EP5" s="373"/>
      <c r="EQ5" s="372"/>
      <c r="ER5" s="356"/>
      <c r="ES5" s="373"/>
      <c r="ET5" s="458"/>
      <c r="EU5" s="356"/>
      <c r="EV5" s="373"/>
      <c r="EW5" s="372"/>
      <c r="EX5" s="356"/>
      <c r="EY5" s="373"/>
      <c r="EZ5" s="458"/>
      <c r="FA5" s="356"/>
      <c r="FB5" s="373"/>
      <c r="FC5" s="372"/>
      <c r="FD5" s="356"/>
      <c r="FE5" s="373"/>
      <c r="FF5" s="458"/>
      <c r="FG5" s="356"/>
      <c r="FH5" s="373"/>
      <c r="FI5" s="372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453">
        <f t="shared" ref="E6:E21" si="0">SUM(F6:JX6)</f>
        <v>413.5</v>
      </c>
      <c r="F6" s="454">
        <v>0.8</v>
      </c>
      <c r="G6" s="390"/>
      <c r="H6" s="455"/>
      <c r="I6" s="389"/>
      <c r="J6" s="357"/>
      <c r="K6" s="388"/>
      <c r="L6" s="456">
        <v>24.6</v>
      </c>
      <c r="M6" s="357"/>
      <c r="N6" s="388"/>
      <c r="O6" s="389">
        <v>26.7</v>
      </c>
      <c r="P6" s="357"/>
      <c r="Q6" s="388"/>
      <c r="R6" s="456">
        <v>49.6</v>
      </c>
      <c r="S6" s="357"/>
      <c r="T6" s="388"/>
      <c r="U6" s="389">
        <v>25.8</v>
      </c>
      <c r="V6" s="357"/>
      <c r="W6" s="388"/>
      <c r="X6" s="456">
        <v>45.4</v>
      </c>
      <c r="Y6" s="357"/>
      <c r="Z6" s="388"/>
      <c r="AA6" s="389">
        <v>13.8</v>
      </c>
      <c r="AB6" s="357">
        <v>30.7</v>
      </c>
      <c r="AC6" s="388"/>
      <c r="AD6" s="456">
        <v>58.4</v>
      </c>
      <c r="AE6" s="357"/>
      <c r="AF6" s="388"/>
      <c r="AG6" s="389">
        <v>39.599999999999994</v>
      </c>
      <c r="AH6" s="357">
        <v>65.099999999999994</v>
      </c>
      <c r="AI6" s="388"/>
      <c r="AJ6" s="456"/>
      <c r="AK6" s="357">
        <v>0.8</v>
      </c>
      <c r="AL6" s="388">
        <v>32.200000000000003</v>
      </c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456"/>
      <c r="CG6" s="357"/>
      <c r="CH6" s="388"/>
      <c r="CI6" s="389"/>
      <c r="CJ6" s="357"/>
      <c r="CK6" s="388"/>
      <c r="CL6" s="456"/>
      <c r="CM6" s="357"/>
      <c r="CN6" s="388"/>
      <c r="CO6" s="389"/>
      <c r="CP6" s="357"/>
      <c r="CQ6" s="388"/>
      <c r="CR6" s="456"/>
      <c r="CS6" s="357"/>
      <c r="CT6" s="388"/>
      <c r="CU6" s="389"/>
      <c r="CV6" s="357"/>
      <c r="CW6" s="388"/>
      <c r="CX6" s="456"/>
      <c r="CY6" s="357"/>
      <c r="CZ6" s="388"/>
      <c r="DA6" s="38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389"/>
      <c r="DN6" s="357"/>
      <c r="DO6" s="388"/>
      <c r="DP6" s="456"/>
      <c r="DQ6" s="357"/>
      <c r="DR6" s="388"/>
      <c r="DS6" s="389"/>
      <c r="DT6" s="357"/>
      <c r="DU6" s="388"/>
      <c r="DV6" s="456"/>
      <c r="DW6" s="357"/>
      <c r="DX6" s="388"/>
      <c r="DY6" s="389"/>
      <c r="DZ6" s="357"/>
      <c r="EA6" s="388"/>
      <c r="EB6" s="456"/>
      <c r="EC6" s="357"/>
      <c r="ED6" s="388"/>
      <c r="EE6" s="389"/>
      <c r="EF6" s="357"/>
      <c r="EG6" s="388"/>
      <c r="EH6" s="456"/>
      <c r="EI6" s="357"/>
      <c r="EJ6" s="388"/>
      <c r="EK6" s="389"/>
      <c r="EL6" s="357"/>
      <c r="EM6" s="388"/>
      <c r="EN6" s="456"/>
      <c r="EO6" s="357"/>
      <c r="EP6" s="388"/>
      <c r="EQ6" s="389"/>
      <c r="ER6" s="357"/>
      <c r="ES6" s="388"/>
      <c r="ET6" s="456"/>
      <c r="EU6" s="357"/>
      <c r="EV6" s="388"/>
      <c r="EW6" s="389"/>
      <c r="EX6" s="357"/>
      <c r="EY6" s="388"/>
      <c r="EZ6" s="456"/>
      <c r="FA6" s="357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457">
        <f t="shared" si="0"/>
        <v>160.99999999999997</v>
      </c>
      <c r="F7" s="369"/>
      <c r="G7" s="370"/>
      <c r="H7" s="371"/>
      <c r="I7" s="372"/>
      <c r="J7" s="356"/>
      <c r="K7" s="373"/>
      <c r="L7" s="458">
        <v>30.7</v>
      </c>
      <c r="M7" s="356"/>
      <c r="N7" s="373"/>
      <c r="O7" s="372">
        <v>8.9</v>
      </c>
      <c r="P7" s="356"/>
      <c r="Q7" s="373"/>
      <c r="R7" s="458">
        <v>16.5</v>
      </c>
      <c r="S7" s="356"/>
      <c r="T7" s="373"/>
      <c r="U7" s="372">
        <v>11.7</v>
      </c>
      <c r="V7" s="356"/>
      <c r="W7" s="373"/>
      <c r="X7" s="458">
        <v>20.6</v>
      </c>
      <c r="Y7" s="356"/>
      <c r="Z7" s="373"/>
      <c r="AA7" s="372">
        <v>6.3</v>
      </c>
      <c r="AB7" s="356">
        <v>9.3000000000000007</v>
      </c>
      <c r="AC7" s="373"/>
      <c r="AD7" s="623">
        <v>17.7</v>
      </c>
      <c r="AE7" s="356"/>
      <c r="AF7" s="373"/>
      <c r="AG7" s="372">
        <v>11.3</v>
      </c>
      <c r="AH7" s="356">
        <v>18.600000000000001</v>
      </c>
      <c r="AI7" s="373"/>
      <c r="AJ7" s="458"/>
      <c r="AK7" s="356">
        <v>0.2</v>
      </c>
      <c r="AL7" s="373">
        <v>9.1999999999999993</v>
      </c>
      <c r="AM7" s="531"/>
      <c r="AN7" s="624"/>
      <c r="AO7" s="373"/>
      <c r="AP7" s="623"/>
      <c r="AQ7" s="356"/>
      <c r="AR7" s="373"/>
      <c r="AS7" s="531"/>
      <c r="AT7" s="624"/>
      <c r="AU7" s="373"/>
      <c r="AV7" s="458"/>
      <c r="AW7" s="624"/>
      <c r="AX7" s="373"/>
      <c r="AY7" s="531"/>
      <c r="AZ7" s="356"/>
      <c r="BA7" s="373"/>
      <c r="BB7" s="623"/>
      <c r="BC7" s="624"/>
      <c r="BD7" s="373"/>
      <c r="BE7" s="683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458"/>
      <c r="CG7" s="356"/>
      <c r="CH7" s="373"/>
      <c r="CI7" s="372"/>
      <c r="CJ7" s="356"/>
      <c r="CK7" s="373"/>
      <c r="CL7" s="458"/>
      <c r="CM7" s="356"/>
      <c r="CN7" s="373"/>
      <c r="CO7" s="372"/>
      <c r="CP7" s="356"/>
      <c r="CQ7" s="373"/>
      <c r="CR7" s="458"/>
      <c r="CS7" s="356"/>
      <c r="CT7" s="373"/>
      <c r="CU7" s="372"/>
      <c r="CV7" s="356"/>
      <c r="CW7" s="373"/>
      <c r="CX7" s="458"/>
      <c r="CY7" s="356"/>
      <c r="CZ7" s="373"/>
      <c r="DA7" s="372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372"/>
      <c r="DN7" s="356"/>
      <c r="DO7" s="373"/>
      <c r="DP7" s="458"/>
      <c r="DQ7" s="356"/>
      <c r="DR7" s="373"/>
      <c r="DS7" s="372"/>
      <c r="DT7" s="356"/>
      <c r="DU7" s="373"/>
      <c r="DV7" s="458"/>
      <c r="DW7" s="356"/>
      <c r="DX7" s="373"/>
      <c r="DY7" s="372"/>
      <c r="DZ7" s="356"/>
      <c r="EA7" s="373"/>
      <c r="EB7" s="458"/>
      <c r="EC7" s="356"/>
      <c r="ED7" s="373"/>
      <c r="EE7" s="372"/>
      <c r="EF7" s="356"/>
      <c r="EG7" s="373"/>
      <c r="EH7" s="458"/>
      <c r="EI7" s="356"/>
      <c r="EJ7" s="373"/>
      <c r="EK7" s="372"/>
      <c r="EL7" s="356"/>
      <c r="EM7" s="373"/>
      <c r="EN7" s="458"/>
      <c r="EO7" s="356"/>
      <c r="EP7" s="373"/>
      <c r="EQ7" s="372"/>
      <c r="ER7" s="356"/>
      <c r="ES7" s="373"/>
      <c r="ET7" s="458"/>
      <c r="EU7" s="356"/>
      <c r="EV7" s="373"/>
      <c r="EW7" s="372"/>
      <c r="EX7" s="356"/>
      <c r="EY7" s="373"/>
      <c r="EZ7" s="458"/>
      <c r="FA7" s="356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443.69999999999993</v>
      </c>
      <c r="F8" s="454">
        <v>0.8</v>
      </c>
      <c r="G8" s="390"/>
      <c r="H8" s="455"/>
      <c r="I8" s="389"/>
      <c r="J8" s="357"/>
      <c r="K8" s="388"/>
      <c r="L8" s="456">
        <v>23.9</v>
      </c>
      <c r="M8" s="357"/>
      <c r="N8" s="388"/>
      <c r="O8" s="389">
        <v>26.8</v>
      </c>
      <c r="P8" s="357"/>
      <c r="Q8" s="388"/>
      <c r="R8" s="456">
        <v>38.1</v>
      </c>
      <c r="S8" s="357"/>
      <c r="T8" s="388"/>
      <c r="U8" s="389">
        <v>33.1</v>
      </c>
      <c r="V8" s="357"/>
      <c r="W8" s="388"/>
      <c r="X8" s="456">
        <v>43.1</v>
      </c>
      <c r="Y8" s="357"/>
      <c r="Z8" s="388"/>
      <c r="AA8" s="389">
        <v>15.4</v>
      </c>
      <c r="AB8" s="357">
        <v>30.6</v>
      </c>
      <c r="AC8" s="388"/>
      <c r="AD8" s="456">
        <v>57.3</v>
      </c>
      <c r="AE8" s="357"/>
      <c r="AF8" s="388"/>
      <c r="AG8" s="389">
        <f>6.5+6.3+6.3+6.6+6.4+6.4+6.5</f>
        <v>45</v>
      </c>
      <c r="AH8" s="357">
        <f>6.3+6.4+6.4+6.7+6.6+6.7+6.6+6.7+6.8</f>
        <v>59.2</v>
      </c>
      <c r="AI8" s="388"/>
      <c r="AJ8" s="456">
        <f>6.4+12.6+6.1+6.1</f>
        <v>31.200000000000003</v>
      </c>
      <c r="AK8" s="357"/>
      <c r="AL8" s="388">
        <f>6.3+6.5+6.6+6.5+6.6+6.7</f>
        <v>39.200000000000003</v>
      </c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/>
      <c r="BI8" s="357"/>
      <c r="BJ8" s="388"/>
      <c r="BK8" s="389"/>
      <c r="BL8" s="357"/>
      <c r="BM8" s="388"/>
      <c r="BN8" s="456"/>
      <c r="BO8" s="357"/>
      <c r="BP8" s="388"/>
      <c r="BQ8" s="389"/>
      <c r="BR8" s="357"/>
      <c r="BS8" s="388"/>
      <c r="BT8" s="456"/>
      <c r="BU8" s="357"/>
      <c r="BV8" s="388"/>
      <c r="BW8" s="389"/>
      <c r="BX8" s="357"/>
      <c r="BY8" s="388"/>
      <c r="BZ8" s="456"/>
      <c r="CA8" s="357"/>
      <c r="CB8" s="388"/>
      <c r="CC8" s="389"/>
      <c r="CD8" s="357"/>
      <c r="CE8" s="388"/>
      <c r="CF8" s="456"/>
      <c r="CG8" s="357"/>
      <c r="CH8" s="388"/>
      <c r="CI8" s="389"/>
      <c r="CJ8" s="357"/>
      <c r="CK8" s="388"/>
      <c r="CL8" s="456"/>
      <c r="CM8" s="357"/>
      <c r="CN8" s="388"/>
      <c r="CO8" s="389"/>
      <c r="CP8" s="357"/>
      <c r="CQ8" s="388"/>
      <c r="CR8" s="456"/>
      <c r="CS8" s="357"/>
      <c r="CT8" s="388"/>
      <c r="CU8" s="389"/>
      <c r="CV8" s="357"/>
      <c r="CW8" s="388"/>
      <c r="CX8" s="456"/>
      <c r="CY8" s="357"/>
      <c r="CZ8" s="388"/>
      <c r="DA8" s="389"/>
      <c r="DB8" s="357"/>
      <c r="DC8" s="388"/>
      <c r="DD8" s="456"/>
      <c r="DE8" s="357"/>
      <c r="DF8" s="388"/>
      <c r="DG8" s="389"/>
      <c r="DH8" s="357"/>
      <c r="DI8" s="388"/>
      <c r="DJ8" s="456"/>
      <c r="DK8" s="357"/>
      <c r="DL8" s="388"/>
      <c r="DM8" s="389"/>
      <c r="DN8" s="357"/>
      <c r="DO8" s="388"/>
      <c r="DP8" s="456"/>
      <c r="DQ8" s="357"/>
      <c r="DR8" s="388"/>
      <c r="DS8" s="389"/>
      <c r="DT8" s="357"/>
      <c r="DU8" s="388"/>
      <c r="DV8" s="456"/>
      <c r="DW8" s="357"/>
      <c r="DX8" s="388"/>
      <c r="DY8" s="389"/>
      <c r="DZ8" s="357"/>
      <c r="EA8" s="388"/>
      <c r="EB8" s="456"/>
      <c r="EC8" s="357"/>
      <c r="ED8" s="388"/>
      <c r="EE8" s="389"/>
      <c r="EF8" s="357"/>
      <c r="EG8" s="388"/>
      <c r="EH8" s="456"/>
      <c r="EI8" s="357"/>
      <c r="EJ8" s="388"/>
      <c r="EK8" s="389"/>
      <c r="EL8" s="357"/>
      <c r="EM8" s="388"/>
      <c r="EN8" s="456"/>
      <c r="EO8" s="357"/>
      <c r="EP8" s="388"/>
      <c r="EQ8" s="389"/>
      <c r="ER8" s="357"/>
      <c r="ES8" s="388"/>
      <c r="ET8" s="456"/>
      <c r="EU8" s="357"/>
      <c r="EV8" s="388"/>
      <c r="EW8" s="389"/>
      <c r="EX8" s="357"/>
      <c r="EY8" s="388"/>
      <c r="EZ8" s="456"/>
      <c r="FA8" s="357"/>
      <c r="FB8" s="388"/>
      <c r="FC8" s="389"/>
      <c r="FD8" s="357"/>
      <c r="FE8" s="388"/>
      <c r="FF8" s="456"/>
      <c r="FG8" s="357"/>
      <c r="FH8" s="388"/>
      <c r="FI8" s="38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189.8</v>
      </c>
      <c r="F9" s="369"/>
      <c r="G9" s="370"/>
      <c r="H9" s="371"/>
      <c r="I9" s="372"/>
      <c r="J9" s="356"/>
      <c r="K9" s="373"/>
      <c r="L9" s="458">
        <v>29.8</v>
      </c>
      <c r="M9" s="356"/>
      <c r="N9" s="373"/>
      <c r="O9" s="372">
        <v>8.9</v>
      </c>
      <c r="P9" s="356"/>
      <c r="Q9" s="373"/>
      <c r="R9" s="458">
        <v>12.7</v>
      </c>
      <c r="S9" s="356"/>
      <c r="T9" s="373"/>
      <c r="U9" s="372">
        <v>15</v>
      </c>
      <c r="V9" s="356"/>
      <c r="W9" s="373"/>
      <c r="X9" s="458">
        <v>19.5</v>
      </c>
      <c r="Y9" s="356"/>
      <c r="Z9" s="373"/>
      <c r="AA9" s="372">
        <v>7</v>
      </c>
      <c r="AB9" s="356">
        <v>9.3000000000000007</v>
      </c>
      <c r="AC9" s="373"/>
      <c r="AD9" s="623">
        <v>17.3</v>
      </c>
      <c r="AE9" s="356"/>
      <c r="AF9" s="373"/>
      <c r="AG9" s="531">
        <v>12.8</v>
      </c>
      <c r="AH9" s="356">
        <v>16.899999999999999</v>
      </c>
      <c r="AI9" s="373"/>
      <c r="AJ9" s="623">
        <v>29.4</v>
      </c>
      <c r="AK9" s="356"/>
      <c r="AL9" s="373">
        <v>11.2</v>
      </c>
      <c r="AM9" s="531"/>
      <c r="AN9" s="624"/>
      <c r="AO9" s="373"/>
      <c r="AP9" s="623"/>
      <c r="AQ9" s="356"/>
      <c r="AR9" s="373"/>
      <c r="AS9" s="531"/>
      <c r="AT9" s="624"/>
      <c r="AU9" s="373"/>
      <c r="AV9" s="458"/>
      <c r="AW9" s="624"/>
      <c r="AX9" s="373"/>
      <c r="AY9" s="531"/>
      <c r="AZ9" s="356"/>
      <c r="BA9" s="373"/>
      <c r="BB9" s="458"/>
      <c r="BC9" s="356"/>
      <c r="BD9" s="373"/>
      <c r="BE9" s="683"/>
      <c r="BF9" s="356"/>
      <c r="BG9" s="373"/>
      <c r="BH9" s="458"/>
      <c r="BI9" s="356"/>
      <c r="BJ9" s="373"/>
      <c r="BK9" s="372"/>
      <c r="BL9" s="356"/>
      <c r="BM9" s="373"/>
      <c r="BN9" s="458"/>
      <c r="BO9" s="356"/>
      <c r="BP9" s="373"/>
      <c r="BQ9" s="372"/>
      <c r="BR9" s="356"/>
      <c r="BS9" s="373"/>
      <c r="BT9" s="458"/>
      <c r="BU9" s="356"/>
      <c r="BV9" s="373"/>
      <c r="BW9" s="372"/>
      <c r="BX9" s="356"/>
      <c r="BY9" s="373"/>
      <c r="BZ9" s="458"/>
      <c r="CA9" s="356"/>
      <c r="CB9" s="373"/>
      <c r="CC9" s="372"/>
      <c r="CD9" s="356"/>
      <c r="CE9" s="373"/>
      <c r="CF9" s="458"/>
      <c r="CG9" s="356"/>
      <c r="CH9" s="373"/>
      <c r="CI9" s="372"/>
      <c r="CJ9" s="356"/>
      <c r="CK9" s="373"/>
      <c r="CL9" s="458"/>
      <c r="CM9" s="356"/>
      <c r="CN9" s="373"/>
      <c r="CO9" s="372"/>
      <c r="CP9" s="356"/>
      <c r="CQ9" s="373"/>
      <c r="CR9" s="458"/>
      <c r="CS9" s="356"/>
      <c r="CT9" s="373"/>
      <c r="CU9" s="372"/>
      <c r="CV9" s="356"/>
      <c r="CW9" s="373"/>
      <c r="CX9" s="458"/>
      <c r="CY9" s="356"/>
      <c r="CZ9" s="373"/>
      <c r="DA9" s="372"/>
      <c r="DB9" s="356"/>
      <c r="DC9" s="373"/>
      <c r="DD9" s="458"/>
      <c r="DE9" s="356"/>
      <c r="DF9" s="373"/>
      <c r="DG9" s="372"/>
      <c r="DH9" s="356"/>
      <c r="DI9" s="373"/>
      <c r="DJ9" s="458"/>
      <c r="DK9" s="356"/>
      <c r="DL9" s="373"/>
      <c r="DM9" s="372"/>
      <c r="DN9" s="356"/>
      <c r="DO9" s="373"/>
      <c r="DP9" s="458"/>
      <c r="DQ9" s="356"/>
      <c r="DR9" s="373"/>
      <c r="DS9" s="372"/>
      <c r="DT9" s="356"/>
      <c r="DU9" s="373"/>
      <c r="DV9" s="458"/>
      <c r="DW9" s="356"/>
      <c r="DX9" s="373"/>
      <c r="DY9" s="372"/>
      <c r="DZ9" s="356"/>
      <c r="EA9" s="373"/>
      <c r="EB9" s="458"/>
      <c r="EC9" s="356"/>
      <c r="ED9" s="373"/>
      <c r="EE9" s="372"/>
      <c r="EF9" s="356"/>
      <c r="EG9" s="373"/>
      <c r="EH9" s="458"/>
      <c r="EI9" s="356"/>
      <c r="EJ9" s="373"/>
      <c r="EK9" s="372"/>
      <c r="EL9" s="356"/>
      <c r="EM9" s="373"/>
      <c r="EN9" s="458"/>
      <c r="EO9" s="356"/>
      <c r="EP9" s="373"/>
      <c r="EQ9" s="372"/>
      <c r="ER9" s="356"/>
      <c r="ES9" s="373"/>
      <c r="ET9" s="458"/>
      <c r="EU9" s="356"/>
      <c r="EV9" s="373"/>
      <c r="EW9" s="372"/>
      <c r="EX9" s="356"/>
      <c r="EY9" s="373"/>
      <c r="EZ9" s="458"/>
      <c r="FA9" s="356"/>
      <c r="FB9" s="373"/>
      <c r="FC9" s="372"/>
      <c r="FD9" s="356"/>
      <c r="FE9" s="373"/>
      <c r="FF9" s="458"/>
      <c r="FG9" s="356"/>
      <c r="FH9" s="373"/>
      <c r="FI9" s="372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0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/>
      <c r="BV10" s="388"/>
      <c r="BW10" s="389"/>
      <c r="BX10" s="357"/>
      <c r="BY10" s="388"/>
      <c r="BZ10" s="456"/>
      <c r="CA10" s="357"/>
      <c r="CB10" s="388"/>
      <c r="CC10" s="389"/>
      <c r="CD10" s="357"/>
      <c r="CE10" s="388"/>
      <c r="CF10" s="456"/>
      <c r="CG10" s="357"/>
      <c r="CH10" s="388"/>
      <c r="CI10" s="389"/>
      <c r="CJ10" s="357"/>
      <c r="CK10" s="388"/>
      <c r="CL10" s="456"/>
      <c r="CM10" s="357"/>
      <c r="CN10" s="388"/>
      <c r="CO10" s="389"/>
      <c r="CP10" s="357"/>
      <c r="CQ10" s="388"/>
      <c r="CR10" s="456"/>
      <c r="CS10" s="357"/>
      <c r="CT10" s="388"/>
      <c r="CU10" s="389"/>
      <c r="CV10" s="357"/>
      <c r="CW10" s="388"/>
      <c r="CX10" s="456"/>
      <c r="CY10" s="357"/>
      <c r="CZ10" s="388"/>
      <c r="DA10" s="38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389"/>
      <c r="DN10" s="357"/>
      <c r="DO10" s="388"/>
      <c r="DP10" s="456"/>
      <c r="DQ10" s="357"/>
      <c r="DR10" s="388"/>
      <c r="DS10" s="389"/>
      <c r="DT10" s="357"/>
      <c r="DU10" s="388"/>
      <c r="DV10" s="456"/>
      <c r="DW10" s="357"/>
      <c r="DX10" s="388"/>
      <c r="DY10" s="389"/>
      <c r="DZ10" s="357"/>
      <c r="EA10" s="388"/>
      <c r="EB10" s="456"/>
      <c r="EC10" s="357"/>
      <c r="ED10" s="388"/>
      <c r="EE10" s="389"/>
      <c r="EF10" s="357"/>
      <c r="EG10" s="388"/>
      <c r="EH10" s="456"/>
      <c r="EI10" s="357"/>
      <c r="EJ10" s="388"/>
      <c r="EK10" s="389"/>
      <c r="EL10" s="357"/>
      <c r="EM10" s="388"/>
      <c r="EN10" s="456"/>
      <c r="EO10" s="357"/>
      <c r="EP10" s="388"/>
      <c r="EQ10" s="389"/>
      <c r="ER10" s="357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0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623"/>
      <c r="AW11" s="356"/>
      <c r="AX11" s="373"/>
      <c r="AY11" s="531"/>
      <c r="AZ11" s="356"/>
      <c r="BA11" s="373"/>
      <c r="BB11" s="458"/>
      <c r="BC11" s="356"/>
      <c r="BD11" s="622"/>
      <c r="BE11" s="372"/>
      <c r="BF11" s="627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356"/>
      <c r="BV11" s="373"/>
      <c r="BW11" s="372"/>
      <c r="BX11" s="356"/>
      <c r="BY11" s="373"/>
      <c r="BZ11" s="458"/>
      <c r="CA11" s="356"/>
      <c r="CB11" s="373"/>
      <c r="CC11" s="372"/>
      <c r="CD11" s="356"/>
      <c r="CE11" s="373"/>
      <c r="CF11" s="458"/>
      <c r="CG11" s="356"/>
      <c r="CH11" s="373"/>
      <c r="CI11" s="372"/>
      <c r="CJ11" s="356"/>
      <c r="CK11" s="373"/>
      <c r="CL11" s="458"/>
      <c r="CM11" s="356"/>
      <c r="CN11" s="373"/>
      <c r="CO11" s="372"/>
      <c r="CP11" s="356"/>
      <c r="CQ11" s="373"/>
      <c r="CR11" s="458"/>
      <c r="CS11" s="356"/>
      <c r="CT11" s="373"/>
      <c r="CU11" s="372"/>
      <c r="CV11" s="356"/>
      <c r="CW11" s="373"/>
      <c r="CX11" s="458"/>
      <c r="CY11" s="356"/>
      <c r="CZ11" s="373"/>
      <c r="DA11" s="372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372"/>
      <c r="DN11" s="356"/>
      <c r="DO11" s="373"/>
      <c r="DP11" s="458"/>
      <c r="DQ11" s="356"/>
      <c r="DR11" s="373"/>
      <c r="DS11" s="372"/>
      <c r="DT11" s="356"/>
      <c r="DU11" s="373"/>
      <c r="DV11" s="458"/>
      <c r="DW11" s="356"/>
      <c r="DX11" s="373"/>
      <c r="DY11" s="372"/>
      <c r="DZ11" s="356"/>
      <c r="EA11" s="373"/>
      <c r="EB11" s="458"/>
      <c r="EC11" s="356"/>
      <c r="ED11" s="373"/>
      <c r="EE11" s="372"/>
      <c r="EF11" s="356"/>
      <c r="EG11" s="373"/>
      <c r="EH11" s="458"/>
      <c r="EI11" s="356"/>
      <c r="EJ11" s="373"/>
      <c r="EK11" s="372"/>
      <c r="EL11" s="356"/>
      <c r="EM11" s="373"/>
      <c r="EN11" s="458"/>
      <c r="EO11" s="356"/>
      <c r="EP11" s="373"/>
      <c r="EQ11" s="372"/>
      <c r="ER11" s="356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0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/>
      <c r="BI12" s="357"/>
      <c r="BJ12" s="388"/>
      <c r="BK12" s="389"/>
      <c r="BL12" s="357"/>
      <c r="BM12" s="388"/>
      <c r="BN12" s="456"/>
      <c r="BO12" s="357"/>
      <c r="BP12" s="388"/>
      <c r="BQ12" s="389"/>
      <c r="BR12" s="357"/>
      <c r="BS12" s="388"/>
      <c r="BT12" s="456"/>
      <c r="BU12" s="357"/>
      <c r="BV12" s="388"/>
      <c r="BW12" s="389"/>
      <c r="BX12" s="357"/>
      <c r="BY12" s="388"/>
      <c r="BZ12" s="456"/>
      <c r="CA12" s="357"/>
      <c r="CB12" s="388"/>
      <c r="CC12" s="389"/>
      <c r="CD12" s="357"/>
      <c r="CE12" s="388"/>
      <c r="CF12" s="456"/>
      <c r="CG12" s="357"/>
      <c r="CH12" s="388"/>
      <c r="CI12" s="389"/>
      <c r="CJ12" s="357"/>
      <c r="CK12" s="388"/>
      <c r="CL12" s="456"/>
      <c r="CM12" s="357"/>
      <c r="CN12" s="388"/>
      <c r="CO12" s="389"/>
      <c r="CP12" s="357"/>
      <c r="CQ12" s="388"/>
      <c r="CR12" s="456"/>
      <c r="CS12" s="357"/>
      <c r="CT12" s="388"/>
      <c r="CU12" s="389"/>
      <c r="CV12" s="357"/>
      <c r="CW12" s="388"/>
      <c r="CX12" s="456"/>
      <c r="CY12" s="357"/>
      <c r="CZ12" s="388"/>
      <c r="DA12" s="389"/>
      <c r="DB12" s="357"/>
      <c r="DC12" s="388"/>
      <c r="DD12" s="456"/>
      <c r="DE12" s="357"/>
      <c r="DF12" s="388"/>
      <c r="DG12" s="389"/>
      <c r="DH12" s="357"/>
      <c r="DI12" s="388"/>
      <c r="DJ12" s="456"/>
      <c r="DK12" s="357"/>
      <c r="DL12" s="388"/>
      <c r="DM12" s="389"/>
      <c r="DN12" s="357"/>
      <c r="DO12" s="388"/>
      <c r="DP12" s="456"/>
      <c r="DQ12" s="357"/>
      <c r="DR12" s="388"/>
      <c r="DS12" s="389"/>
      <c r="DT12" s="357"/>
      <c r="DU12" s="388"/>
      <c r="DV12" s="456"/>
      <c r="DW12" s="357"/>
      <c r="DX12" s="388"/>
      <c r="DY12" s="389"/>
      <c r="DZ12" s="357"/>
      <c r="EA12" s="388"/>
      <c r="EB12" s="456"/>
      <c r="EC12" s="357"/>
      <c r="ED12" s="388"/>
      <c r="EE12" s="389"/>
      <c r="EF12" s="357"/>
      <c r="EG12" s="388"/>
      <c r="EH12" s="456"/>
      <c r="EI12" s="357"/>
      <c r="EJ12" s="388"/>
      <c r="EK12" s="389"/>
      <c r="EL12" s="357"/>
      <c r="EM12" s="388"/>
      <c r="EN12" s="456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0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622"/>
      <c r="AV13" s="623"/>
      <c r="AW13" s="356"/>
      <c r="AX13" s="373"/>
      <c r="AY13" s="531"/>
      <c r="AZ13" s="356"/>
      <c r="BA13" s="373"/>
      <c r="BB13" s="458"/>
      <c r="BC13" s="356"/>
      <c r="BD13" s="373"/>
      <c r="BE13" s="372"/>
      <c r="BF13" s="627"/>
      <c r="BG13" s="373"/>
      <c r="BH13" s="458"/>
      <c r="BI13" s="356"/>
      <c r="BJ13" s="373"/>
      <c r="BK13" s="372"/>
      <c r="BL13" s="356"/>
      <c r="BM13" s="373"/>
      <c r="BN13" s="458"/>
      <c r="BO13" s="356"/>
      <c r="BP13" s="373"/>
      <c r="BQ13" s="372"/>
      <c r="BR13" s="356"/>
      <c r="BS13" s="373"/>
      <c r="BT13" s="458"/>
      <c r="BU13" s="356"/>
      <c r="BV13" s="373"/>
      <c r="BW13" s="372"/>
      <c r="BX13" s="356"/>
      <c r="BY13" s="373"/>
      <c r="BZ13" s="458"/>
      <c r="CA13" s="356"/>
      <c r="CB13" s="373"/>
      <c r="CC13" s="372"/>
      <c r="CD13" s="356"/>
      <c r="CE13" s="373"/>
      <c r="CF13" s="458"/>
      <c r="CG13" s="356"/>
      <c r="CH13" s="373"/>
      <c r="CI13" s="372"/>
      <c r="CJ13" s="356"/>
      <c r="CK13" s="373"/>
      <c r="CL13" s="458"/>
      <c r="CM13" s="356"/>
      <c r="CN13" s="373"/>
      <c r="CO13" s="372"/>
      <c r="CP13" s="356"/>
      <c r="CQ13" s="373"/>
      <c r="CR13" s="458"/>
      <c r="CS13" s="356"/>
      <c r="CT13" s="373"/>
      <c r="CU13" s="372"/>
      <c r="CV13" s="356"/>
      <c r="CW13" s="373"/>
      <c r="CX13" s="458"/>
      <c r="CY13" s="356"/>
      <c r="CZ13" s="373"/>
      <c r="DA13" s="372"/>
      <c r="DB13" s="356"/>
      <c r="DC13" s="373"/>
      <c r="DD13" s="458"/>
      <c r="DE13" s="356"/>
      <c r="DF13" s="373"/>
      <c r="DG13" s="372"/>
      <c r="DH13" s="356"/>
      <c r="DI13" s="373"/>
      <c r="DJ13" s="458"/>
      <c r="DK13" s="356"/>
      <c r="DL13" s="373"/>
      <c r="DM13" s="372"/>
      <c r="DN13" s="356"/>
      <c r="DO13" s="373"/>
      <c r="DP13" s="458"/>
      <c r="DQ13" s="356"/>
      <c r="DR13" s="373"/>
      <c r="DS13" s="372"/>
      <c r="DT13" s="356"/>
      <c r="DU13" s="373"/>
      <c r="DV13" s="458"/>
      <c r="DW13" s="356"/>
      <c r="DX13" s="373"/>
      <c r="DY13" s="372"/>
      <c r="DZ13" s="356"/>
      <c r="EA13" s="373"/>
      <c r="EB13" s="458"/>
      <c r="EC13" s="356"/>
      <c r="ED13" s="373"/>
      <c r="EE13" s="372"/>
      <c r="EF13" s="356"/>
      <c r="EG13" s="373"/>
      <c r="EH13" s="458"/>
      <c r="EI13" s="356"/>
      <c r="EJ13" s="373"/>
      <c r="EK13" s="372"/>
      <c r="EL13" s="356"/>
      <c r="EM13" s="373"/>
      <c r="EN13" s="458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192.7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>
        <v>16.2</v>
      </c>
      <c r="Y14" s="357"/>
      <c r="Z14" s="388"/>
      <c r="AA14" s="389">
        <v>2.5</v>
      </c>
      <c r="AB14" s="357">
        <v>22.6</v>
      </c>
      <c r="AC14" s="388"/>
      <c r="AD14" s="456">
        <v>35.299999999999997</v>
      </c>
      <c r="AE14" s="357"/>
      <c r="AF14" s="388"/>
      <c r="AG14" s="389">
        <f>5.9+5.9+6.4+6+5.8</f>
        <v>30.000000000000004</v>
      </c>
      <c r="AH14" s="357">
        <f>5.8+5.9+5.7+5.9+5.8+6.3+6+6.1+6.1</f>
        <v>53.6</v>
      </c>
      <c r="AI14" s="388"/>
      <c r="AJ14" s="456">
        <f>5.8+6+5.7+5.6+3.5</f>
        <v>26.6</v>
      </c>
      <c r="AK14" s="357"/>
      <c r="AL14" s="388">
        <v>5.9</v>
      </c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/>
      <c r="BI14" s="357"/>
      <c r="BJ14" s="388"/>
      <c r="BK14" s="389"/>
      <c r="BL14" s="357"/>
      <c r="BM14" s="388"/>
      <c r="BN14" s="456"/>
      <c r="BO14" s="357"/>
      <c r="BP14" s="388"/>
      <c r="BQ14" s="389"/>
      <c r="BR14" s="357"/>
      <c r="BS14" s="388"/>
      <c r="BT14" s="456"/>
      <c r="BU14" s="357"/>
      <c r="BV14" s="388"/>
      <c r="BW14" s="389"/>
      <c r="BX14" s="357"/>
      <c r="BY14" s="388"/>
      <c r="BZ14" s="456"/>
      <c r="CA14" s="357"/>
      <c r="CB14" s="388"/>
      <c r="CC14" s="389"/>
      <c r="CD14" s="357"/>
      <c r="CE14" s="388"/>
      <c r="CF14" s="456"/>
      <c r="CG14" s="357"/>
      <c r="CH14" s="388"/>
      <c r="CI14" s="389"/>
      <c r="CJ14" s="357"/>
      <c r="CK14" s="388"/>
      <c r="CL14" s="456"/>
      <c r="CM14" s="357"/>
      <c r="CN14" s="388"/>
      <c r="CO14" s="389"/>
      <c r="CP14" s="357"/>
      <c r="CQ14" s="388"/>
      <c r="CR14" s="456"/>
      <c r="CS14" s="357"/>
      <c r="CT14" s="388"/>
      <c r="CU14" s="389"/>
      <c r="CV14" s="357"/>
      <c r="CW14" s="388"/>
      <c r="CX14" s="456"/>
      <c r="CY14" s="357"/>
      <c r="CZ14" s="388"/>
      <c r="DA14" s="389"/>
      <c r="DB14" s="357"/>
      <c r="DC14" s="388"/>
      <c r="DD14" s="456"/>
      <c r="DE14" s="357"/>
      <c r="DF14" s="388"/>
      <c r="DG14" s="389"/>
      <c r="DH14" s="357"/>
      <c r="DI14" s="388"/>
      <c r="DJ14" s="456"/>
      <c r="DK14" s="357"/>
      <c r="DL14" s="388"/>
      <c r="DM14" s="389"/>
      <c r="DN14" s="357"/>
      <c r="DO14" s="388"/>
      <c r="DP14" s="456"/>
      <c r="DQ14" s="357"/>
      <c r="DR14" s="388"/>
      <c r="DS14" s="389"/>
      <c r="DT14" s="357"/>
      <c r="DU14" s="388"/>
      <c r="DV14" s="456"/>
      <c r="DW14" s="357"/>
      <c r="DX14" s="388"/>
      <c r="DY14" s="389"/>
      <c r="DZ14" s="357"/>
      <c r="EA14" s="388"/>
      <c r="EB14" s="456"/>
      <c r="EC14" s="357"/>
      <c r="ED14" s="388"/>
      <c r="EE14" s="389"/>
      <c r="EF14" s="357"/>
      <c r="EG14" s="388"/>
      <c r="EH14" s="456"/>
      <c r="EI14" s="357"/>
      <c r="EJ14" s="388"/>
      <c r="EK14" s="389"/>
      <c r="EL14" s="357"/>
      <c r="EM14" s="388"/>
      <c r="EN14" s="456"/>
      <c r="EO14" s="357"/>
      <c r="EP14" s="388"/>
      <c r="EQ14" s="389"/>
      <c r="ER14" s="357"/>
      <c r="ES14" s="388"/>
      <c r="ET14" s="456"/>
      <c r="EU14" s="357"/>
      <c r="EV14" s="388"/>
      <c r="EW14" s="389"/>
      <c r="EX14" s="357"/>
      <c r="EY14" s="388"/>
      <c r="EZ14" s="456"/>
      <c r="FA14" s="357"/>
      <c r="FB14" s="388"/>
      <c r="FC14" s="389"/>
      <c r="FD14" s="357"/>
      <c r="FE14" s="388"/>
      <c r="FF14" s="456"/>
      <c r="FG14" s="357"/>
      <c r="FH14" s="388"/>
      <c r="FI14" s="38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78.2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>
        <v>7.9</v>
      </c>
      <c r="Y15" s="356"/>
      <c r="Z15" s="373"/>
      <c r="AA15" s="372">
        <v>1.2</v>
      </c>
      <c r="AB15" s="356">
        <v>7</v>
      </c>
      <c r="AC15" s="373"/>
      <c r="AD15" s="458">
        <v>10.6</v>
      </c>
      <c r="AE15" s="356"/>
      <c r="AF15" s="373"/>
      <c r="AG15" s="372">
        <v>8.6</v>
      </c>
      <c r="AH15" s="356">
        <v>15.3</v>
      </c>
      <c r="AI15" s="373"/>
      <c r="AJ15" s="458">
        <v>26</v>
      </c>
      <c r="AK15" s="356"/>
      <c r="AL15" s="373">
        <v>1.6</v>
      </c>
      <c r="AM15" s="683"/>
      <c r="AN15" s="627"/>
      <c r="AO15" s="373"/>
      <c r="AP15" s="629"/>
      <c r="AQ15" s="356"/>
      <c r="AR15" s="373"/>
      <c r="AS15" s="683"/>
      <c r="AT15" s="627"/>
      <c r="AU15" s="373"/>
      <c r="AV15" s="458"/>
      <c r="AW15" s="627"/>
      <c r="AX15" s="373"/>
      <c r="AY15" s="372"/>
      <c r="AZ15" s="627"/>
      <c r="BA15" s="373"/>
      <c r="BB15" s="629"/>
      <c r="BC15" s="627"/>
      <c r="BD15" s="373"/>
      <c r="BE15" s="683"/>
      <c r="BF15" s="356"/>
      <c r="BG15" s="373"/>
      <c r="BH15" s="458"/>
      <c r="BI15" s="356"/>
      <c r="BJ15" s="373"/>
      <c r="BK15" s="372"/>
      <c r="BL15" s="356"/>
      <c r="BM15" s="373"/>
      <c r="BN15" s="458"/>
      <c r="BO15" s="356"/>
      <c r="BP15" s="373"/>
      <c r="BQ15" s="372"/>
      <c r="BR15" s="356"/>
      <c r="BS15" s="373"/>
      <c r="BT15" s="458"/>
      <c r="BU15" s="356"/>
      <c r="BV15" s="373"/>
      <c r="BW15" s="372"/>
      <c r="BX15" s="356"/>
      <c r="BY15" s="373"/>
      <c r="BZ15" s="458"/>
      <c r="CA15" s="356"/>
      <c r="CB15" s="373"/>
      <c r="CC15" s="372"/>
      <c r="CD15" s="356"/>
      <c r="CE15" s="373"/>
      <c r="CF15" s="458"/>
      <c r="CG15" s="356"/>
      <c r="CH15" s="373"/>
      <c r="CI15" s="372"/>
      <c r="CJ15" s="356"/>
      <c r="CK15" s="373"/>
      <c r="CL15" s="458"/>
      <c r="CM15" s="356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458"/>
      <c r="CY15" s="356"/>
      <c r="CZ15" s="373"/>
      <c r="DA15" s="372"/>
      <c r="DB15" s="356"/>
      <c r="DC15" s="373"/>
      <c r="DD15" s="458"/>
      <c r="DE15" s="356"/>
      <c r="DF15" s="373"/>
      <c r="DG15" s="372"/>
      <c r="DH15" s="356"/>
      <c r="DI15" s="373"/>
      <c r="DJ15" s="458"/>
      <c r="DK15" s="356"/>
      <c r="DL15" s="373"/>
      <c r="DM15" s="372"/>
      <c r="DN15" s="356"/>
      <c r="DO15" s="373"/>
      <c r="DP15" s="458"/>
      <c r="DQ15" s="356"/>
      <c r="DR15" s="373"/>
      <c r="DS15" s="372"/>
      <c r="DT15" s="356"/>
      <c r="DU15" s="373"/>
      <c r="DV15" s="458"/>
      <c r="DW15" s="356"/>
      <c r="DX15" s="373"/>
      <c r="DY15" s="372"/>
      <c r="DZ15" s="356"/>
      <c r="EA15" s="373"/>
      <c r="EB15" s="458"/>
      <c r="EC15" s="356"/>
      <c r="ED15" s="373"/>
      <c r="EE15" s="372"/>
      <c r="EF15" s="356"/>
      <c r="EG15" s="373"/>
      <c r="EH15" s="458"/>
      <c r="EI15" s="356"/>
      <c r="EJ15" s="373"/>
      <c r="EK15" s="372"/>
      <c r="EL15" s="356"/>
      <c r="EM15" s="373"/>
      <c r="EN15" s="458"/>
      <c r="EO15" s="356"/>
      <c r="EP15" s="373"/>
      <c r="EQ15" s="372"/>
      <c r="ER15" s="356"/>
      <c r="ES15" s="373"/>
      <c r="ET15" s="458"/>
      <c r="EU15" s="356"/>
      <c r="EV15" s="373"/>
      <c r="EW15" s="372"/>
      <c r="EX15" s="356"/>
      <c r="EY15" s="373"/>
      <c r="EZ15" s="458"/>
      <c r="FA15" s="356"/>
      <c r="FB15" s="373"/>
      <c r="FC15" s="372"/>
      <c r="FD15" s="356"/>
      <c r="FE15" s="373"/>
      <c r="FF15" s="458"/>
      <c r="FG15" s="356"/>
      <c r="FH15" s="373"/>
      <c r="FI15" s="372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266.09999999999997</v>
      </c>
      <c r="F16" s="454"/>
      <c r="G16" s="390"/>
      <c r="H16" s="455"/>
      <c r="I16" s="389"/>
      <c r="J16" s="357"/>
      <c r="K16" s="388"/>
      <c r="L16" s="456">
        <v>16.100000000000001</v>
      </c>
      <c r="M16" s="357"/>
      <c r="N16" s="388"/>
      <c r="O16" s="389">
        <v>6.7</v>
      </c>
      <c r="P16" s="357"/>
      <c r="Q16" s="388"/>
      <c r="R16" s="456">
        <v>31.9</v>
      </c>
      <c r="S16" s="357"/>
      <c r="T16" s="388"/>
      <c r="U16" s="389">
        <v>18.899999999999999</v>
      </c>
      <c r="V16" s="357"/>
      <c r="W16" s="388"/>
      <c r="X16" s="456">
        <v>31.2</v>
      </c>
      <c r="Y16" s="357"/>
      <c r="Z16" s="388"/>
      <c r="AA16" s="389">
        <v>11.2</v>
      </c>
      <c r="AB16" s="357">
        <v>20</v>
      </c>
      <c r="AC16" s="388"/>
      <c r="AD16" s="456">
        <v>26.7</v>
      </c>
      <c r="AE16" s="357"/>
      <c r="AF16" s="388"/>
      <c r="AG16" s="389">
        <f>5.5+5.3+5.3</f>
        <v>16.100000000000001</v>
      </c>
      <c r="AH16" s="357">
        <f>5.2+5.4+5.3+5.3+5.3+5.3+5.2+5.4</f>
        <v>42.400000000000006</v>
      </c>
      <c r="AI16" s="388"/>
      <c r="AJ16" s="456">
        <f>5+5.2+5.1+2.7</f>
        <v>18</v>
      </c>
      <c r="AK16" s="357"/>
      <c r="AL16" s="388">
        <f>5.5+5.3+5.4+5.4+5.3</f>
        <v>26.900000000000002</v>
      </c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/>
      <c r="BR16" s="357"/>
      <c r="BS16" s="388"/>
      <c r="BT16" s="456"/>
      <c r="BU16" s="357"/>
      <c r="BV16" s="388"/>
      <c r="BW16" s="389"/>
      <c r="BX16" s="357"/>
      <c r="BY16" s="388"/>
      <c r="BZ16" s="456"/>
      <c r="CA16" s="357"/>
      <c r="CB16" s="388"/>
      <c r="CC16" s="389"/>
      <c r="CD16" s="357"/>
      <c r="CE16" s="388"/>
      <c r="CF16" s="456"/>
      <c r="CG16" s="357"/>
      <c r="CH16" s="388"/>
      <c r="CI16" s="389"/>
      <c r="CJ16" s="357"/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/>
      <c r="DB16" s="357"/>
      <c r="DC16" s="388"/>
      <c r="DD16" s="456"/>
      <c r="DE16" s="357"/>
      <c r="DF16" s="388"/>
      <c r="DG16" s="389"/>
      <c r="DH16" s="357"/>
      <c r="DI16" s="388"/>
      <c r="DJ16" s="456"/>
      <c r="DK16" s="357"/>
      <c r="DL16" s="388"/>
      <c r="DM16" s="389"/>
      <c r="DN16" s="357"/>
      <c r="DO16" s="388"/>
      <c r="DP16" s="456"/>
      <c r="DQ16" s="357"/>
      <c r="DR16" s="388"/>
      <c r="DS16" s="389"/>
      <c r="DT16" s="357"/>
      <c r="DU16" s="388"/>
      <c r="DV16" s="456"/>
      <c r="DW16" s="357"/>
      <c r="DX16" s="388"/>
      <c r="DY16" s="389"/>
      <c r="DZ16" s="357"/>
      <c r="EA16" s="388"/>
      <c r="EB16" s="456"/>
      <c r="EC16" s="357"/>
      <c r="ED16" s="388"/>
      <c r="EE16" s="389"/>
      <c r="EF16" s="357"/>
      <c r="EG16" s="388"/>
      <c r="EH16" s="456"/>
      <c r="EI16" s="357"/>
      <c r="EJ16" s="388"/>
      <c r="EK16" s="389"/>
      <c r="EL16" s="357"/>
      <c r="EM16" s="388"/>
      <c r="EN16" s="456"/>
      <c r="EO16" s="357"/>
      <c r="EP16" s="388"/>
      <c r="EQ16" s="389"/>
      <c r="ER16" s="357"/>
      <c r="ES16" s="388"/>
      <c r="ET16" s="456"/>
      <c r="EU16" s="357"/>
      <c r="EV16" s="388"/>
      <c r="EW16" s="389"/>
      <c r="EX16" s="357"/>
      <c r="EY16" s="388"/>
      <c r="EZ16" s="456"/>
      <c r="FA16" s="357"/>
      <c r="FB16" s="388"/>
      <c r="FC16" s="389"/>
      <c r="FD16" s="357"/>
      <c r="FE16" s="388"/>
      <c r="FF16" s="456"/>
      <c r="FG16" s="357"/>
      <c r="FH16" s="388"/>
      <c r="FI16" s="38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116.00000000000001</v>
      </c>
      <c r="F17" s="369"/>
      <c r="G17" s="370"/>
      <c r="H17" s="371"/>
      <c r="I17" s="372"/>
      <c r="J17" s="356"/>
      <c r="K17" s="373"/>
      <c r="L17" s="458">
        <v>20.98</v>
      </c>
      <c r="M17" s="356"/>
      <c r="N17" s="373"/>
      <c r="O17" s="372">
        <v>2.2000000000000002</v>
      </c>
      <c r="P17" s="356"/>
      <c r="Q17" s="373"/>
      <c r="R17" s="458">
        <v>10.8</v>
      </c>
      <c r="S17" s="356"/>
      <c r="T17" s="373"/>
      <c r="U17" s="372">
        <v>8.6</v>
      </c>
      <c r="V17" s="356"/>
      <c r="W17" s="373"/>
      <c r="X17" s="458">
        <v>14</v>
      </c>
      <c r="Y17" s="356"/>
      <c r="Z17" s="373"/>
      <c r="AA17" s="372">
        <v>5</v>
      </c>
      <c r="AB17" s="356">
        <v>5.9</v>
      </c>
      <c r="AC17" s="373"/>
      <c r="AD17" s="458">
        <v>8.4</v>
      </c>
      <c r="AE17" s="356"/>
      <c r="AF17" s="373"/>
      <c r="AG17" s="372">
        <v>4.5999999999999996</v>
      </c>
      <c r="AH17" s="356">
        <v>12.2</v>
      </c>
      <c r="AI17" s="373"/>
      <c r="AJ17" s="458">
        <v>15.62</v>
      </c>
      <c r="AK17" s="356"/>
      <c r="AL17" s="373">
        <f>7.7</f>
        <v>7.7</v>
      </c>
      <c r="AM17" s="531"/>
      <c r="AN17" s="356"/>
      <c r="AO17" s="373"/>
      <c r="AP17" s="623"/>
      <c r="AQ17" s="356"/>
      <c r="AR17" s="373"/>
      <c r="AS17" s="531"/>
      <c r="AT17" s="624"/>
      <c r="AU17" s="373"/>
      <c r="AV17" s="458"/>
      <c r="AW17" s="624"/>
      <c r="AX17" s="373"/>
      <c r="AY17" s="372"/>
      <c r="AZ17" s="624"/>
      <c r="BA17" s="373"/>
      <c r="BB17" s="458"/>
      <c r="BC17" s="356"/>
      <c r="BD17" s="373"/>
      <c r="BE17" s="683"/>
      <c r="BF17" s="356"/>
      <c r="BG17" s="373"/>
      <c r="BH17" s="458"/>
      <c r="BI17" s="356"/>
      <c r="BJ17" s="373"/>
      <c r="BK17" s="372"/>
      <c r="BL17" s="356"/>
      <c r="BM17" s="373"/>
      <c r="BN17" s="458"/>
      <c r="BO17" s="356"/>
      <c r="BP17" s="373"/>
      <c r="BQ17" s="372"/>
      <c r="BR17" s="356"/>
      <c r="BS17" s="373"/>
      <c r="BT17" s="458"/>
      <c r="BU17" s="356"/>
      <c r="BV17" s="373"/>
      <c r="BW17" s="372"/>
      <c r="BX17" s="356"/>
      <c r="BY17" s="373"/>
      <c r="BZ17" s="458"/>
      <c r="CA17" s="356"/>
      <c r="CB17" s="373"/>
      <c r="CC17" s="372"/>
      <c r="CD17" s="356"/>
      <c r="CE17" s="373"/>
      <c r="CF17" s="458"/>
      <c r="CG17" s="356"/>
      <c r="CH17" s="373"/>
      <c r="CI17" s="372"/>
      <c r="CJ17" s="356"/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/>
      <c r="DB17" s="356"/>
      <c r="DC17" s="373"/>
      <c r="DD17" s="458"/>
      <c r="DE17" s="356"/>
      <c r="DF17" s="373"/>
      <c r="DG17" s="372"/>
      <c r="DH17" s="356"/>
      <c r="DI17" s="373"/>
      <c r="DJ17" s="458"/>
      <c r="DK17" s="356"/>
      <c r="DL17" s="373"/>
      <c r="DM17" s="372"/>
      <c r="DN17" s="356"/>
      <c r="DO17" s="373"/>
      <c r="DP17" s="458"/>
      <c r="DQ17" s="356"/>
      <c r="DR17" s="373"/>
      <c r="DS17" s="372"/>
      <c r="DT17" s="356"/>
      <c r="DU17" s="373"/>
      <c r="DV17" s="458"/>
      <c r="DW17" s="356"/>
      <c r="DX17" s="373"/>
      <c r="DY17" s="372"/>
      <c r="DZ17" s="356"/>
      <c r="EA17" s="373"/>
      <c r="EB17" s="458"/>
      <c r="EC17" s="356"/>
      <c r="ED17" s="373"/>
      <c r="EE17" s="372"/>
      <c r="EF17" s="356"/>
      <c r="EG17" s="373"/>
      <c r="EH17" s="458"/>
      <c r="EI17" s="356"/>
      <c r="EJ17" s="373"/>
      <c r="EK17" s="372"/>
      <c r="EL17" s="356"/>
      <c r="EM17" s="373"/>
      <c r="EN17" s="458"/>
      <c r="EO17" s="356"/>
      <c r="EP17" s="373"/>
      <c r="EQ17" s="372"/>
      <c r="ER17" s="356"/>
      <c r="ES17" s="373"/>
      <c r="ET17" s="458"/>
      <c r="EU17" s="356"/>
      <c r="EV17" s="373"/>
      <c r="EW17" s="372"/>
      <c r="EX17" s="356"/>
      <c r="EY17" s="373"/>
      <c r="EZ17" s="458"/>
      <c r="FA17" s="356"/>
      <c r="FB17" s="373"/>
      <c r="FC17" s="372"/>
      <c r="FD17" s="356"/>
      <c r="FE17" s="373"/>
      <c r="FF17" s="458"/>
      <c r="FG17" s="356"/>
      <c r="FH17" s="373"/>
      <c r="FI17" s="372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456"/>
      <c r="EI20" s="357"/>
      <c r="EJ20" s="388"/>
      <c r="EK20" s="389"/>
      <c r="EL20" s="357"/>
      <c r="EM20" s="388"/>
      <c r="EN20" s="456"/>
      <c r="EO20" s="357"/>
      <c r="EP20" s="388"/>
      <c r="EQ20" s="389"/>
      <c r="ER20" s="357"/>
      <c r="ES20" s="388"/>
      <c r="ET20" s="456"/>
      <c r="EU20" s="357"/>
      <c r="EV20" s="388"/>
      <c r="EW20" s="389"/>
      <c r="EX20" s="357"/>
      <c r="EY20" s="388"/>
      <c r="EZ20" s="456"/>
      <c r="FA20" s="357"/>
      <c r="FB20" s="388"/>
      <c r="FC20" s="389"/>
      <c r="FD20" s="357"/>
      <c r="FE20" s="388"/>
      <c r="FF20" s="456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458"/>
      <c r="EI21" s="356"/>
      <c r="EJ21" s="373"/>
      <c r="EK21" s="372"/>
      <c r="EL21" s="356"/>
      <c r="EM21" s="373"/>
      <c r="EN21" s="458"/>
      <c r="EO21" s="356"/>
      <c r="EP21" s="373"/>
      <c r="EQ21" s="372"/>
      <c r="ER21" s="356"/>
      <c r="ES21" s="373"/>
      <c r="ET21" s="458"/>
      <c r="EU21" s="356"/>
      <c r="EV21" s="373"/>
      <c r="EW21" s="372"/>
      <c r="EX21" s="356"/>
      <c r="EY21" s="373"/>
      <c r="EZ21" s="458"/>
      <c r="FA21" s="356"/>
      <c r="FB21" s="373"/>
      <c r="FC21" s="372"/>
      <c r="FD21" s="356"/>
      <c r="FE21" s="373"/>
      <c r="FF21" s="458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675" customFormat="1" ht="15.75" customHeight="1" x14ac:dyDescent="0.2">
      <c r="A22" s="1044"/>
      <c r="B22" s="1046" t="s">
        <v>15</v>
      </c>
      <c r="C22" s="666" t="s">
        <v>253</v>
      </c>
      <c r="D22" s="667" t="s">
        <v>45</v>
      </c>
      <c r="E22" s="668">
        <f>E4+E6+E8+E10+E12+E14+E16+E18+E20</f>
        <v>1315.9999999999998</v>
      </c>
      <c r="F22" s="669">
        <f t="shared" ref="F22:AO22" si="1">F4+F6+F8+F10+F12+F14+F16+F18+F20</f>
        <v>1.6</v>
      </c>
      <c r="G22" s="668">
        <f t="shared" si="1"/>
        <v>0</v>
      </c>
      <c r="H22" s="670">
        <f t="shared" si="1"/>
        <v>0</v>
      </c>
      <c r="I22" s="671">
        <f t="shared" si="1"/>
        <v>0</v>
      </c>
      <c r="J22" s="672">
        <f t="shared" si="1"/>
        <v>0</v>
      </c>
      <c r="K22" s="673">
        <f t="shared" si="1"/>
        <v>0</v>
      </c>
      <c r="L22" s="674">
        <f t="shared" si="1"/>
        <v>64.599999999999994</v>
      </c>
      <c r="M22" s="672">
        <f t="shared" si="1"/>
        <v>0</v>
      </c>
      <c r="N22" s="673">
        <f t="shared" si="1"/>
        <v>0</v>
      </c>
      <c r="O22" s="671">
        <f t="shared" si="1"/>
        <v>60.2</v>
      </c>
      <c r="P22" s="672">
        <f t="shared" si="1"/>
        <v>0</v>
      </c>
      <c r="Q22" s="673">
        <f t="shared" si="1"/>
        <v>0</v>
      </c>
      <c r="R22" s="674">
        <f t="shared" si="1"/>
        <v>119.6</v>
      </c>
      <c r="S22" s="672">
        <f t="shared" si="1"/>
        <v>0</v>
      </c>
      <c r="T22" s="673">
        <f t="shared" si="1"/>
        <v>0</v>
      </c>
      <c r="U22" s="671">
        <f t="shared" si="1"/>
        <v>77.800000000000011</v>
      </c>
      <c r="V22" s="672">
        <f t="shared" si="1"/>
        <v>0</v>
      </c>
      <c r="W22" s="673">
        <f t="shared" si="1"/>
        <v>0</v>
      </c>
      <c r="X22" s="137">
        <f t="shared" si="1"/>
        <v>135.9</v>
      </c>
      <c r="Y22" s="135">
        <f t="shared" si="1"/>
        <v>0</v>
      </c>
      <c r="Z22" s="136">
        <f t="shared" si="1"/>
        <v>0</v>
      </c>
      <c r="AA22" s="134">
        <f t="shared" si="1"/>
        <v>42.900000000000006</v>
      </c>
      <c r="AB22" s="135">
        <f t="shared" si="1"/>
        <v>103.9</v>
      </c>
      <c r="AC22" s="136">
        <f t="shared" si="1"/>
        <v>0</v>
      </c>
      <c r="AD22" s="137">
        <f t="shared" si="1"/>
        <v>177.7</v>
      </c>
      <c r="AE22" s="135">
        <f t="shared" si="1"/>
        <v>0</v>
      </c>
      <c r="AF22" s="136">
        <f t="shared" si="1"/>
        <v>0</v>
      </c>
      <c r="AG22" s="137">
        <f t="shared" si="1"/>
        <v>130.69999999999999</v>
      </c>
      <c r="AH22" s="135">
        <f t="shared" si="1"/>
        <v>220.3</v>
      </c>
      <c r="AI22" s="136">
        <f t="shared" si="1"/>
        <v>0</v>
      </c>
      <c r="AJ22" s="134">
        <f t="shared" si="1"/>
        <v>75.800000000000011</v>
      </c>
      <c r="AK22" s="135">
        <f t="shared" si="1"/>
        <v>0.8</v>
      </c>
      <c r="AL22" s="136">
        <f t="shared" si="1"/>
        <v>104.20000000000002</v>
      </c>
      <c r="AM22" s="137">
        <f t="shared" si="1"/>
        <v>0</v>
      </c>
      <c r="AN22" s="135">
        <f t="shared" si="1"/>
        <v>0</v>
      </c>
      <c r="AO22" s="136">
        <f t="shared" si="1"/>
        <v>0</v>
      </c>
      <c r="AP22" s="137">
        <f>AP4+AP6+AP8+AP10+AP12+AP14+AP16+AP18+AP20</f>
        <v>0</v>
      </c>
      <c r="AQ22" s="135">
        <f t="shared" ref="AQ22:DB22" si="2">AQ4+AQ6+AQ8+AQ10+AQ12+AQ14+AQ16+AQ18+AQ20</f>
        <v>0</v>
      </c>
      <c r="AR22" s="136">
        <f t="shared" si="2"/>
        <v>0</v>
      </c>
      <c r="AS22" s="134">
        <f t="shared" si="2"/>
        <v>0</v>
      </c>
      <c r="AT22" s="135">
        <f t="shared" si="2"/>
        <v>0</v>
      </c>
      <c r="AU22" s="136">
        <f t="shared" si="2"/>
        <v>0</v>
      </c>
      <c r="AV22" s="137">
        <f t="shared" si="2"/>
        <v>0</v>
      </c>
      <c r="AW22" s="135">
        <f t="shared" si="2"/>
        <v>0</v>
      </c>
      <c r="AX22" s="136">
        <f t="shared" si="2"/>
        <v>0</v>
      </c>
      <c r="AY22" s="137">
        <f t="shared" si="2"/>
        <v>0</v>
      </c>
      <c r="AZ22" s="135">
        <f t="shared" si="2"/>
        <v>0</v>
      </c>
      <c r="BA22" s="136">
        <f t="shared" si="2"/>
        <v>0</v>
      </c>
      <c r="BB22" s="134">
        <f t="shared" si="2"/>
        <v>0</v>
      </c>
      <c r="BC22" s="135">
        <f t="shared" si="2"/>
        <v>0</v>
      </c>
      <c r="BD22" s="136">
        <f t="shared" si="2"/>
        <v>0</v>
      </c>
      <c r="BE22" s="137">
        <f t="shared" si="2"/>
        <v>0</v>
      </c>
      <c r="BF22" s="135">
        <f t="shared" si="2"/>
        <v>0</v>
      </c>
      <c r="BG22" s="136">
        <f t="shared" si="2"/>
        <v>0</v>
      </c>
      <c r="BH22" s="137">
        <f t="shared" si="2"/>
        <v>0</v>
      </c>
      <c r="BI22" s="135">
        <f t="shared" si="2"/>
        <v>0</v>
      </c>
      <c r="BJ22" s="136">
        <f t="shared" si="2"/>
        <v>0</v>
      </c>
      <c r="BK22" s="134">
        <f t="shared" si="2"/>
        <v>0</v>
      </c>
      <c r="BL22" s="135">
        <f t="shared" si="2"/>
        <v>0</v>
      </c>
      <c r="BM22" s="136">
        <f t="shared" si="2"/>
        <v>0</v>
      </c>
      <c r="BN22" s="137">
        <f t="shared" si="2"/>
        <v>0</v>
      </c>
      <c r="BO22" s="135">
        <f t="shared" si="2"/>
        <v>0</v>
      </c>
      <c r="BP22" s="136">
        <f t="shared" si="2"/>
        <v>0</v>
      </c>
      <c r="BQ22" s="137">
        <f t="shared" si="2"/>
        <v>0</v>
      </c>
      <c r="BR22" s="135">
        <f t="shared" si="2"/>
        <v>0</v>
      </c>
      <c r="BS22" s="136">
        <f t="shared" si="2"/>
        <v>0</v>
      </c>
      <c r="BT22" s="134">
        <f t="shared" si="2"/>
        <v>0</v>
      </c>
      <c r="BU22" s="135">
        <f t="shared" si="2"/>
        <v>0</v>
      </c>
      <c r="BV22" s="136">
        <f t="shared" si="2"/>
        <v>0</v>
      </c>
      <c r="BW22" s="137">
        <f t="shared" si="2"/>
        <v>0</v>
      </c>
      <c r="BX22" s="135">
        <f t="shared" si="2"/>
        <v>0</v>
      </c>
      <c r="BY22" s="136">
        <f t="shared" si="2"/>
        <v>0</v>
      </c>
      <c r="BZ22" s="137">
        <f t="shared" si="2"/>
        <v>0</v>
      </c>
      <c r="CA22" s="135">
        <f t="shared" si="2"/>
        <v>0</v>
      </c>
      <c r="CB22" s="136">
        <f t="shared" si="2"/>
        <v>0</v>
      </c>
      <c r="CC22" s="134">
        <f t="shared" si="2"/>
        <v>0</v>
      </c>
      <c r="CD22" s="135">
        <f t="shared" si="2"/>
        <v>0</v>
      </c>
      <c r="CE22" s="136">
        <f t="shared" si="2"/>
        <v>0</v>
      </c>
      <c r="CF22" s="137">
        <f t="shared" si="2"/>
        <v>0</v>
      </c>
      <c r="CG22" s="135">
        <f t="shared" si="2"/>
        <v>0</v>
      </c>
      <c r="CH22" s="136">
        <f t="shared" si="2"/>
        <v>0</v>
      </c>
      <c r="CI22" s="137">
        <f t="shared" si="2"/>
        <v>0</v>
      </c>
      <c r="CJ22" s="135">
        <f t="shared" si="2"/>
        <v>0</v>
      </c>
      <c r="CK22" s="136">
        <f t="shared" si="2"/>
        <v>0</v>
      </c>
      <c r="CL22" s="134">
        <f t="shared" si="2"/>
        <v>0</v>
      </c>
      <c r="CM22" s="135">
        <f t="shared" si="2"/>
        <v>0</v>
      </c>
      <c r="CN22" s="136">
        <f t="shared" si="2"/>
        <v>0</v>
      </c>
      <c r="CO22" s="137">
        <f t="shared" si="2"/>
        <v>0</v>
      </c>
      <c r="CP22" s="135">
        <f t="shared" si="2"/>
        <v>0</v>
      </c>
      <c r="CQ22" s="136">
        <f t="shared" si="2"/>
        <v>0</v>
      </c>
      <c r="CR22" s="137">
        <f t="shared" si="2"/>
        <v>0</v>
      </c>
      <c r="CS22" s="135">
        <f t="shared" si="2"/>
        <v>0</v>
      </c>
      <c r="CT22" s="136">
        <f t="shared" si="2"/>
        <v>0</v>
      </c>
      <c r="CU22" s="134">
        <f t="shared" si="2"/>
        <v>0</v>
      </c>
      <c r="CV22" s="135">
        <f t="shared" si="2"/>
        <v>0</v>
      </c>
      <c r="CW22" s="136">
        <f t="shared" si="2"/>
        <v>0</v>
      </c>
      <c r="CX22" s="137">
        <f t="shared" si="2"/>
        <v>0</v>
      </c>
      <c r="CY22" s="135">
        <f t="shared" si="2"/>
        <v>0</v>
      </c>
      <c r="CZ22" s="136">
        <f t="shared" si="2"/>
        <v>0</v>
      </c>
      <c r="DA22" s="137">
        <f t="shared" si="2"/>
        <v>0</v>
      </c>
      <c r="DB22" s="135">
        <f t="shared" si="2"/>
        <v>0</v>
      </c>
      <c r="DC22" s="136">
        <f t="shared" ref="DC22:FN22" si="3">DC4+DC6+DC8+DC10+DC12+DC14+DC16+DC18+DC20</f>
        <v>0</v>
      </c>
      <c r="DD22" s="134">
        <f t="shared" si="3"/>
        <v>0</v>
      </c>
      <c r="DE22" s="135">
        <f t="shared" si="3"/>
        <v>0</v>
      </c>
      <c r="DF22" s="136">
        <f t="shared" si="3"/>
        <v>0</v>
      </c>
      <c r="DG22" s="137">
        <f t="shared" si="3"/>
        <v>0</v>
      </c>
      <c r="DH22" s="135">
        <f t="shared" si="3"/>
        <v>0</v>
      </c>
      <c r="DI22" s="136">
        <f t="shared" si="3"/>
        <v>0</v>
      </c>
      <c r="DJ22" s="137">
        <f t="shared" si="3"/>
        <v>0</v>
      </c>
      <c r="DK22" s="135">
        <f t="shared" si="3"/>
        <v>0</v>
      </c>
      <c r="DL22" s="136">
        <f t="shared" si="3"/>
        <v>0</v>
      </c>
      <c r="DM22" s="134">
        <f t="shared" si="3"/>
        <v>0</v>
      </c>
      <c r="DN22" s="135">
        <f t="shared" si="3"/>
        <v>0</v>
      </c>
      <c r="DO22" s="136">
        <f t="shared" si="3"/>
        <v>0</v>
      </c>
      <c r="DP22" s="137">
        <f t="shared" si="3"/>
        <v>0</v>
      </c>
      <c r="DQ22" s="135">
        <f t="shared" si="3"/>
        <v>0</v>
      </c>
      <c r="DR22" s="136">
        <f t="shared" si="3"/>
        <v>0</v>
      </c>
      <c r="DS22" s="137">
        <f t="shared" si="3"/>
        <v>0</v>
      </c>
      <c r="DT22" s="135">
        <f t="shared" si="3"/>
        <v>0</v>
      </c>
      <c r="DU22" s="136">
        <f t="shared" si="3"/>
        <v>0</v>
      </c>
      <c r="DV22" s="134">
        <f t="shared" si="3"/>
        <v>0</v>
      </c>
      <c r="DW22" s="135">
        <f t="shared" si="3"/>
        <v>0</v>
      </c>
      <c r="DX22" s="136">
        <f t="shared" si="3"/>
        <v>0</v>
      </c>
      <c r="DY22" s="137">
        <f t="shared" si="3"/>
        <v>0</v>
      </c>
      <c r="DZ22" s="135">
        <f t="shared" si="3"/>
        <v>0</v>
      </c>
      <c r="EA22" s="136">
        <f t="shared" si="3"/>
        <v>0</v>
      </c>
      <c r="EB22" s="137">
        <f t="shared" si="3"/>
        <v>0</v>
      </c>
      <c r="EC22" s="135">
        <f t="shared" si="3"/>
        <v>0</v>
      </c>
      <c r="ED22" s="136">
        <f t="shared" si="3"/>
        <v>0</v>
      </c>
      <c r="EE22" s="134">
        <f t="shared" si="3"/>
        <v>0</v>
      </c>
      <c r="EF22" s="135">
        <f t="shared" si="3"/>
        <v>0</v>
      </c>
      <c r="EG22" s="136">
        <f t="shared" si="3"/>
        <v>0</v>
      </c>
      <c r="EH22" s="137">
        <f t="shared" si="3"/>
        <v>0</v>
      </c>
      <c r="EI22" s="135">
        <f t="shared" si="3"/>
        <v>0</v>
      </c>
      <c r="EJ22" s="136">
        <f t="shared" si="3"/>
        <v>0</v>
      </c>
      <c r="EK22" s="137">
        <f t="shared" si="3"/>
        <v>0</v>
      </c>
      <c r="EL22" s="135">
        <f t="shared" si="3"/>
        <v>0</v>
      </c>
      <c r="EM22" s="136">
        <f t="shared" si="3"/>
        <v>0</v>
      </c>
      <c r="EN22" s="134">
        <f t="shared" si="3"/>
        <v>0</v>
      </c>
      <c r="EO22" s="135">
        <f t="shared" si="3"/>
        <v>0</v>
      </c>
      <c r="EP22" s="136">
        <f t="shared" si="3"/>
        <v>0</v>
      </c>
      <c r="EQ22" s="137">
        <f t="shared" si="3"/>
        <v>0</v>
      </c>
      <c r="ER22" s="135">
        <f t="shared" si="3"/>
        <v>0</v>
      </c>
      <c r="ES22" s="136">
        <f t="shared" si="3"/>
        <v>0</v>
      </c>
      <c r="ET22" s="137">
        <f t="shared" si="3"/>
        <v>0</v>
      </c>
      <c r="EU22" s="135">
        <f t="shared" si="3"/>
        <v>0</v>
      </c>
      <c r="EV22" s="136">
        <f t="shared" si="3"/>
        <v>0</v>
      </c>
      <c r="EW22" s="134">
        <f t="shared" si="3"/>
        <v>0</v>
      </c>
      <c r="EX22" s="135">
        <f t="shared" si="3"/>
        <v>0</v>
      </c>
      <c r="EY22" s="136">
        <f t="shared" si="3"/>
        <v>0</v>
      </c>
      <c r="EZ22" s="137">
        <f t="shared" si="3"/>
        <v>0</v>
      </c>
      <c r="FA22" s="135">
        <f t="shared" si="3"/>
        <v>0</v>
      </c>
      <c r="FB22" s="136">
        <f t="shared" si="3"/>
        <v>0</v>
      </c>
      <c r="FC22" s="137">
        <f t="shared" si="3"/>
        <v>0</v>
      </c>
      <c r="FD22" s="135">
        <f t="shared" si="3"/>
        <v>0</v>
      </c>
      <c r="FE22" s="136">
        <f t="shared" si="3"/>
        <v>0</v>
      </c>
      <c r="FF22" s="134">
        <f t="shared" si="3"/>
        <v>0</v>
      </c>
      <c r="FG22" s="135">
        <f t="shared" si="3"/>
        <v>0</v>
      </c>
      <c r="FH22" s="136">
        <f t="shared" si="3"/>
        <v>0</v>
      </c>
      <c r="FI22" s="137">
        <f t="shared" si="3"/>
        <v>0</v>
      </c>
      <c r="FJ22" s="135">
        <f t="shared" si="3"/>
        <v>0</v>
      </c>
      <c r="FK22" s="136">
        <f t="shared" si="3"/>
        <v>0</v>
      </c>
      <c r="FL22" s="137">
        <f t="shared" si="3"/>
        <v>0</v>
      </c>
      <c r="FM22" s="135">
        <f t="shared" si="3"/>
        <v>0</v>
      </c>
      <c r="FN22" s="136">
        <f t="shared" si="3"/>
        <v>0</v>
      </c>
      <c r="FO22" s="134">
        <f t="shared" ref="FO22:HZ22" si="4">FO4+FO6+FO8+FO10+FO12+FO14+FO16+FO18+FO20</f>
        <v>0</v>
      </c>
      <c r="FP22" s="135">
        <f t="shared" si="4"/>
        <v>0</v>
      </c>
      <c r="FQ22" s="136">
        <f t="shared" si="4"/>
        <v>0</v>
      </c>
      <c r="FR22" s="137">
        <f t="shared" si="4"/>
        <v>0</v>
      </c>
      <c r="FS22" s="135">
        <f t="shared" si="4"/>
        <v>0</v>
      </c>
      <c r="FT22" s="136">
        <f t="shared" si="4"/>
        <v>0</v>
      </c>
      <c r="FU22" s="137">
        <f t="shared" si="4"/>
        <v>0</v>
      </c>
      <c r="FV22" s="135">
        <f t="shared" si="4"/>
        <v>0</v>
      </c>
      <c r="FW22" s="136">
        <f t="shared" si="4"/>
        <v>0</v>
      </c>
      <c r="FX22" s="134">
        <f t="shared" si="4"/>
        <v>0</v>
      </c>
      <c r="FY22" s="135">
        <f t="shared" si="4"/>
        <v>0</v>
      </c>
      <c r="FZ22" s="136">
        <f t="shared" si="4"/>
        <v>0</v>
      </c>
      <c r="GA22" s="137">
        <f t="shared" si="4"/>
        <v>0</v>
      </c>
      <c r="GB22" s="135">
        <f t="shared" si="4"/>
        <v>0</v>
      </c>
      <c r="GC22" s="136">
        <f t="shared" si="4"/>
        <v>0</v>
      </c>
      <c r="GD22" s="137">
        <f t="shared" si="4"/>
        <v>0</v>
      </c>
      <c r="GE22" s="135">
        <f t="shared" si="4"/>
        <v>0</v>
      </c>
      <c r="GF22" s="136">
        <f t="shared" si="4"/>
        <v>0</v>
      </c>
      <c r="GG22" s="134">
        <f t="shared" si="4"/>
        <v>0</v>
      </c>
      <c r="GH22" s="135">
        <f t="shared" si="4"/>
        <v>0</v>
      </c>
      <c r="GI22" s="136">
        <f t="shared" si="4"/>
        <v>0</v>
      </c>
      <c r="GJ22" s="137">
        <f t="shared" si="4"/>
        <v>0</v>
      </c>
      <c r="GK22" s="135">
        <f t="shared" si="4"/>
        <v>0</v>
      </c>
      <c r="GL22" s="136">
        <f t="shared" si="4"/>
        <v>0</v>
      </c>
      <c r="GM22" s="137">
        <f t="shared" si="4"/>
        <v>0</v>
      </c>
      <c r="GN22" s="135">
        <f t="shared" si="4"/>
        <v>0</v>
      </c>
      <c r="GO22" s="136">
        <f t="shared" si="4"/>
        <v>0</v>
      </c>
      <c r="GP22" s="134">
        <f t="shared" si="4"/>
        <v>0</v>
      </c>
      <c r="GQ22" s="135">
        <f t="shared" si="4"/>
        <v>0</v>
      </c>
      <c r="GR22" s="136">
        <f t="shared" si="4"/>
        <v>0</v>
      </c>
      <c r="GS22" s="137">
        <f t="shared" si="4"/>
        <v>0</v>
      </c>
      <c r="GT22" s="135">
        <f t="shared" si="4"/>
        <v>0</v>
      </c>
      <c r="GU22" s="136">
        <f t="shared" si="4"/>
        <v>0</v>
      </c>
      <c r="GV22" s="137">
        <f t="shared" si="4"/>
        <v>0</v>
      </c>
      <c r="GW22" s="135">
        <f t="shared" si="4"/>
        <v>0</v>
      </c>
      <c r="GX22" s="136">
        <f t="shared" si="4"/>
        <v>0</v>
      </c>
      <c r="GY22" s="134">
        <f t="shared" si="4"/>
        <v>0</v>
      </c>
      <c r="GZ22" s="135">
        <f t="shared" si="4"/>
        <v>0</v>
      </c>
      <c r="HA22" s="136">
        <f t="shared" si="4"/>
        <v>0</v>
      </c>
      <c r="HB22" s="137">
        <f t="shared" si="4"/>
        <v>0</v>
      </c>
      <c r="HC22" s="135">
        <f t="shared" si="4"/>
        <v>0</v>
      </c>
      <c r="HD22" s="136">
        <f t="shared" si="4"/>
        <v>0</v>
      </c>
      <c r="HE22" s="137">
        <f t="shared" si="4"/>
        <v>0</v>
      </c>
      <c r="HF22" s="135">
        <f t="shared" si="4"/>
        <v>0</v>
      </c>
      <c r="HG22" s="136">
        <f t="shared" si="4"/>
        <v>0</v>
      </c>
      <c r="HH22" s="134">
        <f t="shared" si="4"/>
        <v>0</v>
      </c>
      <c r="HI22" s="135">
        <f t="shared" si="4"/>
        <v>0</v>
      </c>
      <c r="HJ22" s="136">
        <f t="shared" si="4"/>
        <v>0</v>
      </c>
      <c r="HK22" s="137">
        <f t="shared" si="4"/>
        <v>0</v>
      </c>
      <c r="HL22" s="135">
        <f t="shared" si="4"/>
        <v>0</v>
      </c>
      <c r="HM22" s="136">
        <f t="shared" si="4"/>
        <v>0</v>
      </c>
      <c r="HN22" s="137">
        <f t="shared" si="4"/>
        <v>0</v>
      </c>
      <c r="HO22" s="135">
        <f t="shared" si="4"/>
        <v>0</v>
      </c>
      <c r="HP22" s="136">
        <f t="shared" si="4"/>
        <v>0</v>
      </c>
      <c r="HQ22" s="134">
        <f t="shared" si="4"/>
        <v>0</v>
      </c>
      <c r="HR22" s="135">
        <f t="shared" si="4"/>
        <v>0</v>
      </c>
      <c r="HS22" s="136">
        <f t="shared" si="4"/>
        <v>0</v>
      </c>
      <c r="HT22" s="137">
        <f t="shared" si="4"/>
        <v>0</v>
      </c>
      <c r="HU22" s="135">
        <f t="shared" si="4"/>
        <v>0</v>
      </c>
      <c r="HV22" s="136">
        <f t="shared" si="4"/>
        <v>0</v>
      </c>
      <c r="HW22" s="137">
        <f t="shared" si="4"/>
        <v>0</v>
      </c>
      <c r="HX22" s="135">
        <f t="shared" si="4"/>
        <v>0</v>
      </c>
      <c r="HY22" s="136">
        <f t="shared" si="4"/>
        <v>0</v>
      </c>
      <c r="HZ22" s="134">
        <f t="shared" si="4"/>
        <v>0</v>
      </c>
      <c r="IA22" s="135">
        <f t="shared" ref="IA22:JX22" si="5">IA4+IA6+IA8+IA10+IA12+IA14+IA16+IA18+IA20</f>
        <v>0</v>
      </c>
      <c r="IB22" s="136">
        <f t="shared" si="5"/>
        <v>0</v>
      </c>
      <c r="IC22" s="137">
        <f t="shared" si="5"/>
        <v>0</v>
      </c>
      <c r="ID22" s="135">
        <f t="shared" si="5"/>
        <v>0</v>
      </c>
      <c r="IE22" s="136">
        <f t="shared" si="5"/>
        <v>0</v>
      </c>
      <c r="IF22" s="137">
        <f t="shared" si="5"/>
        <v>0</v>
      </c>
      <c r="IG22" s="135">
        <f t="shared" si="5"/>
        <v>0</v>
      </c>
      <c r="IH22" s="136">
        <f t="shared" si="5"/>
        <v>0</v>
      </c>
      <c r="II22" s="134">
        <f t="shared" si="5"/>
        <v>0</v>
      </c>
      <c r="IJ22" s="135">
        <f t="shared" si="5"/>
        <v>0</v>
      </c>
      <c r="IK22" s="136">
        <f t="shared" si="5"/>
        <v>0</v>
      </c>
      <c r="IL22" s="137">
        <f t="shared" si="5"/>
        <v>0</v>
      </c>
      <c r="IM22" s="135">
        <f t="shared" si="5"/>
        <v>0</v>
      </c>
      <c r="IN22" s="136">
        <f t="shared" si="5"/>
        <v>0</v>
      </c>
      <c r="IO22" s="137">
        <f t="shared" si="5"/>
        <v>0</v>
      </c>
      <c r="IP22" s="135">
        <f t="shared" si="5"/>
        <v>0</v>
      </c>
      <c r="IQ22" s="136">
        <f t="shared" si="5"/>
        <v>0</v>
      </c>
      <c r="IR22" s="134">
        <f t="shared" si="5"/>
        <v>0</v>
      </c>
      <c r="IS22" s="135">
        <f t="shared" si="5"/>
        <v>0</v>
      </c>
      <c r="IT22" s="136">
        <f t="shared" si="5"/>
        <v>0</v>
      </c>
      <c r="IU22" s="137">
        <f t="shared" si="5"/>
        <v>0</v>
      </c>
      <c r="IV22" s="135">
        <f t="shared" si="5"/>
        <v>0</v>
      </c>
      <c r="IW22" s="136">
        <f t="shared" si="5"/>
        <v>0</v>
      </c>
      <c r="IX22" s="137">
        <f t="shared" si="5"/>
        <v>0</v>
      </c>
      <c r="IY22" s="135">
        <f t="shared" si="5"/>
        <v>0</v>
      </c>
      <c r="IZ22" s="136">
        <f t="shared" si="5"/>
        <v>0</v>
      </c>
      <c r="JA22" s="134">
        <f t="shared" si="5"/>
        <v>0</v>
      </c>
      <c r="JB22" s="135">
        <f t="shared" si="5"/>
        <v>0</v>
      </c>
      <c r="JC22" s="136">
        <f t="shared" si="5"/>
        <v>0</v>
      </c>
      <c r="JD22" s="137">
        <f t="shared" si="5"/>
        <v>0</v>
      </c>
      <c r="JE22" s="135">
        <f t="shared" si="5"/>
        <v>0</v>
      </c>
      <c r="JF22" s="136">
        <f t="shared" si="5"/>
        <v>0</v>
      </c>
      <c r="JG22" s="137">
        <f t="shared" si="5"/>
        <v>0</v>
      </c>
      <c r="JH22" s="135">
        <f t="shared" si="5"/>
        <v>0</v>
      </c>
      <c r="JI22" s="136">
        <f t="shared" si="5"/>
        <v>0</v>
      </c>
      <c r="JJ22" s="134">
        <f t="shared" si="5"/>
        <v>0</v>
      </c>
      <c r="JK22" s="135">
        <f t="shared" si="5"/>
        <v>0</v>
      </c>
      <c r="JL22" s="136">
        <f t="shared" si="5"/>
        <v>0</v>
      </c>
      <c r="JM22" s="137">
        <f t="shared" si="5"/>
        <v>0</v>
      </c>
      <c r="JN22" s="135">
        <f t="shared" si="5"/>
        <v>0</v>
      </c>
      <c r="JO22" s="136">
        <f t="shared" si="5"/>
        <v>0</v>
      </c>
      <c r="JP22" s="137">
        <f t="shared" si="5"/>
        <v>0</v>
      </c>
      <c r="JQ22" s="135">
        <f t="shared" si="5"/>
        <v>0</v>
      </c>
      <c r="JR22" s="136">
        <f t="shared" si="5"/>
        <v>0</v>
      </c>
      <c r="JS22" s="134">
        <f t="shared" si="5"/>
        <v>0</v>
      </c>
      <c r="JT22" s="135">
        <f t="shared" si="5"/>
        <v>0</v>
      </c>
      <c r="JU22" s="136">
        <f t="shared" si="5"/>
        <v>0</v>
      </c>
      <c r="JV22" s="137">
        <f t="shared" si="5"/>
        <v>0</v>
      </c>
      <c r="JW22" s="135">
        <f t="shared" si="5"/>
        <v>0</v>
      </c>
      <c r="JX22" s="136">
        <f t="shared" si="5"/>
        <v>0</v>
      </c>
    </row>
    <row r="23" spans="1:284" s="460" customFormat="1" ht="15.75" customHeight="1" thickBot="1" x14ac:dyDescent="0.25">
      <c r="A23" s="1045"/>
      <c r="B23" s="1047"/>
      <c r="C23" s="410">
        <f>IF(E23&gt;0,E22/E23*10,0)</f>
        <v>24.146788990825684</v>
      </c>
      <c r="D23" s="461" t="s">
        <v>39</v>
      </c>
      <c r="E23" s="412">
        <f>E5+E7+E9+E11+E13+E15+E17+E19+E21</f>
        <v>545</v>
      </c>
      <c r="F23" s="462">
        <f t="shared" ref="F23:AO23" si="6">F5+F7+F9+F11+F13+F15+F17+F19+F21</f>
        <v>0</v>
      </c>
      <c r="G23" s="412">
        <f t="shared" si="6"/>
        <v>0</v>
      </c>
      <c r="H23" s="463">
        <f t="shared" si="6"/>
        <v>0</v>
      </c>
      <c r="I23" s="416">
        <f t="shared" si="6"/>
        <v>0</v>
      </c>
      <c r="J23" s="414">
        <f t="shared" si="6"/>
        <v>0</v>
      </c>
      <c r="K23" s="415">
        <f t="shared" si="6"/>
        <v>0</v>
      </c>
      <c r="L23" s="737">
        <f t="shared" si="6"/>
        <v>81.48</v>
      </c>
      <c r="M23" s="414">
        <f t="shared" si="6"/>
        <v>0</v>
      </c>
      <c r="N23" s="415">
        <f t="shared" si="6"/>
        <v>0</v>
      </c>
      <c r="O23" s="416">
        <f t="shared" si="6"/>
        <v>20</v>
      </c>
      <c r="P23" s="414">
        <f t="shared" si="6"/>
        <v>0</v>
      </c>
      <c r="Q23" s="415">
        <f t="shared" si="6"/>
        <v>0</v>
      </c>
      <c r="R23" s="464">
        <f t="shared" si="6"/>
        <v>40</v>
      </c>
      <c r="S23" s="414">
        <f t="shared" si="6"/>
        <v>0</v>
      </c>
      <c r="T23" s="415">
        <f t="shared" si="6"/>
        <v>0</v>
      </c>
      <c r="U23" s="416">
        <f t="shared" si="6"/>
        <v>35.299999999999997</v>
      </c>
      <c r="V23" s="414">
        <f t="shared" si="6"/>
        <v>0</v>
      </c>
      <c r="W23" s="415">
        <f t="shared" si="6"/>
        <v>0</v>
      </c>
      <c r="X23" s="129">
        <f t="shared" si="6"/>
        <v>62</v>
      </c>
      <c r="Y23" s="127">
        <f t="shared" si="6"/>
        <v>0</v>
      </c>
      <c r="Z23" s="128">
        <f t="shared" si="6"/>
        <v>0</v>
      </c>
      <c r="AA23" s="126">
        <f t="shared" si="6"/>
        <v>19.5</v>
      </c>
      <c r="AB23" s="127">
        <f t="shared" si="6"/>
        <v>31.5</v>
      </c>
      <c r="AC23" s="128">
        <f t="shared" si="6"/>
        <v>0</v>
      </c>
      <c r="AD23" s="129">
        <f t="shared" si="6"/>
        <v>54</v>
      </c>
      <c r="AE23" s="127">
        <f t="shared" si="6"/>
        <v>0</v>
      </c>
      <c r="AF23" s="128">
        <f t="shared" si="6"/>
        <v>0</v>
      </c>
      <c r="AG23" s="129">
        <f t="shared" si="6"/>
        <v>37.300000000000004</v>
      </c>
      <c r="AH23" s="127">
        <f t="shared" si="6"/>
        <v>63</v>
      </c>
      <c r="AI23" s="128">
        <f t="shared" si="6"/>
        <v>0</v>
      </c>
      <c r="AJ23" s="126">
        <f t="shared" si="6"/>
        <v>71.02</v>
      </c>
      <c r="AK23" s="127">
        <f t="shared" si="6"/>
        <v>0.2</v>
      </c>
      <c r="AL23" s="128">
        <f t="shared" si="6"/>
        <v>29.7</v>
      </c>
      <c r="AM23" s="129">
        <f t="shared" si="6"/>
        <v>0</v>
      </c>
      <c r="AN23" s="127">
        <f t="shared" si="6"/>
        <v>0</v>
      </c>
      <c r="AO23" s="128">
        <f t="shared" si="6"/>
        <v>0</v>
      </c>
      <c r="AP23" s="129">
        <f>AP5+AP7+AP9+AP11+AP13+AP15+AP17+AP19+AP21</f>
        <v>0</v>
      </c>
      <c r="AQ23" s="127">
        <f t="shared" ref="AQ23:DB23" si="7">AQ5+AQ7+AQ9+AQ11+AQ13+AQ15+AQ17+AQ19+AQ21</f>
        <v>0</v>
      </c>
      <c r="AR23" s="128">
        <f t="shared" si="7"/>
        <v>0</v>
      </c>
      <c r="AS23" s="126">
        <f t="shared" si="7"/>
        <v>0</v>
      </c>
      <c r="AT23" s="127">
        <f t="shared" si="7"/>
        <v>0</v>
      </c>
      <c r="AU23" s="128">
        <f t="shared" si="7"/>
        <v>0</v>
      </c>
      <c r="AV23" s="129">
        <f t="shared" si="7"/>
        <v>0</v>
      </c>
      <c r="AW23" s="127">
        <f t="shared" si="7"/>
        <v>0</v>
      </c>
      <c r="AX23" s="128">
        <f t="shared" si="7"/>
        <v>0</v>
      </c>
      <c r="AY23" s="129">
        <f t="shared" si="7"/>
        <v>0</v>
      </c>
      <c r="AZ23" s="127">
        <f t="shared" si="7"/>
        <v>0</v>
      </c>
      <c r="BA23" s="128">
        <f t="shared" si="7"/>
        <v>0</v>
      </c>
      <c r="BB23" s="126">
        <f t="shared" si="7"/>
        <v>0</v>
      </c>
      <c r="BC23" s="127">
        <f t="shared" si="7"/>
        <v>0</v>
      </c>
      <c r="BD23" s="128">
        <f t="shared" si="7"/>
        <v>0</v>
      </c>
      <c r="BE23" s="129">
        <f t="shared" si="7"/>
        <v>0</v>
      </c>
      <c r="BF23" s="127">
        <f t="shared" si="7"/>
        <v>0</v>
      </c>
      <c r="BG23" s="128">
        <f t="shared" si="7"/>
        <v>0</v>
      </c>
      <c r="BH23" s="129">
        <f t="shared" si="7"/>
        <v>0</v>
      </c>
      <c r="BI23" s="127">
        <f t="shared" si="7"/>
        <v>0</v>
      </c>
      <c r="BJ23" s="128">
        <f t="shared" si="7"/>
        <v>0</v>
      </c>
      <c r="BK23" s="126">
        <f t="shared" si="7"/>
        <v>0</v>
      </c>
      <c r="BL23" s="127">
        <f t="shared" si="7"/>
        <v>0</v>
      </c>
      <c r="BM23" s="128">
        <f t="shared" si="7"/>
        <v>0</v>
      </c>
      <c r="BN23" s="129">
        <f t="shared" si="7"/>
        <v>0</v>
      </c>
      <c r="BO23" s="127">
        <f t="shared" si="7"/>
        <v>0</v>
      </c>
      <c r="BP23" s="128">
        <f t="shared" si="7"/>
        <v>0</v>
      </c>
      <c r="BQ23" s="129">
        <f t="shared" si="7"/>
        <v>0</v>
      </c>
      <c r="BR23" s="127">
        <f t="shared" si="7"/>
        <v>0</v>
      </c>
      <c r="BS23" s="128">
        <f t="shared" si="7"/>
        <v>0</v>
      </c>
      <c r="BT23" s="126">
        <f t="shared" si="7"/>
        <v>0</v>
      </c>
      <c r="BU23" s="127">
        <f t="shared" si="7"/>
        <v>0</v>
      </c>
      <c r="BV23" s="128">
        <f t="shared" si="7"/>
        <v>0</v>
      </c>
      <c r="BW23" s="129">
        <f t="shared" si="7"/>
        <v>0</v>
      </c>
      <c r="BX23" s="127">
        <f t="shared" si="7"/>
        <v>0</v>
      </c>
      <c r="BY23" s="128">
        <f t="shared" si="7"/>
        <v>0</v>
      </c>
      <c r="BZ23" s="129">
        <f t="shared" si="7"/>
        <v>0</v>
      </c>
      <c r="CA23" s="127">
        <f t="shared" si="7"/>
        <v>0</v>
      </c>
      <c r="CB23" s="128">
        <f t="shared" si="7"/>
        <v>0</v>
      </c>
      <c r="CC23" s="126">
        <f t="shared" si="7"/>
        <v>0</v>
      </c>
      <c r="CD23" s="127">
        <f t="shared" si="7"/>
        <v>0</v>
      </c>
      <c r="CE23" s="128">
        <f t="shared" si="7"/>
        <v>0</v>
      </c>
      <c r="CF23" s="129">
        <f t="shared" si="7"/>
        <v>0</v>
      </c>
      <c r="CG23" s="127">
        <f t="shared" si="7"/>
        <v>0</v>
      </c>
      <c r="CH23" s="128">
        <f t="shared" si="7"/>
        <v>0</v>
      </c>
      <c r="CI23" s="129">
        <f t="shared" si="7"/>
        <v>0</v>
      </c>
      <c r="CJ23" s="127">
        <f t="shared" si="7"/>
        <v>0</v>
      </c>
      <c r="CK23" s="128">
        <f t="shared" si="7"/>
        <v>0</v>
      </c>
      <c r="CL23" s="126">
        <f t="shared" si="7"/>
        <v>0</v>
      </c>
      <c r="CM23" s="127">
        <f t="shared" si="7"/>
        <v>0</v>
      </c>
      <c r="CN23" s="128">
        <f t="shared" si="7"/>
        <v>0</v>
      </c>
      <c r="CO23" s="129">
        <f t="shared" si="7"/>
        <v>0</v>
      </c>
      <c r="CP23" s="127">
        <f t="shared" si="7"/>
        <v>0</v>
      </c>
      <c r="CQ23" s="128">
        <f t="shared" si="7"/>
        <v>0</v>
      </c>
      <c r="CR23" s="129">
        <f t="shared" si="7"/>
        <v>0</v>
      </c>
      <c r="CS23" s="127">
        <f t="shared" si="7"/>
        <v>0</v>
      </c>
      <c r="CT23" s="128">
        <f t="shared" si="7"/>
        <v>0</v>
      </c>
      <c r="CU23" s="126">
        <f t="shared" si="7"/>
        <v>0</v>
      </c>
      <c r="CV23" s="127">
        <f t="shared" si="7"/>
        <v>0</v>
      </c>
      <c r="CW23" s="128">
        <f t="shared" si="7"/>
        <v>0</v>
      </c>
      <c r="CX23" s="129">
        <f t="shared" si="7"/>
        <v>0</v>
      </c>
      <c r="CY23" s="127">
        <f t="shared" si="7"/>
        <v>0</v>
      </c>
      <c r="CZ23" s="128">
        <f t="shared" si="7"/>
        <v>0</v>
      </c>
      <c r="DA23" s="129">
        <f t="shared" si="7"/>
        <v>0</v>
      </c>
      <c r="DB23" s="127">
        <f t="shared" si="7"/>
        <v>0</v>
      </c>
      <c r="DC23" s="128">
        <f t="shared" ref="DC23:FN23" si="8">DC5+DC7+DC9+DC11+DC13+DC15+DC17+DC19+DC21</f>
        <v>0</v>
      </c>
      <c r="DD23" s="126">
        <f t="shared" si="8"/>
        <v>0</v>
      </c>
      <c r="DE23" s="127">
        <f t="shared" si="8"/>
        <v>0</v>
      </c>
      <c r="DF23" s="128">
        <f t="shared" si="8"/>
        <v>0</v>
      </c>
      <c r="DG23" s="129">
        <f t="shared" si="8"/>
        <v>0</v>
      </c>
      <c r="DH23" s="127">
        <f t="shared" si="8"/>
        <v>0</v>
      </c>
      <c r="DI23" s="128">
        <f t="shared" si="8"/>
        <v>0</v>
      </c>
      <c r="DJ23" s="129">
        <f t="shared" si="8"/>
        <v>0</v>
      </c>
      <c r="DK23" s="127">
        <f t="shared" si="8"/>
        <v>0</v>
      </c>
      <c r="DL23" s="128">
        <f t="shared" si="8"/>
        <v>0</v>
      </c>
      <c r="DM23" s="126">
        <f t="shared" si="8"/>
        <v>0</v>
      </c>
      <c r="DN23" s="127">
        <f t="shared" si="8"/>
        <v>0</v>
      </c>
      <c r="DO23" s="128">
        <f t="shared" si="8"/>
        <v>0</v>
      </c>
      <c r="DP23" s="129">
        <f t="shared" si="8"/>
        <v>0</v>
      </c>
      <c r="DQ23" s="127">
        <f t="shared" si="8"/>
        <v>0</v>
      </c>
      <c r="DR23" s="128">
        <f t="shared" si="8"/>
        <v>0</v>
      </c>
      <c r="DS23" s="129">
        <f t="shared" si="8"/>
        <v>0</v>
      </c>
      <c r="DT23" s="127">
        <f t="shared" si="8"/>
        <v>0</v>
      </c>
      <c r="DU23" s="128">
        <f t="shared" si="8"/>
        <v>0</v>
      </c>
      <c r="DV23" s="126">
        <f t="shared" si="8"/>
        <v>0</v>
      </c>
      <c r="DW23" s="127">
        <f t="shared" si="8"/>
        <v>0</v>
      </c>
      <c r="DX23" s="128">
        <f t="shared" si="8"/>
        <v>0</v>
      </c>
      <c r="DY23" s="129">
        <f t="shared" si="8"/>
        <v>0</v>
      </c>
      <c r="DZ23" s="127">
        <f t="shared" si="8"/>
        <v>0</v>
      </c>
      <c r="EA23" s="128">
        <f t="shared" si="8"/>
        <v>0</v>
      </c>
      <c r="EB23" s="129">
        <f t="shared" si="8"/>
        <v>0</v>
      </c>
      <c r="EC23" s="127">
        <f t="shared" si="8"/>
        <v>0</v>
      </c>
      <c r="ED23" s="128">
        <f t="shared" si="8"/>
        <v>0</v>
      </c>
      <c r="EE23" s="126">
        <f t="shared" si="8"/>
        <v>0</v>
      </c>
      <c r="EF23" s="127">
        <f t="shared" si="8"/>
        <v>0</v>
      </c>
      <c r="EG23" s="128">
        <f t="shared" si="8"/>
        <v>0</v>
      </c>
      <c r="EH23" s="129">
        <f t="shared" si="8"/>
        <v>0</v>
      </c>
      <c r="EI23" s="127">
        <f t="shared" si="8"/>
        <v>0</v>
      </c>
      <c r="EJ23" s="128">
        <f t="shared" si="8"/>
        <v>0</v>
      </c>
      <c r="EK23" s="129">
        <f t="shared" si="8"/>
        <v>0</v>
      </c>
      <c r="EL23" s="127">
        <f t="shared" si="8"/>
        <v>0</v>
      </c>
      <c r="EM23" s="128">
        <f t="shared" si="8"/>
        <v>0</v>
      </c>
      <c r="EN23" s="126">
        <f t="shared" si="8"/>
        <v>0</v>
      </c>
      <c r="EO23" s="127">
        <f t="shared" si="8"/>
        <v>0</v>
      </c>
      <c r="EP23" s="128">
        <f t="shared" si="8"/>
        <v>0</v>
      </c>
      <c r="EQ23" s="129">
        <f t="shared" si="8"/>
        <v>0</v>
      </c>
      <c r="ER23" s="127">
        <f t="shared" si="8"/>
        <v>0</v>
      </c>
      <c r="ES23" s="128">
        <f t="shared" si="8"/>
        <v>0</v>
      </c>
      <c r="ET23" s="129">
        <f t="shared" si="8"/>
        <v>0</v>
      </c>
      <c r="EU23" s="127">
        <f t="shared" si="8"/>
        <v>0</v>
      </c>
      <c r="EV23" s="128">
        <f t="shared" si="8"/>
        <v>0</v>
      </c>
      <c r="EW23" s="126">
        <f t="shared" si="8"/>
        <v>0</v>
      </c>
      <c r="EX23" s="127">
        <f t="shared" si="8"/>
        <v>0</v>
      </c>
      <c r="EY23" s="128">
        <f t="shared" si="8"/>
        <v>0</v>
      </c>
      <c r="EZ23" s="129">
        <f t="shared" si="8"/>
        <v>0</v>
      </c>
      <c r="FA23" s="127">
        <f t="shared" si="8"/>
        <v>0</v>
      </c>
      <c r="FB23" s="128">
        <f t="shared" si="8"/>
        <v>0</v>
      </c>
      <c r="FC23" s="129">
        <f t="shared" si="8"/>
        <v>0</v>
      </c>
      <c r="FD23" s="127">
        <f t="shared" si="8"/>
        <v>0</v>
      </c>
      <c r="FE23" s="128">
        <f t="shared" si="8"/>
        <v>0</v>
      </c>
      <c r="FF23" s="126">
        <f t="shared" si="8"/>
        <v>0</v>
      </c>
      <c r="FG23" s="127">
        <f t="shared" si="8"/>
        <v>0</v>
      </c>
      <c r="FH23" s="128">
        <f t="shared" si="8"/>
        <v>0</v>
      </c>
      <c r="FI23" s="129">
        <f t="shared" si="8"/>
        <v>0</v>
      </c>
      <c r="FJ23" s="127">
        <f t="shared" si="8"/>
        <v>0</v>
      </c>
      <c r="FK23" s="128">
        <f t="shared" si="8"/>
        <v>0</v>
      </c>
      <c r="FL23" s="129">
        <f t="shared" si="8"/>
        <v>0</v>
      </c>
      <c r="FM23" s="127">
        <f t="shared" si="8"/>
        <v>0</v>
      </c>
      <c r="FN23" s="128">
        <f t="shared" si="8"/>
        <v>0</v>
      </c>
      <c r="FO23" s="126">
        <f t="shared" ref="FO23:HZ23" si="9">FO5+FO7+FO9+FO11+FO13+FO15+FO17+FO19+FO21</f>
        <v>0</v>
      </c>
      <c r="FP23" s="127">
        <f t="shared" si="9"/>
        <v>0</v>
      </c>
      <c r="FQ23" s="128">
        <f t="shared" si="9"/>
        <v>0</v>
      </c>
      <c r="FR23" s="129">
        <f t="shared" si="9"/>
        <v>0</v>
      </c>
      <c r="FS23" s="127">
        <f t="shared" si="9"/>
        <v>0</v>
      </c>
      <c r="FT23" s="128">
        <f t="shared" si="9"/>
        <v>0</v>
      </c>
      <c r="FU23" s="129">
        <f t="shared" si="9"/>
        <v>0</v>
      </c>
      <c r="FV23" s="127">
        <f t="shared" si="9"/>
        <v>0</v>
      </c>
      <c r="FW23" s="128">
        <f t="shared" si="9"/>
        <v>0</v>
      </c>
      <c r="FX23" s="126">
        <f t="shared" si="9"/>
        <v>0</v>
      </c>
      <c r="FY23" s="127">
        <f t="shared" si="9"/>
        <v>0</v>
      </c>
      <c r="FZ23" s="128">
        <f t="shared" si="9"/>
        <v>0</v>
      </c>
      <c r="GA23" s="129">
        <f t="shared" si="9"/>
        <v>0</v>
      </c>
      <c r="GB23" s="127">
        <f t="shared" si="9"/>
        <v>0</v>
      </c>
      <c r="GC23" s="128">
        <f t="shared" si="9"/>
        <v>0</v>
      </c>
      <c r="GD23" s="129">
        <f t="shared" si="9"/>
        <v>0</v>
      </c>
      <c r="GE23" s="127">
        <f t="shared" si="9"/>
        <v>0</v>
      </c>
      <c r="GF23" s="128">
        <f t="shared" si="9"/>
        <v>0</v>
      </c>
      <c r="GG23" s="126">
        <f t="shared" si="9"/>
        <v>0</v>
      </c>
      <c r="GH23" s="127">
        <f t="shared" si="9"/>
        <v>0</v>
      </c>
      <c r="GI23" s="128">
        <f t="shared" si="9"/>
        <v>0</v>
      </c>
      <c r="GJ23" s="129">
        <f t="shared" si="9"/>
        <v>0</v>
      </c>
      <c r="GK23" s="127">
        <f t="shared" si="9"/>
        <v>0</v>
      </c>
      <c r="GL23" s="128">
        <f t="shared" si="9"/>
        <v>0</v>
      </c>
      <c r="GM23" s="129">
        <f t="shared" si="9"/>
        <v>0</v>
      </c>
      <c r="GN23" s="127">
        <f t="shared" si="9"/>
        <v>0</v>
      </c>
      <c r="GO23" s="128">
        <f t="shared" si="9"/>
        <v>0</v>
      </c>
      <c r="GP23" s="126">
        <f t="shared" si="9"/>
        <v>0</v>
      </c>
      <c r="GQ23" s="127">
        <f t="shared" si="9"/>
        <v>0</v>
      </c>
      <c r="GR23" s="128">
        <f t="shared" si="9"/>
        <v>0</v>
      </c>
      <c r="GS23" s="129">
        <f t="shared" si="9"/>
        <v>0</v>
      </c>
      <c r="GT23" s="127">
        <f t="shared" si="9"/>
        <v>0</v>
      </c>
      <c r="GU23" s="128">
        <f t="shared" si="9"/>
        <v>0</v>
      </c>
      <c r="GV23" s="129">
        <f t="shared" si="9"/>
        <v>0</v>
      </c>
      <c r="GW23" s="127">
        <f t="shared" si="9"/>
        <v>0</v>
      </c>
      <c r="GX23" s="128">
        <f t="shared" si="9"/>
        <v>0</v>
      </c>
      <c r="GY23" s="126">
        <f t="shared" si="9"/>
        <v>0</v>
      </c>
      <c r="GZ23" s="127">
        <f t="shared" si="9"/>
        <v>0</v>
      </c>
      <c r="HA23" s="128">
        <f t="shared" si="9"/>
        <v>0</v>
      </c>
      <c r="HB23" s="129">
        <f t="shared" si="9"/>
        <v>0</v>
      </c>
      <c r="HC23" s="127">
        <f t="shared" si="9"/>
        <v>0</v>
      </c>
      <c r="HD23" s="128">
        <f t="shared" si="9"/>
        <v>0</v>
      </c>
      <c r="HE23" s="129">
        <f t="shared" si="9"/>
        <v>0</v>
      </c>
      <c r="HF23" s="127">
        <f t="shared" si="9"/>
        <v>0</v>
      </c>
      <c r="HG23" s="128">
        <f t="shared" si="9"/>
        <v>0</v>
      </c>
      <c r="HH23" s="126">
        <f t="shared" si="9"/>
        <v>0</v>
      </c>
      <c r="HI23" s="127">
        <f t="shared" si="9"/>
        <v>0</v>
      </c>
      <c r="HJ23" s="128">
        <f t="shared" si="9"/>
        <v>0</v>
      </c>
      <c r="HK23" s="129">
        <f t="shared" si="9"/>
        <v>0</v>
      </c>
      <c r="HL23" s="127">
        <f t="shared" si="9"/>
        <v>0</v>
      </c>
      <c r="HM23" s="128">
        <f t="shared" si="9"/>
        <v>0</v>
      </c>
      <c r="HN23" s="129">
        <f t="shared" si="9"/>
        <v>0</v>
      </c>
      <c r="HO23" s="127">
        <f t="shared" si="9"/>
        <v>0</v>
      </c>
      <c r="HP23" s="128">
        <f t="shared" si="9"/>
        <v>0</v>
      </c>
      <c r="HQ23" s="126">
        <f t="shared" si="9"/>
        <v>0</v>
      </c>
      <c r="HR23" s="127">
        <f t="shared" si="9"/>
        <v>0</v>
      </c>
      <c r="HS23" s="128">
        <f t="shared" si="9"/>
        <v>0</v>
      </c>
      <c r="HT23" s="129">
        <f t="shared" si="9"/>
        <v>0</v>
      </c>
      <c r="HU23" s="127">
        <f t="shared" si="9"/>
        <v>0</v>
      </c>
      <c r="HV23" s="128">
        <f t="shared" si="9"/>
        <v>0</v>
      </c>
      <c r="HW23" s="129">
        <f t="shared" si="9"/>
        <v>0</v>
      </c>
      <c r="HX23" s="127">
        <f t="shared" si="9"/>
        <v>0</v>
      </c>
      <c r="HY23" s="128">
        <f t="shared" si="9"/>
        <v>0</v>
      </c>
      <c r="HZ23" s="126">
        <f t="shared" si="9"/>
        <v>0</v>
      </c>
      <c r="IA23" s="127">
        <f t="shared" ref="IA23:JX23" si="10">IA5+IA7+IA9+IA11+IA13+IA15+IA17+IA19+IA21</f>
        <v>0</v>
      </c>
      <c r="IB23" s="128">
        <f t="shared" si="10"/>
        <v>0</v>
      </c>
      <c r="IC23" s="129">
        <f t="shared" si="10"/>
        <v>0</v>
      </c>
      <c r="ID23" s="127">
        <f t="shared" si="10"/>
        <v>0</v>
      </c>
      <c r="IE23" s="128">
        <f t="shared" si="10"/>
        <v>0</v>
      </c>
      <c r="IF23" s="129">
        <f t="shared" si="10"/>
        <v>0</v>
      </c>
      <c r="IG23" s="127">
        <f t="shared" si="10"/>
        <v>0</v>
      </c>
      <c r="IH23" s="128">
        <f t="shared" si="10"/>
        <v>0</v>
      </c>
      <c r="II23" s="126">
        <f t="shared" si="10"/>
        <v>0</v>
      </c>
      <c r="IJ23" s="127">
        <f t="shared" si="10"/>
        <v>0</v>
      </c>
      <c r="IK23" s="128">
        <f t="shared" si="10"/>
        <v>0</v>
      </c>
      <c r="IL23" s="129">
        <f t="shared" si="10"/>
        <v>0</v>
      </c>
      <c r="IM23" s="127">
        <f t="shared" si="10"/>
        <v>0</v>
      </c>
      <c r="IN23" s="128">
        <f t="shared" si="10"/>
        <v>0</v>
      </c>
      <c r="IO23" s="129">
        <f t="shared" si="10"/>
        <v>0</v>
      </c>
      <c r="IP23" s="127">
        <f t="shared" si="10"/>
        <v>0</v>
      </c>
      <c r="IQ23" s="128">
        <f t="shared" si="10"/>
        <v>0</v>
      </c>
      <c r="IR23" s="126">
        <f t="shared" si="10"/>
        <v>0</v>
      </c>
      <c r="IS23" s="127">
        <f t="shared" si="10"/>
        <v>0</v>
      </c>
      <c r="IT23" s="128">
        <f t="shared" si="10"/>
        <v>0</v>
      </c>
      <c r="IU23" s="129">
        <f t="shared" si="10"/>
        <v>0</v>
      </c>
      <c r="IV23" s="127">
        <f t="shared" si="10"/>
        <v>0</v>
      </c>
      <c r="IW23" s="128">
        <f t="shared" si="10"/>
        <v>0</v>
      </c>
      <c r="IX23" s="129">
        <f t="shared" si="10"/>
        <v>0</v>
      </c>
      <c r="IY23" s="127">
        <f t="shared" si="10"/>
        <v>0</v>
      </c>
      <c r="IZ23" s="128">
        <f t="shared" si="10"/>
        <v>0</v>
      </c>
      <c r="JA23" s="126">
        <f t="shared" si="10"/>
        <v>0</v>
      </c>
      <c r="JB23" s="127">
        <f t="shared" si="10"/>
        <v>0</v>
      </c>
      <c r="JC23" s="128">
        <f t="shared" si="10"/>
        <v>0</v>
      </c>
      <c r="JD23" s="129">
        <f t="shared" si="10"/>
        <v>0</v>
      </c>
      <c r="JE23" s="127">
        <f t="shared" si="10"/>
        <v>0</v>
      </c>
      <c r="JF23" s="128">
        <f t="shared" si="10"/>
        <v>0</v>
      </c>
      <c r="JG23" s="129">
        <f t="shared" si="10"/>
        <v>0</v>
      </c>
      <c r="JH23" s="127">
        <f t="shared" si="10"/>
        <v>0</v>
      </c>
      <c r="JI23" s="128">
        <f t="shared" si="10"/>
        <v>0</v>
      </c>
      <c r="JJ23" s="126">
        <f t="shared" si="10"/>
        <v>0</v>
      </c>
      <c r="JK23" s="127">
        <f t="shared" si="10"/>
        <v>0</v>
      </c>
      <c r="JL23" s="128">
        <f t="shared" si="10"/>
        <v>0</v>
      </c>
      <c r="JM23" s="129">
        <f t="shared" si="10"/>
        <v>0</v>
      </c>
      <c r="JN23" s="127">
        <f t="shared" si="10"/>
        <v>0</v>
      </c>
      <c r="JO23" s="128">
        <f t="shared" si="10"/>
        <v>0</v>
      </c>
      <c r="JP23" s="129">
        <f t="shared" si="10"/>
        <v>0</v>
      </c>
      <c r="JQ23" s="127">
        <f t="shared" si="10"/>
        <v>0</v>
      </c>
      <c r="JR23" s="128">
        <f t="shared" si="10"/>
        <v>0</v>
      </c>
      <c r="JS23" s="126">
        <f t="shared" si="10"/>
        <v>0</v>
      </c>
      <c r="JT23" s="127">
        <f t="shared" si="10"/>
        <v>0</v>
      </c>
      <c r="JU23" s="128">
        <f t="shared" si="10"/>
        <v>0</v>
      </c>
      <c r="JV23" s="129">
        <f t="shared" si="10"/>
        <v>0</v>
      </c>
      <c r="JW23" s="127">
        <f t="shared" si="10"/>
        <v>0</v>
      </c>
      <c r="JX23" s="128">
        <f t="shared" si="10"/>
        <v>0</v>
      </c>
    </row>
    <row r="24" spans="1:284" ht="15.75" outlineLevel="1" x14ac:dyDescent="0.25">
      <c r="B24" s="17"/>
      <c r="E24">
        <f>E22/E23</f>
        <v>2.4146788990825683</v>
      </c>
      <c r="F24" s="161">
        <f>IF(F23&gt;0,F22/F23*10,0)</f>
        <v>0</v>
      </c>
      <c r="G24" s="161">
        <f t="shared" ref="G24:BC24" si="11">IF(G23&gt;0,G22/G23*10,0)</f>
        <v>0</v>
      </c>
      <c r="H24" s="161">
        <f t="shared" si="11"/>
        <v>0</v>
      </c>
      <c r="I24" s="161">
        <f t="shared" si="11"/>
        <v>0</v>
      </c>
      <c r="J24" s="161">
        <f t="shared" si="11"/>
        <v>0</v>
      </c>
      <c r="K24" s="161">
        <f t="shared" si="11"/>
        <v>0</v>
      </c>
      <c r="L24" s="161">
        <f t="shared" si="11"/>
        <v>7.9283259695630814</v>
      </c>
      <c r="M24" s="161">
        <f t="shared" si="11"/>
        <v>0</v>
      </c>
      <c r="N24" s="161">
        <f t="shared" si="11"/>
        <v>0</v>
      </c>
      <c r="O24" s="161">
        <f t="shared" si="11"/>
        <v>30.1</v>
      </c>
      <c r="P24" s="161">
        <f t="shared" si="11"/>
        <v>0</v>
      </c>
      <c r="Q24" s="161">
        <f t="shared" si="11"/>
        <v>0</v>
      </c>
      <c r="R24" s="161">
        <f t="shared" si="11"/>
        <v>29.9</v>
      </c>
      <c r="S24" s="161">
        <f t="shared" si="11"/>
        <v>0</v>
      </c>
      <c r="T24" s="161">
        <f t="shared" si="11"/>
        <v>0</v>
      </c>
      <c r="U24" s="161">
        <f t="shared" si="11"/>
        <v>22.03966005665723</v>
      </c>
      <c r="V24" s="161">
        <f t="shared" si="11"/>
        <v>0</v>
      </c>
      <c r="W24" s="161">
        <f t="shared" si="11"/>
        <v>0</v>
      </c>
      <c r="X24" s="161">
        <f t="shared" si="11"/>
        <v>21.919354838709676</v>
      </c>
      <c r="Y24" s="161">
        <f t="shared" si="11"/>
        <v>0</v>
      </c>
      <c r="Z24" s="161">
        <f t="shared" si="11"/>
        <v>0</v>
      </c>
      <c r="AA24" s="161">
        <f t="shared" si="11"/>
        <v>22</v>
      </c>
      <c r="AB24" s="161">
        <f t="shared" si="11"/>
        <v>32.984126984126988</v>
      </c>
      <c r="AC24" s="161">
        <f t="shared" si="11"/>
        <v>0</v>
      </c>
      <c r="AD24" s="161">
        <f t="shared" si="11"/>
        <v>32.907407407407405</v>
      </c>
      <c r="AE24" s="161">
        <f t="shared" si="11"/>
        <v>0</v>
      </c>
      <c r="AF24" s="161">
        <f t="shared" si="11"/>
        <v>0</v>
      </c>
      <c r="AG24" s="161">
        <f t="shared" si="11"/>
        <v>35.040214477211791</v>
      </c>
      <c r="AH24" s="161">
        <f t="shared" si="11"/>
        <v>34.968253968253968</v>
      </c>
      <c r="AI24" s="161">
        <f t="shared" si="11"/>
        <v>0</v>
      </c>
      <c r="AJ24" s="161">
        <f t="shared" si="11"/>
        <v>10.673049845114056</v>
      </c>
      <c r="AK24" s="161">
        <f t="shared" si="11"/>
        <v>40</v>
      </c>
      <c r="AL24" s="161">
        <f t="shared" si="11"/>
        <v>35.084175084175094</v>
      </c>
      <c r="AM24" s="161">
        <f t="shared" si="11"/>
        <v>0</v>
      </c>
      <c r="AN24" s="161">
        <f t="shared" si="11"/>
        <v>0</v>
      </c>
      <c r="AO24" s="161">
        <f t="shared" si="11"/>
        <v>0</v>
      </c>
      <c r="AP24" s="161">
        <f t="shared" si="11"/>
        <v>0</v>
      </c>
      <c r="AQ24" s="161">
        <f t="shared" si="11"/>
        <v>0</v>
      </c>
      <c r="AR24" s="161">
        <f t="shared" si="11"/>
        <v>0</v>
      </c>
      <c r="AS24" s="161">
        <f t="shared" si="11"/>
        <v>0</v>
      </c>
      <c r="AT24" s="161">
        <f t="shared" si="11"/>
        <v>0</v>
      </c>
      <c r="AU24" s="161">
        <f t="shared" si="11"/>
        <v>0</v>
      </c>
      <c r="AV24" s="161">
        <f t="shared" si="11"/>
        <v>0</v>
      </c>
      <c r="AW24" s="161">
        <f t="shared" si="11"/>
        <v>0</v>
      </c>
      <c r="AX24" s="161">
        <f t="shared" si="11"/>
        <v>0</v>
      </c>
      <c r="AY24" s="161">
        <f t="shared" si="11"/>
        <v>0</v>
      </c>
      <c r="AZ24" s="161">
        <f t="shared" si="11"/>
        <v>0</v>
      </c>
      <c r="BA24" s="161">
        <f t="shared" si="11"/>
        <v>0</v>
      </c>
      <c r="BB24" s="161">
        <f t="shared" si="11"/>
        <v>0</v>
      </c>
      <c r="BC24" s="161">
        <f t="shared" si="11"/>
        <v>0</v>
      </c>
      <c r="BD24" s="161">
        <f t="shared" ref="BD24" si="12">IF(BD23&gt;0,BD22/BD23*10,0)</f>
        <v>0</v>
      </c>
      <c r="BE24" s="161">
        <f t="shared" ref="BE24" si="13">IF(BE23&gt;0,BE22/BE23*10,0)</f>
        <v>0</v>
      </c>
      <c r="BF24" s="161">
        <f t="shared" ref="BF24" si="14">IF(BF23&gt;0,BF22/BF23*10,0)</f>
        <v>0</v>
      </c>
      <c r="BG24" s="161">
        <f t="shared" ref="BG24" si="15">IF(BG23&gt;0,BG22/BG23*10,0)</f>
        <v>0</v>
      </c>
      <c r="BH24" s="161">
        <f t="shared" ref="BH24" si="16">IF(BH23&gt;0,BH22/BH23*10,0)</f>
        <v>0</v>
      </c>
      <c r="BI24" s="161">
        <f t="shared" ref="BI24" si="17">IF(BI23&gt;0,BI22/BI23*10,0)</f>
        <v>0</v>
      </c>
      <c r="BJ24" s="161">
        <f t="shared" ref="BJ24" si="18">IF(BJ23&gt;0,BJ22/BJ23*10,0)</f>
        <v>0</v>
      </c>
      <c r="BK24" s="161">
        <f t="shared" ref="BK24" si="19">IF(BK23&gt;0,BK22/BK23*10,0)</f>
        <v>0</v>
      </c>
      <c r="BL24" s="161">
        <f t="shared" ref="BL24" si="20">IF(BL23&gt;0,BL22/BL23*10,0)</f>
        <v>0</v>
      </c>
      <c r="BM24" s="161">
        <f t="shared" ref="BM24" si="21">IF(BM23&gt;0,BM22/BM23*10,0)</f>
        <v>0</v>
      </c>
      <c r="BN24" s="161">
        <f t="shared" ref="BN24" si="22">IF(BN23&gt;0,BN22/BN23*10,0)</f>
        <v>0</v>
      </c>
      <c r="BO24" s="161">
        <f t="shared" ref="BO24" si="23">IF(BO23&gt;0,BO22/BO23*10,0)</f>
        <v>0</v>
      </c>
      <c r="BP24" s="161">
        <f t="shared" ref="BP24" si="24">IF(BP23&gt;0,BP22/BP23*10,0)</f>
        <v>0</v>
      </c>
      <c r="BQ24" s="161">
        <f t="shared" ref="BQ24" si="25">IF(BQ23&gt;0,BQ22/BQ23*10,0)</f>
        <v>0</v>
      </c>
      <c r="BR24" s="161">
        <f t="shared" ref="BR24" si="26">IF(BR23&gt;0,BR22/BR23*10,0)</f>
        <v>0</v>
      </c>
      <c r="BS24" s="161">
        <f t="shared" ref="BS24" si="27">IF(BS23&gt;0,BS22/BS23*10,0)</f>
        <v>0</v>
      </c>
      <c r="BT24" s="161">
        <f t="shared" ref="BT24" si="28">IF(BT23&gt;0,BT22/BT23*10,0)</f>
        <v>0</v>
      </c>
      <c r="BU24" s="161">
        <f t="shared" ref="BU24" si="29">IF(BU23&gt;0,BU22/BU23*10,0)</f>
        <v>0</v>
      </c>
      <c r="BV24" s="161">
        <f t="shared" ref="BV24" si="30">IF(BV23&gt;0,BV22/BV23*10,0)</f>
        <v>0</v>
      </c>
      <c r="BW24" s="161">
        <f t="shared" ref="BW24" si="31">IF(BW23&gt;0,BW22/BW23*10,0)</f>
        <v>0</v>
      </c>
      <c r="BX24" s="161">
        <f t="shared" ref="BX24" si="32">IF(BX23&gt;0,BX22/BX23*10,0)</f>
        <v>0</v>
      </c>
      <c r="BY24" s="161">
        <f t="shared" ref="BY24" si="33">IF(BY23&gt;0,BY22/BY23*10,0)</f>
        <v>0</v>
      </c>
      <c r="BZ24" s="161">
        <f t="shared" ref="BZ24" si="34">IF(BZ23&gt;0,BZ22/BZ23*10,0)</f>
        <v>0</v>
      </c>
      <c r="CA24" s="161">
        <f t="shared" ref="CA24" si="35">IF(CA23&gt;0,CA22/CA23*10,0)</f>
        <v>0</v>
      </c>
      <c r="CB24" s="161">
        <f t="shared" ref="CB24" si="36">IF(CB23&gt;0,CB22/CB23*10,0)</f>
        <v>0</v>
      </c>
      <c r="CC24" s="161">
        <f t="shared" ref="CC24" si="37">IF(CC23&gt;0,CC22/CC23*10,0)</f>
        <v>0</v>
      </c>
      <c r="CD24" s="161">
        <f t="shared" ref="CD24" si="38">IF(CD23&gt;0,CD22/CD23*10,0)</f>
        <v>0</v>
      </c>
      <c r="CE24" s="161">
        <f t="shared" ref="CE24" si="39">IF(CE23&gt;0,CE22/CE23*10,0)</f>
        <v>0</v>
      </c>
      <c r="CF24" s="161">
        <f t="shared" ref="CF24" si="40">IF(CF23&gt;0,CF22/CF23*10,0)</f>
        <v>0</v>
      </c>
      <c r="CG24" s="161">
        <f t="shared" ref="CG24" si="41">IF(CG23&gt;0,CG22/CG23*10,0)</f>
        <v>0</v>
      </c>
      <c r="CH24" s="161">
        <f t="shared" ref="CH24" si="42">IF(CH23&gt;0,CH22/CH23*10,0)</f>
        <v>0</v>
      </c>
      <c r="CI24" s="161">
        <f t="shared" ref="CI24" si="43">IF(CI23&gt;0,CI22/CI23*10,0)</f>
        <v>0</v>
      </c>
      <c r="CJ24" s="161">
        <f t="shared" ref="CJ24" si="44">IF(CJ23&gt;0,CJ22/CJ23*10,0)</f>
        <v>0</v>
      </c>
      <c r="CK24" s="161">
        <f t="shared" ref="CK24" si="45">IF(CK23&gt;0,CK22/CK23*10,0)</f>
        <v>0</v>
      </c>
      <c r="CL24" s="161">
        <f t="shared" ref="CL24" si="46">IF(CL23&gt;0,CL22/CL23*10,0)</f>
        <v>0</v>
      </c>
      <c r="CM24" s="161">
        <f t="shared" ref="CM24" si="47">IF(CM23&gt;0,CM22/CM23*10,0)</f>
        <v>0</v>
      </c>
      <c r="CN24" s="161">
        <f t="shared" ref="CN24" si="48">IF(CN23&gt;0,CN22/CN23*10,0)</f>
        <v>0</v>
      </c>
      <c r="CO24" s="161">
        <f t="shared" ref="CO24" si="49">IF(CO23&gt;0,CO22/CO23*10,0)</f>
        <v>0</v>
      </c>
      <c r="CP24" s="161">
        <f t="shared" ref="CP24" si="50">IF(CP23&gt;0,CP22/CP23*10,0)</f>
        <v>0</v>
      </c>
      <c r="CQ24" s="161">
        <f t="shared" ref="CQ24" si="51">IF(CQ23&gt;0,CQ22/CQ23*10,0)</f>
        <v>0</v>
      </c>
      <c r="CR24" s="161">
        <f t="shared" ref="CR24" si="52">IF(CR23&gt;0,CR22/CR23*10,0)</f>
        <v>0</v>
      </c>
      <c r="CS24" s="161">
        <f t="shared" ref="CS24" si="53">IF(CS23&gt;0,CS22/CS23*10,0)</f>
        <v>0</v>
      </c>
      <c r="CT24" s="161">
        <f t="shared" ref="CT24" si="54">IF(CT23&gt;0,CT22/CT23*10,0)</f>
        <v>0</v>
      </c>
      <c r="CU24" s="161">
        <f t="shared" ref="CU24" si="55">IF(CU23&gt;0,CU22/CU23*10,0)</f>
        <v>0</v>
      </c>
      <c r="CV24" s="161">
        <f t="shared" ref="CV24" si="56">IF(CV23&gt;0,CV22/CV23*10,0)</f>
        <v>0</v>
      </c>
      <c r="CW24" s="161">
        <f t="shared" ref="CW24" si="57">IF(CW23&gt;0,CW22/CW23*10,0)</f>
        <v>0</v>
      </c>
      <c r="CX24" s="161">
        <f t="shared" ref="CX24" si="58">IF(CX23&gt;0,CX22/CX23*10,0)</f>
        <v>0</v>
      </c>
      <c r="CY24" s="161">
        <f t="shared" ref="CY24:CZ24" si="59">IF(CY23&gt;0,CY22/CY23*10,0)</f>
        <v>0</v>
      </c>
      <c r="CZ24" s="161">
        <f t="shared" si="59"/>
        <v>0</v>
      </c>
      <c r="DA24" s="161">
        <f t="shared" ref="DA24" si="60">IF(DA23&gt;0,DA22/DA23*10,0)</f>
        <v>0</v>
      </c>
      <c r="DB24" s="161">
        <f t="shared" ref="DB24" si="61">IF(DB23&gt;0,DB22/DB23*10,0)</f>
        <v>0</v>
      </c>
      <c r="DC24" s="161">
        <f t="shared" ref="DC24" si="62">IF(DC23&gt;0,DC22/DC23*10,0)</f>
        <v>0</v>
      </c>
      <c r="DD24" s="161">
        <f t="shared" ref="DD24" si="63">IF(DD23&gt;0,DD22/DD23*10,0)</f>
        <v>0</v>
      </c>
      <c r="DE24" s="161">
        <f t="shared" ref="DE24" si="64">IF(DE23&gt;0,DE22/DE23*10,0)</f>
        <v>0</v>
      </c>
      <c r="DF24" s="161">
        <f t="shared" ref="DF24" si="65">IF(DF23&gt;0,DF22/DF23*10,0)</f>
        <v>0</v>
      </c>
      <c r="DG24" s="161">
        <f t="shared" ref="DG24" si="66">IF(DG23&gt;0,DG22/DG23*10,0)</f>
        <v>0</v>
      </c>
      <c r="DH24" s="161">
        <f t="shared" ref="DH24" si="67">IF(DH23&gt;0,DH22/DH23*10,0)</f>
        <v>0</v>
      </c>
      <c r="DI24" s="161">
        <f t="shared" ref="DI24" si="68">IF(DI23&gt;0,DI22/DI23*10,0)</f>
        <v>0</v>
      </c>
      <c r="DJ24" s="161">
        <f t="shared" ref="DJ24" si="69">IF(DJ23&gt;0,DJ22/DJ23*10,0)</f>
        <v>0</v>
      </c>
      <c r="DK24" s="161">
        <f t="shared" ref="DK24" si="70">IF(DK23&gt;0,DK22/DK23*10,0)</f>
        <v>0</v>
      </c>
      <c r="DL24" s="161">
        <f t="shared" ref="DL24" si="71">IF(DL23&gt;0,DL22/DL23*10,0)</f>
        <v>0</v>
      </c>
      <c r="DM24" s="161">
        <f t="shared" ref="DM24" si="72">IF(DM23&gt;0,DM22/DM23*10,0)</f>
        <v>0</v>
      </c>
      <c r="DN24" s="161">
        <f t="shared" ref="DN24" si="73">IF(DN23&gt;0,DN22/DN23*10,0)</f>
        <v>0</v>
      </c>
      <c r="DO24" s="161">
        <f t="shared" ref="DO24" si="74">IF(DO23&gt;0,DO22/DO23*10,0)</f>
        <v>0</v>
      </c>
      <c r="DP24" s="161">
        <f t="shared" ref="DP24" si="75">IF(DP23&gt;0,DP22/DP23*10,0)</f>
        <v>0</v>
      </c>
      <c r="DQ24" s="161">
        <f t="shared" ref="DQ24" si="76">IF(DQ23&gt;0,DQ22/DQ23*10,0)</f>
        <v>0</v>
      </c>
      <c r="DR24" s="161">
        <f t="shared" ref="DR24" si="77">IF(DR23&gt;0,DR22/DR23*10,0)</f>
        <v>0</v>
      </c>
      <c r="DS24" s="161">
        <f t="shared" ref="DS24" si="78">IF(DS23&gt;0,DS22/DS23*10,0)</f>
        <v>0</v>
      </c>
      <c r="DT24" s="161">
        <f t="shared" ref="DT24" si="79">IF(DT23&gt;0,DT22/DT23*10,0)</f>
        <v>0</v>
      </c>
      <c r="DU24" s="161">
        <f t="shared" ref="DU24" si="80">IF(DU23&gt;0,DU22/DU23*10,0)</f>
        <v>0</v>
      </c>
      <c r="DV24" s="161">
        <f t="shared" ref="DV24" si="81">IF(DV23&gt;0,DV22/DV23*10,0)</f>
        <v>0</v>
      </c>
      <c r="DW24" s="161">
        <f t="shared" ref="DW24" si="82">IF(DW23&gt;0,DW22/DW23*10,0)</f>
        <v>0</v>
      </c>
      <c r="DX24" s="161">
        <f t="shared" ref="DX24" si="83">IF(DX23&gt;0,DX22/DX23*10,0)</f>
        <v>0</v>
      </c>
      <c r="DY24" s="161">
        <f t="shared" ref="DY24" si="84">IF(DY23&gt;0,DY22/DY23*10,0)</f>
        <v>0</v>
      </c>
      <c r="DZ24" s="161">
        <f t="shared" ref="DZ24" si="85">IF(DZ23&gt;0,DZ22/DZ23*10,0)</f>
        <v>0</v>
      </c>
      <c r="EA24" s="161">
        <f t="shared" ref="EA24" si="86">IF(EA23&gt;0,EA22/EA23*10,0)</f>
        <v>0</v>
      </c>
      <c r="EB24" s="161">
        <f t="shared" ref="EB24" si="87">IF(EB23&gt;0,EB22/EB23*10,0)</f>
        <v>0</v>
      </c>
      <c r="EC24" s="161">
        <f t="shared" ref="EC24" si="88">IF(EC23&gt;0,EC22/EC23*10,0)</f>
        <v>0</v>
      </c>
      <c r="ED24" s="161">
        <f t="shared" ref="ED24" si="89">IF(ED23&gt;0,ED22/ED23*10,0)</f>
        <v>0</v>
      </c>
      <c r="EE24" s="161">
        <f t="shared" ref="EE24" si="90">IF(EE23&gt;0,EE22/EE23*10,0)</f>
        <v>0</v>
      </c>
      <c r="EF24" s="161">
        <f t="shared" ref="EF24" si="91">IF(EF23&gt;0,EF22/EF23*10,0)</f>
        <v>0</v>
      </c>
      <c r="EG24" s="161">
        <f t="shared" ref="EG24" si="92">IF(EG23&gt;0,EG22/EG23*10,0)</f>
        <v>0</v>
      </c>
      <c r="EH24" s="161">
        <f t="shared" ref="EH24" si="93">IF(EH23&gt;0,EH22/EH23*10,0)</f>
        <v>0</v>
      </c>
      <c r="EI24" s="161">
        <f t="shared" ref="EI24" si="94">IF(EI23&gt;0,EI22/EI23*10,0)</f>
        <v>0</v>
      </c>
      <c r="EJ24" s="161">
        <f t="shared" ref="EJ24" si="95">IF(EJ23&gt;0,EJ22/EJ23*10,0)</f>
        <v>0</v>
      </c>
      <c r="EK24" s="161">
        <f t="shared" ref="EK24" si="96">IF(EK23&gt;0,EK22/EK23*10,0)</f>
        <v>0</v>
      </c>
      <c r="EL24" s="161">
        <f t="shared" ref="EL24" si="97">IF(EL23&gt;0,EL22/EL23*10,0)</f>
        <v>0</v>
      </c>
      <c r="EM24" s="161">
        <f t="shared" ref="EM24" si="98">IF(EM23&gt;0,EM22/EM23*10,0)</f>
        <v>0</v>
      </c>
      <c r="EN24" s="161">
        <f t="shared" ref="EN24" si="99">IF(EN23&gt;0,EN22/EN23*10,0)</f>
        <v>0</v>
      </c>
      <c r="EO24" s="161">
        <f t="shared" ref="EO24" si="100">IF(EO23&gt;0,EO22/EO23*10,0)</f>
        <v>0</v>
      </c>
      <c r="EP24" s="161">
        <f t="shared" ref="EP24" si="101">IF(EP23&gt;0,EP22/EP23*10,0)</f>
        <v>0</v>
      </c>
      <c r="EQ24" s="161">
        <f t="shared" ref="EQ24" si="102">IF(EQ23&gt;0,EQ22/EQ23*10,0)</f>
        <v>0</v>
      </c>
      <c r="ER24" s="161">
        <f t="shared" ref="ER24" si="103">IF(ER23&gt;0,ER22/ER23*10,0)</f>
        <v>0</v>
      </c>
      <c r="ES24" s="161">
        <f t="shared" ref="ES24" si="104">IF(ES23&gt;0,ES22/ES23*10,0)</f>
        <v>0</v>
      </c>
      <c r="ET24" s="161">
        <f t="shared" ref="ET24" si="105">IF(ET23&gt;0,ET22/ET23*10,0)</f>
        <v>0</v>
      </c>
      <c r="EU24" s="161">
        <f t="shared" ref="EU24" si="106">IF(EU23&gt;0,EU22/EU23*10,0)</f>
        <v>0</v>
      </c>
      <c r="EV24" s="161">
        <f t="shared" ref="EV24:EW24" si="107">IF(EV23&gt;0,EV22/EV23*10,0)</f>
        <v>0</v>
      </c>
      <c r="EW24" s="161">
        <f t="shared" si="107"/>
        <v>0</v>
      </c>
      <c r="EX24" s="161">
        <f t="shared" ref="EX24" si="108">IF(EX23&gt;0,EX22/EX23*10,0)</f>
        <v>0</v>
      </c>
      <c r="EY24" s="161">
        <f t="shared" ref="EY24" si="109">IF(EY23&gt;0,EY22/EY23*10,0)</f>
        <v>0</v>
      </c>
      <c r="EZ24" s="161">
        <f t="shared" ref="EZ24" si="110">IF(EZ23&gt;0,EZ22/EZ23*10,0)</f>
        <v>0</v>
      </c>
      <c r="FA24" s="161">
        <f t="shared" ref="FA24" si="111">IF(FA23&gt;0,FA22/FA23*10,0)</f>
        <v>0</v>
      </c>
      <c r="FB24" s="161">
        <f t="shared" ref="FB24" si="112">IF(FB23&gt;0,FB22/FB23*10,0)</f>
        <v>0</v>
      </c>
      <c r="FC24" s="161">
        <f t="shared" ref="FC24" si="113">IF(FC23&gt;0,FC22/FC23*10,0)</f>
        <v>0</v>
      </c>
      <c r="FD24" s="161">
        <f t="shared" ref="FD24" si="114">IF(FD23&gt;0,FD22/FD23*10,0)</f>
        <v>0</v>
      </c>
      <c r="FE24" s="161">
        <f t="shared" ref="FE24" si="115">IF(FE23&gt;0,FE22/FE23*10,0)</f>
        <v>0</v>
      </c>
      <c r="FF24" s="161">
        <f t="shared" ref="FF24" si="116">IF(FF23&gt;0,FF22/FF23*10,0)</f>
        <v>0</v>
      </c>
      <c r="FG24" s="161">
        <f t="shared" ref="FG24" si="117">IF(FG23&gt;0,FG22/FG23*10,0)</f>
        <v>0</v>
      </c>
      <c r="FH24" s="161">
        <f t="shared" ref="FH24" si="118">IF(FH23&gt;0,FH22/FH23*10,0)</f>
        <v>0</v>
      </c>
      <c r="FI24" s="161">
        <f t="shared" ref="FI24" si="119">IF(FI23&gt;0,FI22/FI23*10,0)</f>
        <v>0</v>
      </c>
      <c r="FJ24" s="161">
        <f t="shared" ref="FJ24" si="120">IF(FJ23&gt;0,FJ22/FJ23*10,0)</f>
        <v>0</v>
      </c>
      <c r="FK24" s="161">
        <f t="shared" ref="FK24" si="121">IF(FK23&gt;0,FK22/FK23*10,0)</f>
        <v>0</v>
      </c>
      <c r="FL24" s="161">
        <f t="shared" ref="FL24" si="122">IF(FL23&gt;0,FL22/FL23*10,0)</f>
        <v>0</v>
      </c>
      <c r="FM24" s="161">
        <f t="shared" ref="FM24" si="123">IF(FM23&gt;0,FM22/FM23*10,0)</f>
        <v>0</v>
      </c>
      <c r="FN24" s="161">
        <f t="shared" ref="FN24" si="124">IF(FN23&gt;0,FN22/FN23*10,0)</f>
        <v>0</v>
      </c>
      <c r="FO24" s="161">
        <f t="shared" ref="FO24" si="125">IF(FO23&gt;0,FO22/FO23*10,0)</f>
        <v>0</v>
      </c>
      <c r="FP24" s="161">
        <f t="shared" ref="FP24" si="126">IF(FP23&gt;0,FP22/FP23*10,0)</f>
        <v>0</v>
      </c>
      <c r="FQ24" s="161">
        <f t="shared" ref="FQ24" si="127">IF(FQ23&gt;0,FQ22/FQ23*10,0)</f>
        <v>0</v>
      </c>
      <c r="FR24" s="161">
        <f t="shared" ref="FR24" si="128">IF(FR23&gt;0,FR22/FR23*10,0)</f>
        <v>0</v>
      </c>
      <c r="FS24" s="161">
        <f t="shared" ref="FS24" si="129">IF(FS23&gt;0,FS22/FS23*10,0)</f>
        <v>0</v>
      </c>
      <c r="FT24" s="161">
        <f t="shared" ref="FT24" si="130">IF(FT23&gt;0,FT22/FT23*10,0)</f>
        <v>0</v>
      </c>
      <c r="FU24" s="161">
        <f t="shared" ref="FU24" si="131">IF(FU23&gt;0,FU22/FU23*10,0)</f>
        <v>0</v>
      </c>
      <c r="FV24" s="161">
        <f t="shared" ref="FV24" si="132">IF(FV23&gt;0,FV22/FV23*10,0)</f>
        <v>0</v>
      </c>
      <c r="FW24" s="161">
        <f t="shared" ref="FW24" si="133">IF(FW23&gt;0,FW22/FW23*10,0)</f>
        <v>0</v>
      </c>
      <c r="FX24" s="161">
        <f t="shared" ref="FX24" si="134">IF(FX23&gt;0,FX22/FX23*10,0)</f>
        <v>0</v>
      </c>
      <c r="FY24" s="161">
        <f t="shared" ref="FY24" si="135">IF(FY23&gt;0,FY22/FY23*10,0)</f>
        <v>0</v>
      </c>
      <c r="FZ24" s="161">
        <f t="shared" ref="FZ24" si="136">IF(FZ23&gt;0,FZ22/FZ23*10,0)</f>
        <v>0</v>
      </c>
      <c r="GA24" s="161">
        <f t="shared" ref="GA24" si="137">IF(GA23&gt;0,GA22/GA23*10,0)</f>
        <v>0</v>
      </c>
      <c r="GB24" s="161">
        <f t="shared" ref="GB24" si="138">IF(GB23&gt;0,GB22/GB23*10,0)</f>
        <v>0</v>
      </c>
      <c r="GC24" s="161">
        <f t="shared" ref="GC24" si="139">IF(GC23&gt;0,GC22/GC23*10,0)</f>
        <v>0</v>
      </c>
      <c r="GD24" s="161">
        <f t="shared" ref="GD24" si="140">IF(GD23&gt;0,GD22/GD23*10,0)</f>
        <v>0</v>
      </c>
      <c r="GE24" s="161">
        <f t="shared" ref="GE24" si="141">IF(GE23&gt;0,GE22/GE23*10,0)</f>
        <v>0</v>
      </c>
      <c r="GF24" s="161">
        <f t="shared" ref="GF24" si="142">IF(GF23&gt;0,GF22/GF23*10,0)</f>
        <v>0</v>
      </c>
      <c r="GG24" s="161">
        <f t="shared" ref="GG24" si="143">IF(GG23&gt;0,GG22/GG23*10,0)</f>
        <v>0</v>
      </c>
      <c r="GH24" s="161">
        <f t="shared" ref="GH24" si="144">IF(GH23&gt;0,GH22/GH23*10,0)</f>
        <v>0</v>
      </c>
      <c r="GI24" s="161">
        <f t="shared" ref="GI24" si="145">IF(GI23&gt;0,GI22/GI23*10,0)</f>
        <v>0</v>
      </c>
      <c r="GJ24" s="161">
        <f t="shared" ref="GJ24" si="146">IF(GJ23&gt;0,GJ22/GJ23*10,0)</f>
        <v>0</v>
      </c>
      <c r="GK24" s="161">
        <f t="shared" ref="GK24" si="147">IF(GK23&gt;0,GK22/GK23*10,0)</f>
        <v>0</v>
      </c>
      <c r="GL24" s="161">
        <f t="shared" ref="GL24" si="148">IF(GL23&gt;0,GL22/GL23*10,0)</f>
        <v>0</v>
      </c>
      <c r="GM24" s="161">
        <f t="shared" ref="GM24" si="149">IF(GM23&gt;0,GM22/GM23*10,0)</f>
        <v>0</v>
      </c>
      <c r="GN24" s="161">
        <f t="shared" ref="GN24" si="150">IF(GN23&gt;0,GN22/GN23*10,0)</f>
        <v>0</v>
      </c>
      <c r="GO24" s="161">
        <f t="shared" ref="GO24" si="151">IF(GO23&gt;0,GO22/GO23*10,0)</f>
        <v>0</v>
      </c>
      <c r="GP24" s="161">
        <f t="shared" ref="GP24" si="152">IF(GP23&gt;0,GP22/GP23*10,0)</f>
        <v>0</v>
      </c>
      <c r="GQ24" s="161">
        <f t="shared" ref="GQ24" si="153">IF(GQ23&gt;0,GQ22/GQ23*10,0)</f>
        <v>0</v>
      </c>
      <c r="GR24" s="161">
        <f t="shared" ref="GR24" si="154">IF(GR23&gt;0,GR22/GR23*10,0)</f>
        <v>0</v>
      </c>
      <c r="GS24" s="161">
        <f t="shared" ref="GS24:GT24" si="155">IF(GS23&gt;0,GS22/GS23*10,0)</f>
        <v>0</v>
      </c>
      <c r="GT24" s="161">
        <f t="shared" si="155"/>
        <v>0</v>
      </c>
      <c r="GU24" s="161">
        <f t="shared" ref="GU24" si="156">IF(GU23&gt;0,GU22/GU23*10,0)</f>
        <v>0</v>
      </c>
      <c r="GV24" s="161">
        <f t="shared" ref="GV24" si="157">IF(GV23&gt;0,GV22/GV23*10,0)</f>
        <v>0</v>
      </c>
      <c r="GW24" s="161">
        <f t="shared" ref="GW24" si="158">IF(GW23&gt;0,GW22/GW23*10,0)</f>
        <v>0</v>
      </c>
      <c r="GX24" s="161">
        <f t="shared" ref="GX24" si="159">IF(GX23&gt;0,GX22/GX23*10,0)</f>
        <v>0</v>
      </c>
      <c r="GY24" s="161">
        <f t="shared" ref="GY24" si="160">IF(GY23&gt;0,GY22/GY23*10,0)</f>
        <v>0</v>
      </c>
      <c r="GZ24" s="161">
        <f t="shared" ref="GZ24" si="161">IF(GZ23&gt;0,GZ22/GZ23*10,0)</f>
        <v>0</v>
      </c>
      <c r="HA24" s="161">
        <f t="shared" ref="HA24" si="162">IF(HA23&gt;0,HA22/HA23*10,0)</f>
        <v>0</v>
      </c>
      <c r="HB24" s="161">
        <f t="shared" ref="HB24" si="163">IF(HB23&gt;0,HB22/HB23*10,0)</f>
        <v>0</v>
      </c>
      <c r="HC24" s="161">
        <f t="shared" ref="HC24" si="164">IF(HC23&gt;0,HC22/HC23*10,0)</f>
        <v>0</v>
      </c>
      <c r="HD24" s="161">
        <f t="shared" ref="HD24" si="165">IF(HD23&gt;0,HD22/HD23*10,0)</f>
        <v>0</v>
      </c>
      <c r="HE24" s="161">
        <f t="shared" ref="HE24" si="166">IF(HE23&gt;0,HE22/HE23*10,0)</f>
        <v>0</v>
      </c>
      <c r="HF24" s="161">
        <f t="shared" ref="HF24" si="167">IF(HF23&gt;0,HF22/HF23*10,0)</f>
        <v>0</v>
      </c>
      <c r="HG24" s="161">
        <f t="shared" ref="HG24" si="168">IF(HG23&gt;0,HG22/HG23*10,0)</f>
        <v>0</v>
      </c>
      <c r="HH24" s="161">
        <f t="shared" ref="HH24" si="169">IF(HH23&gt;0,HH22/HH23*10,0)</f>
        <v>0</v>
      </c>
      <c r="HI24" s="161">
        <f t="shared" ref="HI24" si="170">IF(HI23&gt;0,HI22/HI23*10,0)</f>
        <v>0</v>
      </c>
      <c r="HJ24" s="161">
        <f t="shared" ref="HJ24" si="171">IF(HJ23&gt;0,HJ22/HJ23*10,0)</f>
        <v>0</v>
      </c>
      <c r="HK24" s="161">
        <f t="shared" ref="HK24" si="172">IF(HK23&gt;0,HK22/HK23*10,0)</f>
        <v>0</v>
      </c>
      <c r="HL24" s="161">
        <f t="shared" ref="HL24" si="173">IF(HL23&gt;0,HL22/HL23*10,0)</f>
        <v>0</v>
      </c>
      <c r="HM24" s="161">
        <f t="shared" ref="HM24" si="174">IF(HM23&gt;0,HM22/HM23*10,0)</f>
        <v>0</v>
      </c>
      <c r="HN24" s="161">
        <f t="shared" ref="HN24" si="175">IF(HN23&gt;0,HN22/HN23*10,0)</f>
        <v>0</v>
      </c>
      <c r="HO24" s="161">
        <f t="shared" ref="HO24" si="176">IF(HO23&gt;0,HO22/HO23*10,0)</f>
        <v>0</v>
      </c>
      <c r="HP24" s="161">
        <f t="shared" ref="HP24" si="177">IF(HP23&gt;0,HP22/HP23*10,0)</f>
        <v>0</v>
      </c>
      <c r="HQ24" s="161">
        <f t="shared" ref="HQ24" si="178">IF(HQ23&gt;0,HQ22/HQ23*10,0)</f>
        <v>0</v>
      </c>
      <c r="HR24" s="161">
        <f t="shared" ref="HR24" si="179">IF(HR23&gt;0,HR22/HR23*10,0)</f>
        <v>0</v>
      </c>
      <c r="HS24" s="161">
        <f t="shared" ref="HS24" si="180">IF(HS23&gt;0,HS22/HS23*10,0)</f>
        <v>0</v>
      </c>
      <c r="HT24" s="161">
        <f t="shared" ref="HT24" si="181">IF(HT23&gt;0,HT22/HT23*10,0)</f>
        <v>0</v>
      </c>
      <c r="HU24" s="161">
        <f t="shared" ref="HU24" si="182">IF(HU23&gt;0,HU22/HU23*10,0)</f>
        <v>0</v>
      </c>
      <c r="HV24" s="161">
        <f t="shared" ref="HV24" si="183">IF(HV23&gt;0,HV22/HV23*10,0)</f>
        <v>0</v>
      </c>
      <c r="HW24" s="161">
        <f t="shared" ref="HW24" si="184">IF(HW23&gt;0,HW22/HW23*10,0)</f>
        <v>0</v>
      </c>
      <c r="HX24" s="161">
        <f t="shared" ref="HX24" si="185">IF(HX23&gt;0,HX22/HX23*10,0)</f>
        <v>0</v>
      </c>
      <c r="HY24" s="161">
        <f t="shared" ref="HY24" si="186">IF(HY23&gt;0,HY22/HY23*10,0)</f>
        <v>0</v>
      </c>
      <c r="HZ24" s="161">
        <f t="shared" ref="HZ24" si="187">IF(HZ23&gt;0,HZ22/HZ23*10,0)</f>
        <v>0</v>
      </c>
      <c r="IA24" s="161">
        <f t="shared" ref="IA24" si="188">IF(IA23&gt;0,IA22/IA23*10,0)</f>
        <v>0</v>
      </c>
      <c r="IB24" s="161">
        <f t="shared" ref="IB24" si="189">IF(IB23&gt;0,IB22/IB23*10,0)</f>
        <v>0</v>
      </c>
      <c r="IC24" s="161">
        <f t="shared" ref="IC24" si="190">IF(IC23&gt;0,IC22/IC23*10,0)</f>
        <v>0</v>
      </c>
      <c r="ID24" s="161">
        <f t="shared" ref="ID24" si="191">IF(ID23&gt;0,ID22/ID23*10,0)</f>
        <v>0</v>
      </c>
      <c r="IE24" s="161">
        <f t="shared" ref="IE24" si="192">IF(IE23&gt;0,IE22/IE23*10,0)</f>
        <v>0</v>
      </c>
      <c r="IF24" s="161">
        <f t="shared" ref="IF24" si="193">IF(IF23&gt;0,IF22/IF23*10,0)</f>
        <v>0</v>
      </c>
      <c r="IG24" s="161">
        <f t="shared" ref="IG24" si="194">IF(IG23&gt;0,IG22/IG23*10,0)</f>
        <v>0</v>
      </c>
      <c r="IH24" s="161">
        <f t="shared" ref="IH24" si="195">IF(IH23&gt;0,IH22/IH23*10,0)</f>
        <v>0</v>
      </c>
      <c r="II24" s="161">
        <f t="shared" ref="II24" si="196">IF(II23&gt;0,II22/II23*10,0)</f>
        <v>0</v>
      </c>
      <c r="IJ24" s="161">
        <f t="shared" ref="IJ24" si="197">IF(IJ23&gt;0,IJ22/IJ23*10,0)</f>
        <v>0</v>
      </c>
      <c r="IK24" s="161">
        <f t="shared" ref="IK24" si="198">IF(IK23&gt;0,IK22/IK23*10,0)</f>
        <v>0</v>
      </c>
      <c r="IL24" s="161">
        <f t="shared" ref="IL24" si="199">IF(IL23&gt;0,IL22/IL23*10,0)</f>
        <v>0</v>
      </c>
      <c r="IM24" s="161">
        <f t="shared" ref="IM24" si="200">IF(IM23&gt;0,IM22/IM23*10,0)</f>
        <v>0</v>
      </c>
      <c r="IN24" s="161">
        <f t="shared" ref="IN24" si="201">IF(IN23&gt;0,IN22/IN23*10,0)</f>
        <v>0</v>
      </c>
      <c r="IO24" s="161">
        <f t="shared" ref="IO24" si="202">IF(IO23&gt;0,IO22/IO23*10,0)</f>
        <v>0</v>
      </c>
      <c r="IP24" s="161">
        <f t="shared" ref="IP24:IQ24" si="203">IF(IP23&gt;0,IP22/IP23*10,0)</f>
        <v>0</v>
      </c>
      <c r="IQ24" s="161">
        <f t="shared" si="203"/>
        <v>0</v>
      </c>
      <c r="IR24" s="161">
        <f t="shared" ref="IR24" si="204">IF(IR23&gt;0,IR22/IR23*10,0)</f>
        <v>0</v>
      </c>
      <c r="IS24" s="161">
        <f t="shared" ref="IS24" si="205">IF(IS23&gt;0,IS22/IS23*10,0)</f>
        <v>0</v>
      </c>
      <c r="IT24" s="161">
        <f t="shared" ref="IT24" si="206">IF(IT23&gt;0,IT22/IT23*10,0)</f>
        <v>0</v>
      </c>
      <c r="IU24" s="161">
        <f t="shared" ref="IU24" si="207">IF(IU23&gt;0,IU22/IU23*10,0)</f>
        <v>0</v>
      </c>
      <c r="IV24" s="161">
        <f t="shared" ref="IV24" si="208">IF(IV23&gt;0,IV22/IV23*10,0)</f>
        <v>0</v>
      </c>
      <c r="IW24" s="161">
        <f t="shared" ref="IW24" si="209">IF(IW23&gt;0,IW22/IW23*10,0)</f>
        <v>0</v>
      </c>
      <c r="IX24" s="161">
        <f t="shared" ref="IX24" si="210">IF(IX23&gt;0,IX22/IX23*10,0)</f>
        <v>0</v>
      </c>
      <c r="IY24" s="161">
        <f t="shared" ref="IY24" si="211">IF(IY23&gt;0,IY22/IY23*10,0)</f>
        <v>0</v>
      </c>
      <c r="IZ24" s="161">
        <f t="shared" ref="IZ24" si="212">IF(IZ23&gt;0,IZ22/IZ23*10,0)</f>
        <v>0</v>
      </c>
      <c r="JA24" s="161">
        <f t="shared" ref="JA24" si="213">IF(JA23&gt;0,JA22/JA23*10,0)</f>
        <v>0</v>
      </c>
      <c r="JB24" s="161">
        <f t="shared" ref="JB24" si="214">IF(JB23&gt;0,JB22/JB23*10,0)</f>
        <v>0</v>
      </c>
      <c r="JC24" s="161">
        <f t="shared" ref="JC24" si="215">IF(JC23&gt;0,JC22/JC23*10,0)</f>
        <v>0</v>
      </c>
      <c r="JD24" s="161">
        <f t="shared" ref="JD24" si="216">IF(JD23&gt;0,JD22/JD23*10,0)</f>
        <v>0</v>
      </c>
      <c r="JE24" s="161">
        <f t="shared" ref="JE24" si="217">IF(JE23&gt;0,JE22/JE23*10,0)</f>
        <v>0</v>
      </c>
      <c r="JF24" s="161">
        <f t="shared" ref="JF24" si="218">IF(JF23&gt;0,JF22/JF23*10,0)</f>
        <v>0</v>
      </c>
      <c r="JG24" s="161">
        <f t="shared" ref="JG24" si="219">IF(JG23&gt;0,JG22/JG23*10,0)</f>
        <v>0</v>
      </c>
      <c r="JH24" s="161">
        <f t="shared" ref="JH24" si="220">IF(JH23&gt;0,JH22/JH23*10,0)</f>
        <v>0</v>
      </c>
      <c r="JI24" s="161">
        <f t="shared" ref="JI24" si="221">IF(JI23&gt;0,JI22/JI23*10,0)</f>
        <v>0</v>
      </c>
      <c r="JJ24" s="161">
        <f t="shared" ref="JJ24" si="222">IF(JJ23&gt;0,JJ22/JJ23*10,0)</f>
        <v>0</v>
      </c>
      <c r="JK24" s="161">
        <f t="shared" ref="JK24" si="223">IF(JK23&gt;0,JK22/JK23*10,0)</f>
        <v>0</v>
      </c>
      <c r="JL24" s="161">
        <f t="shared" ref="JL24" si="224">IF(JL23&gt;0,JL22/JL23*10,0)</f>
        <v>0</v>
      </c>
      <c r="JM24" s="161">
        <f t="shared" ref="JM24" si="225">IF(JM23&gt;0,JM22/JM23*10,0)</f>
        <v>0</v>
      </c>
      <c r="JN24" s="161">
        <f t="shared" ref="JN24" si="226">IF(JN23&gt;0,JN22/JN23*10,0)</f>
        <v>0</v>
      </c>
      <c r="JO24" s="161">
        <f t="shared" ref="JO24" si="227">IF(JO23&gt;0,JO22/JO23*10,0)</f>
        <v>0</v>
      </c>
      <c r="JP24" s="161">
        <f t="shared" ref="JP24" si="228">IF(JP23&gt;0,JP22/JP23*10,0)</f>
        <v>0</v>
      </c>
      <c r="JQ24" s="161">
        <f t="shared" ref="JQ24" si="229">IF(JQ23&gt;0,JQ22/JQ23*10,0)</f>
        <v>0</v>
      </c>
      <c r="JR24" s="161">
        <f t="shared" ref="JR24" si="230">IF(JR23&gt;0,JR22/JR23*10,0)</f>
        <v>0</v>
      </c>
      <c r="JS24" s="161">
        <f t="shared" ref="JS24" si="231">IF(JS23&gt;0,JS22/JS23*10,0)</f>
        <v>0</v>
      </c>
      <c r="JT24" s="161">
        <f t="shared" ref="JT24" si="232">IF(JT23&gt;0,JT22/JT23*10,0)</f>
        <v>0</v>
      </c>
      <c r="JU24" s="161">
        <f t="shared" ref="JU24" si="233">IF(JU23&gt;0,JU22/JU23*10,0)</f>
        <v>0</v>
      </c>
      <c r="JV24" s="161">
        <f t="shared" ref="JV24" si="234">IF(JV23&gt;0,JV22/JV23*10,0)</f>
        <v>0</v>
      </c>
      <c r="JW24" s="161">
        <f t="shared" ref="JW24" si="235">IF(JW23&gt;0,JW22/JW23*10,0)</f>
        <v>0</v>
      </c>
      <c r="JX24" s="161">
        <f t="shared" ref="JX24" si="236">IF(JX23&gt;0,JX22/JX23*10,0)</f>
        <v>0</v>
      </c>
    </row>
    <row r="25" spans="1:284" ht="15.75" x14ac:dyDescent="0.25">
      <c r="B25" s="17"/>
      <c r="F25" s="161"/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237">SUM(F27:JX27)</f>
        <v>492.90000000000003</v>
      </c>
      <c r="F27" s="466">
        <v>1.6</v>
      </c>
      <c r="G27" s="430"/>
      <c r="H27" s="467"/>
      <c r="I27" s="429"/>
      <c r="J27" s="353"/>
      <c r="K27" s="395"/>
      <c r="L27" s="468">
        <v>17.600000000000001</v>
      </c>
      <c r="M27" s="353"/>
      <c r="N27" s="395"/>
      <c r="O27" s="429">
        <v>19.8</v>
      </c>
      <c r="P27" s="353"/>
      <c r="Q27" s="395"/>
      <c r="R27" s="468">
        <v>48.7</v>
      </c>
      <c r="S27" s="353"/>
      <c r="T27" s="395"/>
      <c r="U27" s="429">
        <v>26.6</v>
      </c>
      <c r="V27" s="353"/>
      <c r="W27" s="395"/>
      <c r="X27" s="468">
        <v>43.6</v>
      </c>
      <c r="Y27" s="353"/>
      <c r="Z27" s="395"/>
      <c r="AA27" s="429">
        <v>19.600000000000001</v>
      </c>
      <c r="AB27" s="353">
        <v>47.9</v>
      </c>
      <c r="AC27" s="395"/>
      <c r="AD27" s="468">
        <v>87.1</v>
      </c>
      <c r="AE27" s="353"/>
      <c r="AF27" s="395"/>
      <c r="AG27" s="429">
        <f>5.5+6.7+5.9+6.6+6.5+6.4+6.8</f>
        <v>44.4</v>
      </c>
      <c r="AH27" s="353">
        <v>64.099999999999994</v>
      </c>
      <c r="AI27" s="395"/>
      <c r="AJ27" s="468">
        <f>5+5.2+5.7+6.1+6.1</f>
        <v>28.1</v>
      </c>
      <c r="AK27" s="353">
        <v>0.8</v>
      </c>
      <c r="AL27" s="395">
        <f>5.5+6.5+6.6+6.4+5.4+5.9+6.7</f>
        <v>43</v>
      </c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/>
      <c r="BI27" s="353"/>
      <c r="BJ27" s="395"/>
      <c r="BK27" s="429"/>
      <c r="BL27" s="353"/>
      <c r="BM27" s="395"/>
      <c r="BN27" s="468"/>
      <c r="BO27" s="353"/>
      <c r="BP27" s="395"/>
      <c r="BQ27" s="429"/>
      <c r="BR27" s="353"/>
      <c r="BS27" s="395"/>
      <c r="BT27" s="468"/>
      <c r="BU27" s="353"/>
      <c r="BV27" s="395"/>
      <c r="BW27" s="429"/>
      <c r="BX27" s="353"/>
      <c r="BY27" s="395"/>
      <c r="BZ27" s="468"/>
      <c r="CA27" s="353"/>
      <c r="CB27" s="395"/>
      <c r="CC27" s="429"/>
      <c r="CD27" s="353"/>
      <c r="CE27" s="395"/>
      <c r="CF27" s="468"/>
      <c r="CG27" s="353"/>
      <c r="CH27" s="395"/>
      <c r="CI27" s="429"/>
      <c r="CJ27" s="353"/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/>
      <c r="DB27" s="353"/>
      <c r="DC27" s="395"/>
      <c r="DD27" s="468"/>
      <c r="DE27" s="353"/>
      <c r="DF27" s="395"/>
      <c r="DG27" s="429"/>
      <c r="DH27" s="353"/>
      <c r="DI27" s="395"/>
      <c r="DJ27" s="468"/>
      <c r="DK27" s="353"/>
      <c r="DL27" s="395"/>
      <c r="DM27" s="429"/>
      <c r="DN27" s="353"/>
      <c r="DO27" s="395"/>
      <c r="DP27" s="468"/>
      <c r="DQ27" s="353"/>
      <c r="DR27" s="395"/>
      <c r="DS27" s="429"/>
      <c r="DT27" s="353"/>
      <c r="DU27" s="395"/>
      <c r="DV27" s="468"/>
      <c r="DW27" s="353"/>
      <c r="DX27" s="395"/>
      <c r="DY27" s="429"/>
      <c r="DZ27" s="353"/>
      <c r="EA27" s="395"/>
      <c r="EB27" s="468"/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237"/>
        <v>0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/>
      <c r="BR28" s="354"/>
      <c r="BS28" s="435"/>
      <c r="BT28" s="472"/>
      <c r="BU28" s="354"/>
      <c r="BV28" s="435"/>
      <c r="BW28" s="436"/>
      <c r="BX28" s="354"/>
      <c r="BY28" s="435"/>
      <c r="BZ28" s="472"/>
      <c r="CA28" s="354"/>
      <c r="CB28" s="435"/>
      <c r="CC28" s="436"/>
      <c r="CD28" s="354"/>
      <c r="CE28" s="435"/>
      <c r="CF28" s="472"/>
      <c r="CG28" s="354"/>
      <c r="CH28" s="435"/>
      <c r="CI28" s="436"/>
      <c r="CJ28" s="354"/>
      <c r="CK28" s="435"/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/>
      <c r="DB28" s="354"/>
      <c r="DC28" s="435"/>
      <c r="DD28" s="472"/>
      <c r="DE28" s="354"/>
      <c r="DF28" s="435"/>
      <c r="DG28" s="436"/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/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237"/>
        <v>306.09999999999997</v>
      </c>
      <c r="F29" s="474"/>
      <c r="G29" s="444"/>
      <c r="H29" s="475"/>
      <c r="I29" s="443"/>
      <c r="J29" s="355"/>
      <c r="K29" s="442"/>
      <c r="L29" s="476">
        <v>23.8</v>
      </c>
      <c r="M29" s="355"/>
      <c r="N29" s="442"/>
      <c r="O29" s="443">
        <v>13.5</v>
      </c>
      <c r="P29" s="355"/>
      <c r="Q29" s="442"/>
      <c r="R29" s="476">
        <v>32.9</v>
      </c>
      <c r="S29" s="355"/>
      <c r="T29" s="442"/>
      <c r="U29" s="443">
        <v>20.2</v>
      </c>
      <c r="V29" s="355"/>
      <c r="W29" s="442"/>
      <c r="X29" s="476">
        <v>41.5</v>
      </c>
      <c r="Y29" s="355"/>
      <c r="Z29" s="442"/>
      <c r="AA29" s="443">
        <v>18.8</v>
      </c>
      <c r="AB29" s="355">
        <v>44.7</v>
      </c>
      <c r="AC29" s="442"/>
      <c r="AD29" s="476"/>
      <c r="AE29" s="355"/>
      <c r="AF29" s="442"/>
      <c r="AG29" s="443">
        <f>6.5+5.9+6.3+6.3+6.4+6.4+5.8+5.3</f>
        <v>48.899999999999991</v>
      </c>
      <c r="AH29" s="355">
        <f>6.3+6.4+5.3+5.3+5.9+6.7+6.6+6.7+6.3+6.3</f>
        <v>61.800000000000004</v>
      </c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237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237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237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237"/>
        <v>510.99999999999989</v>
      </c>
      <c r="F33" s="474"/>
      <c r="G33" s="444"/>
      <c r="H33" s="475"/>
      <c r="I33" s="443"/>
      <c r="J33" s="355"/>
      <c r="K33" s="442"/>
      <c r="L33" s="476">
        <v>23.2</v>
      </c>
      <c r="M33" s="355"/>
      <c r="N33" s="442"/>
      <c r="O33" s="443">
        <v>26.9</v>
      </c>
      <c r="P33" s="355"/>
      <c r="Q33" s="442"/>
      <c r="R33" s="476">
        <v>38</v>
      </c>
      <c r="S33" s="355"/>
      <c r="T33" s="442"/>
      <c r="U33" s="443">
        <v>31</v>
      </c>
      <c r="V33" s="355"/>
      <c r="W33" s="442"/>
      <c r="X33" s="476">
        <v>50.8</v>
      </c>
      <c r="Y33" s="355"/>
      <c r="Z33" s="442"/>
      <c r="AA33" s="443">
        <v>4.5</v>
      </c>
      <c r="AB33" s="355">
        <v>11.3</v>
      </c>
      <c r="AC33" s="442"/>
      <c r="AD33" s="476">
        <v>90.6</v>
      </c>
      <c r="AE33" s="355"/>
      <c r="AF33" s="442"/>
      <c r="AG33" s="443">
        <f>6.6+6.5+6+6.5+6.5+5.3</f>
        <v>37.4</v>
      </c>
      <c r="AH33" s="355">
        <v>94.4</v>
      </c>
      <c r="AI33" s="442"/>
      <c r="AJ33" s="476">
        <f>5.8+6.4+12.6+5.6+5.1+3.5+2.7</f>
        <v>41.7</v>
      </c>
      <c r="AK33" s="355"/>
      <c r="AL33" s="442">
        <f>6.3+6.5+5.3+6.5+5.4+6.5+6.6+6.6+5.3+6.2</f>
        <v>61.2</v>
      </c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/>
      <c r="BR33" s="355"/>
      <c r="BS33" s="442"/>
      <c r="BT33" s="476"/>
      <c r="BU33" s="355"/>
      <c r="BV33" s="442"/>
      <c r="BW33" s="443"/>
      <c r="BX33" s="355"/>
      <c r="BY33" s="442"/>
      <c r="BZ33" s="476"/>
      <c r="CA33" s="355"/>
      <c r="CB33" s="442"/>
      <c r="CC33" s="443"/>
      <c r="CD33" s="355"/>
      <c r="CE33" s="442"/>
      <c r="CF33" s="476"/>
      <c r="CG33" s="355"/>
      <c r="CH33" s="442"/>
      <c r="CI33" s="443"/>
      <c r="CJ33" s="355"/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/>
      <c r="DB33" s="355"/>
      <c r="DC33" s="442"/>
      <c r="DD33" s="476"/>
      <c r="DE33" s="355"/>
      <c r="DF33" s="442"/>
      <c r="DG33" s="443"/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/>
      <c r="DT33" s="355"/>
      <c r="DU33" s="442"/>
      <c r="DV33" s="476"/>
      <c r="DW33" s="355"/>
      <c r="DX33" s="442"/>
      <c r="DY33" s="443"/>
      <c r="DZ33" s="355"/>
      <c r="EA33" s="442"/>
      <c r="EB33" s="476"/>
      <c r="EC33" s="355"/>
      <c r="ED33" s="442"/>
      <c r="EE33" s="443"/>
      <c r="EF33" s="355"/>
      <c r="EG33" s="442"/>
      <c r="EH33" s="476"/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6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>
        <v>6</v>
      </c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/>
      <c r="BR34" s="356"/>
      <c r="BS34" s="373"/>
      <c r="BT34" s="374"/>
      <c r="BU34" s="356"/>
      <c r="BV34" s="373"/>
      <c r="BW34" s="372"/>
      <c r="BX34" s="356"/>
      <c r="BY34" s="373"/>
      <c r="BZ34" s="374"/>
      <c r="CA34" s="356"/>
      <c r="CB34" s="373"/>
      <c r="CC34" s="372"/>
      <c r="CD34" s="356"/>
      <c r="CE34" s="373"/>
      <c r="CF34" s="374"/>
      <c r="CG34" s="356"/>
      <c r="CH34" s="373"/>
      <c r="CI34" s="372"/>
      <c r="CJ34" s="356"/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/>
      <c r="DB34" s="356"/>
      <c r="DC34" s="373"/>
      <c r="DD34" s="374"/>
      <c r="DE34" s="356"/>
      <c r="DF34" s="373"/>
      <c r="DG34" s="372"/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/>
      <c r="ED34" s="373"/>
      <c r="EE34" s="372"/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237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237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237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237"/>
        <v>0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/>
      <c r="DW38" s="356"/>
      <c r="DX38" s="373"/>
      <c r="DY38" s="372"/>
      <c r="DZ38" s="356"/>
      <c r="EA38" s="373"/>
      <c r="EB38" s="374"/>
      <c r="EC38" s="356"/>
      <c r="ED38" s="373"/>
      <c r="EE38" s="372"/>
      <c r="EF38" s="356"/>
      <c r="EG38" s="373"/>
      <c r="EH38" s="374"/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85" customFormat="1" ht="15.75" x14ac:dyDescent="0.25">
      <c r="A39" s="479"/>
      <c r="B39" s="480" t="s">
        <v>15</v>
      </c>
      <c r="C39" s="477"/>
      <c r="D39" s="481"/>
      <c r="E39" s="477">
        <f>SUM(E27:E38)</f>
        <v>1316</v>
      </c>
      <c r="F39" s="710">
        <f t="shared" ref="F39:AO39" si="238">SUM(F27:F38)</f>
        <v>1.6</v>
      </c>
      <c r="G39" s="477">
        <f t="shared" si="238"/>
        <v>0</v>
      </c>
      <c r="H39" s="482">
        <f t="shared" si="238"/>
        <v>0</v>
      </c>
      <c r="I39" s="708">
        <f t="shared" si="238"/>
        <v>0</v>
      </c>
      <c r="J39" s="481">
        <f t="shared" si="238"/>
        <v>0</v>
      </c>
      <c r="K39" s="484">
        <f t="shared" si="238"/>
        <v>0</v>
      </c>
      <c r="L39" s="709">
        <f t="shared" si="238"/>
        <v>64.600000000000009</v>
      </c>
      <c r="M39" s="481">
        <f t="shared" si="238"/>
        <v>0</v>
      </c>
      <c r="N39" s="484">
        <f t="shared" si="238"/>
        <v>0</v>
      </c>
      <c r="O39" s="708">
        <f t="shared" si="238"/>
        <v>60.199999999999996</v>
      </c>
      <c r="P39" s="481">
        <f t="shared" si="238"/>
        <v>0</v>
      </c>
      <c r="Q39" s="484">
        <f t="shared" si="238"/>
        <v>0</v>
      </c>
      <c r="R39" s="709">
        <f t="shared" si="238"/>
        <v>119.6</v>
      </c>
      <c r="S39" s="481">
        <f t="shared" si="238"/>
        <v>0</v>
      </c>
      <c r="T39" s="484">
        <f t="shared" si="238"/>
        <v>0</v>
      </c>
      <c r="U39" s="483">
        <f t="shared" si="238"/>
        <v>77.8</v>
      </c>
      <c r="V39" s="481">
        <f t="shared" si="238"/>
        <v>0</v>
      </c>
      <c r="W39" s="484">
        <f t="shared" si="238"/>
        <v>0</v>
      </c>
      <c r="X39" s="145">
        <f t="shared" si="238"/>
        <v>135.89999999999998</v>
      </c>
      <c r="Y39" s="140">
        <f t="shared" si="238"/>
        <v>0</v>
      </c>
      <c r="Z39" s="144">
        <f t="shared" si="238"/>
        <v>0</v>
      </c>
      <c r="AA39" s="143">
        <f t="shared" si="238"/>
        <v>42.900000000000006</v>
      </c>
      <c r="AB39" s="140">
        <f t="shared" si="238"/>
        <v>103.89999999999999</v>
      </c>
      <c r="AC39" s="144">
        <f t="shared" si="238"/>
        <v>0</v>
      </c>
      <c r="AD39" s="145">
        <f t="shared" si="238"/>
        <v>177.7</v>
      </c>
      <c r="AE39" s="140">
        <f t="shared" si="238"/>
        <v>0</v>
      </c>
      <c r="AF39" s="144">
        <f t="shared" si="238"/>
        <v>0</v>
      </c>
      <c r="AG39" s="143">
        <f t="shared" si="238"/>
        <v>130.69999999999999</v>
      </c>
      <c r="AH39" s="140">
        <f t="shared" si="238"/>
        <v>220.3</v>
      </c>
      <c r="AI39" s="144">
        <f t="shared" si="238"/>
        <v>0</v>
      </c>
      <c r="AJ39" s="145">
        <f t="shared" si="238"/>
        <v>75.800000000000011</v>
      </c>
      <c r="AK39" s="140">
        <f t="shared" si="238"/>
        <v>0.8</v>
      </c>
      <c r="AL39" s="144">
        <f t="shared" si="238"/>
        <v>104.2</v>
      </c>
      <c r="AM39" s="143">
        <f t="shared" si="238"/>
        <v>0</v>
      </c>
      <c r="AN39" s="140">
        <f t="shared" si="238"/>
        <v>0</v>
      </c>
      <c r="AO39" s="144">
        <f t="shared" si="238"/>
        <v>0</v>
      </c>
      <c r="AP39" s="145">
        <f>SUM(AP27:AP38)</f>
        <v>0</v>
      </c>
      <c r="AQ39" s="140">
        <f>SUM(AQ27:AQ38)</f>
        <v>0</v>
      </c>
      <c r="AR39" s="144">
        <f t="shared" ref="AR39:DB39" si="239">SUM(AR27:AR38)</f>
        <v>0</v>
      </c>
      <c r="AS39" s="143">
        <f t="shared" si="239"/>
        <v>0</v>
      </c>
      <c r="AT39" s="140">
        <f t="shared" si="239"/>
        <v>0</v>
      </c>
      <c r="AU39" s="144">
        <f t="shared" si="239"/>
        <v>0</v>
      </c>
      <c r="AV39" s="145">
        <f t="shared" si="239"/>
        <v>0</v>
      </c>
      <c r="AW39" s="140">
        <f t="shared" si="239"/>
        <v>0</v>
      </c>
      <c r="AX39" s="144">
        <f t="shared" si="239"/>
        <v>0</v>
      </c>
      <c r="AY39" s="143">
        <f t="shared" si="239"/>
        <v>0</v>
      </c>
      <c r="AZ39" s="140">
        <f t="shared" si="239"/>
        <v>0</v>
      </c>
      <c r="BA39" s="144">
        <f t="shared" si="239"/>
        <v>0</v>
      </c>
      <c r="BB39" s="145">
        <f t="shared" si="239"/>
        <v>0</v>
      </c>
      <c r="BC39" s="140">
        <f t="shared" si="239"/>
        <v>0</v>
      </c>
      <c r="BD39" s="144">
        <f t="shared" si="239"/>
        <v>0</v>
      </c>
      <c r="BE39" s="143">
        <f t="shared" si="239"/>
        <v>0</v>
      </c>
      <c r="BF39" s="140">
        <f t="shared" si="239"/>
        <v>0</v>
      </c>
      <c r="BG39" s="144">
        <f t="shared" si="239"/>
        <v>0</v>
      </c>
      <c r="BH39" s="145">
        <f t="shared" si="239"/>
        <v>0</v>
      </c>
      <c r="BI39" s="140">
        <f t="shared" si="239"/>
        <v>0</v>
      </c>
      <c r="BJ39" s="144">
        <f t="shared" si="239"/>
        <v>0</v>
      </c>
      <c r="BK39" s="143">
        <f t="shared" si="239"/>
        <v>0</v>
      </c>
      <c r="BL39" s="140">
        <f t="shared" si="239"/>
        <v>0</v>
      </c>
      <c r="BM39" s="144">
        <f t="shared" si="239"/>
        <v>0</v>
      </c>
      <c r="BN39" s="145">
        <f t="shared" si="239"/>
        <v>0</v>
      </c>
      <c r="BO39" s="140">
        <f t="shared" si="239"/>
        <v>0</v>
      </c>
      <c r="BP39" s="144">
        <f t="shared" si="239"/>
        <v>0</v>
      </c>
      <c r="BQ39" s="143">
        <f t="shared" si="239"/>
        <v>0</v>
      </c>
      <c r="BR39" s="140">
        <f t="shared" si="239"/>
        <v>0</v>
      </c>
      <c r="BS39" s="144">
        <f t="shared" si="239"/>
        <v>0</v>
      </c>
      <c r="BT39" s="145">
        <f t="shared" si="239"/>
        <v>0</v>
      </c>
      <c r="BU39" s="140">
        <f t="shared" si="239"/>
        <v>0</v>
      </c>
      <c r="BV39" s="144">
        <f t="shared" si="239"/>
        <v>0</v>
      </c>
      <c r="BW39" s="143">
        <f t="shared" si="239"/>
        <v>0</v>
      </c>
      <c r="BX39" s="140">
        <f t="shared" si="239"/>
        <v>0</v>
      </c>
      <c r="BY39" s="144">
        <f t="shared" si="239"/>
        <v>0</v>
      </c>
      <c r="BZ39" s="145">
        <f t="shared" si="239"/>
        <v>0</v>
      </c>
      <c r="CA39" s="140">
        <f t="shared" si="239"/>
        <v>0</v>
      </c>
      <c r="CB39" s="144">
        <f t="shared" si="239"/>
        <v>0</v>
      </c>
      <c r="CC39" s="143">
        <f t="shared" si="239"/>
        <v>0</v>
      </c>
      <c r="CD39" s="140">
        <f t="shared" si="239"/>
        <v>0</v>
      </c>
      <c r="CE39" s="144">
        <f t="shared" si="239"/>
        <v>0</v>
      </c>
      <c r="CF39" s="145">
        <f t="shared" si="239"/>
        <v>0</v>
      </c>
      <c r="CG39" s="140">
        <f t="shared" si="239"/>
        <v>0</v>
      </c>
      <c r="CH39" s="144">
        <f t="shared" si="239"/>
        <v>0</v>
      </c>
      <c r="CI39" s="143">
        <f t="shared" si="239"/>
        <v>0</v>
      </c>
      <c r="CJ39" s="140">
        <f t="shared" si="239"/>
        <v>0</v>
      </c>
      <c r="CK39" s="144">
        <f t="shared" si="239"/>
        <v>0</v>
      </c>
      <c r="CL39" s="145">
        <f t="shared" si="239"/>
        <v>0</v>
      </c>
      <c r="CM39" s="140">
        <f t="shared" si="239"/>
        <v>0</v>
      </c>
      <c r="CN39" s="144">
        <f t="shared" si="239"/>
        <v>0</v>
      </c>
      <c r="CO39" s="143">
        <f t="shared" si="239"/>
        <v>0</v>
      </c>
      <c r="CP39" s="140">
        <f t="shared" si="239"/>
        <v>0</v>
      </c>
      <c r="CQ39" s="144">
        <f t="shared" si="239"/>
        <v>0</v>
      </c>
      <c r="CR39" s="145">
        <f t="shared" si="239"/>
        <v>0</v>
      </c>
      <c r="CS39" s="140">
        <f t="shared" si="239"/>
        <v>0</v>
      </c>
      <c r="CT39" s="144">
        <f t="shared" si="239"/>
        <v>0</v>
      </c>
      <c r="CU39" s="143">
        <f t="shared" si="239"/>
        <v>0</v>
      </c>
      <c r="CV39" s="140">
        <f t="shared" si="239"/>
        <v>0</v>
      </c>
      <c r="CW39" s="144">
        <f t="shared" si="239"/>
        <v>0</v>
      </c>
      <c r="CX39" s="145">
        <f t="shared" si="239"/>
        <v>0</v>
      </c>
      <c r="CY39" s="140">
        <f t="shared" si="239"/>
        <v>0</v>
      </c>
      <c r="CZ39" s="144">
        <f t="shared" si="239"/>
        <v>0</v>
      </c>
      <c r="DA39" s="143">
        <f t="shared" si="239"/>
        <v>0</v>
      </c>
      <c r="DB39" s="140">
        <f t="shared" si="239"/>
        <v>0</v>
      </c>
      <c r="DC39" s="144">
        <f t="shared" ref="DC39:FN39" si="240">SUM(DC27:DC38)</f>
        <v>0</v>
      </c>
      <c r="DD39" s="145">
        <f t="shared" si="240"/>
        <v>0</v>
      </c>
      <c r="DE39" s="140">
        <f t="shared" si="240"/>
        <v>0</v>
      </c>
      <c r="DF39" s="144">
        <f t="shared" si="240"/>
        <v>0</v>
      </c>
      <c r="DG39" s="143">
        <f t="shared" si="240"/>
        <v>0</v>
      </c>
      <c r="DH39" s="140">
        <f t="shared" si="240"/>
        <v>0</v>
      </c>
      <c r="DI39" s="144">
        <f t="shared" si="240"/>
        <v>0</v>
      </c>
      <c r="DJ39" s="145">
        <f t="shared" si="240"/>
        <v>0</v>
      </c>
      <c r="DK39" s="140">
        <f t="shared" si="240"/>
        <v>0</v>
      </c>
      <c r="DL39" s="144">
        <f t="shared" si="240"/>
        <v>0</v>
      </c>
      <c r="DM39" s="143">
        <f t="shared" si="240"/>
        <v>0</v>
      </c>
      <c r="DN39" s="140">
        <f t="shared" si="240"/>
        <v>0</v>
      </c>
      <c r="DO39" s="144">
        <f t="shared" si="240"/>
        <v>0</v>
      </c>
      <c r="DP39" s="145">
        <f t="shared" si="240"/>
        <v>0</v>
      </c>
      <c r="DQ39" s="140">
        <f t="shared" si="240"/>
        <v>0</v>
      </c>
      <c r="DR39" s="144">
        <f t="shared" si="240"/>
        <v>0</v>
      </c>
      <c r="DS39" s="143">
        <f t="shared" si="240"/>
        <v>0</v>
      </c>
      <c r="DT39" s="140">
        <f t="shared" si="240"/>
        <v>0</v>
      </c>
      <c r="DU39" s="144">
        <f t="shared" si="240"/>
        <v>0</v>
      </c>
      <c r="DV39" s="145">
        <f t="shared" si="240"/>
        <v>0</v>
      </c>
      <c r="DW39" s="140">
        <f t="shared" si="240"/>
        <v>0</v>
      </c>
      <c r="DX39" s="144">
        <f t="shared" si="240"/>
        <v>0</v>
      </c>
      <c r="DY39" s="143">
        <f t="shared" si="240"/>
        <v>0</v>
      </c>
      <c r="DZ39" s="140">
        <f t="shared" si="240"/>
        <v>0</v>
      </c>
      <c r="EA39" s="144">
        <f t="shared" si="240"/>
        <v>0</v>
      </c>
      <c r="EB39" s="145">
        <f t="shared" si="240"/>
        <v>0</v>
      </c>
      <c r="EC39" s="140">
        <f t="shared" si="240"/>
        <v>0</v>
      </c>
      <c r="ED39" s="144">
        <f t="shared" si="240"/>
        <v>0</v>
      </c>
      <c r="EE39" s="143">
        <f t="shared" si="240"/>
        <v>0</v>
      </c>
      <c r="EF39" s="140">
        <f t="shared" si="240"/>
        <v>0</v>
      </c>
      <c r="EG39" s="144">
        <f t="shared" si="240"/>
        <v>0</v>
      </c>
      <c r="EH39" s="145">
        <f t="shared" si="240"/>
        <v>0</v>
      </c>
      <c r="EI39" s="140">
        <f t="shared" si="240"/>
        <v>0</v>
      </c>
      <c r="EJ39" s="144">
        <f t="shared" si="240"/>
        <v>0</v>
      </c>
      <c r="EK39" s="143">
        <f t="shared" si="240"/>
        <v>0</v>
      </c>
      <c r="EL39" s="140">
        <f t="shared" si="240"/>
        <v>0</v>
      </c>
      <c r="EM39" s="144">
        <f t="shared" si="240"/>
        <v>0</v>
      </c>
      <c r="EN39" s="145">
        <f t="shared" si="240"/>
        <v>0</v>
      </c>
      <c r="EO39" s="140">
        <f t="shared" si="240"/>
        <v>0</v>
      </c>
      <c r="EP39" s="144">
        <f t="shared" si="240"/>
        <v>0</v>
      </c>
      <c r="EQ39" s="143">
        <f t="shared" si="240"/>
        <v>0</v>
      </c>
      <c r="ER39" s="140">
        <f t="shared" si="240"/>
        <v>0</v>
      </c>
      <c r="ES39" s="144">
        <f t="shared" si="240"/>
        <v>0</v>
      </c>
      <c r="ET39" s="145">
        <f t="shared" si="240"/>
        <v>0</v>
      </c>
      <c r="EU39" s="140">
        <f t="shared" si="240"/>
        <v>0</v>
      </c>
      <c r="EV39" s="144">
        <f t="shared" si="240"/>
        <v>0</v>
      </c>
      <c r="EW39" s="143">
        <f t="shared" si="240"/>
        <v>0</v>
      </c>
      <c r="EX39" s="140">
        <f t="shared" si="240"/>
        <v>0</v>
      </c>
      <c r="EY39" s="144">
        <f t="shared" si="240"/>
        <v>0</v>
      </c>
      <c r="EZ39" s="145">
        <f t="shared" si="240"/>
        <v>0</v>
      </c>
      <c r="FA39" s="140">
        <f t="shared" si="240"/>
        <v>0</v>
      </c>
      <c r="FB39" s="144">
        <f t="shared" si="240"/>
        <v>0</v>
      </c>
      <c r="FC39" s="143">
        <f t="shared" si="240"/>
        <v>0</v>
      </c>
      <c r="FD39" s="140">
        <f t="shared" si="240"/>
        <v>0</v>
      </c>
      <c r="FE39" s="144">
        <f t="shared" si="240"/>
        <v>0</v>
      </c>
      <c r="FF39" s="145">
        <f t="shared" si="240"/>
        <v>0</v>
      </c>
      <c r="FG39" s="140">
        <f t="shared" si="240"/>
        <v>0</v>
      </c>
      <c r="FH39" s="144">
        <f t="shared" si="240"/>
        <v>0</v>
      </c>
      <c r="FI39" s="143">
        <f t="shared" si="240"/>
        <v>0</v>
      </c>
      <c r="FJ39" s="140">
        <f t="shared" si="240"/>
        <v>0</v>
      </c>
      <c r="FK39" s="144">
        <f t="shared" si="240"/>
        <v>0</v>
      </c>
      <c r="FL39" s="145">
        <f t="shared" si="240"/>
        <v>0</v>
      </c>
      <c r="FM39" s="140">
        <f t="shared" si="240"/>
        <v>0</v>
      </c>
      <c r="FN39" s="144">
        <f t="shared" si="240"/>
        <v>0</v>
      </c>
      <c r="FO39" s="143">
        <f t="shared" ref="FO39:HZ39" si="241">SUM(FO27:FO38)</f>
        <v>0</v>
      </c>
      <c r="FP39" s="140">
        <f t="shared" si="241"/>
        <v>0</v>
      </c>
      <c r="FQ39" s="144">
        <f t="shared" si="241"/>
        <v>0</v>
      </c>
      <c r="FR39" s="145">
        <f t="shared" si="241"/>
        <v>0</v>
      </c>
      <c r="FS39" s="140">
        <f t="shared" si="241"/>
        <v>0</v>
      </c>
      <c r="FT39" s="144">
        <f t="shared" si="241"/>
        <v>0</v>
      </c>
      <c r="FU39" s="143">
        <f t="shared" si="241"/>
        <v>0</v>
      </c>
      <c r="FV39" s="140">
        <f t="shared" si="241"/>
        <v>0</v>
      </c>
      <c r="FW39" s="144">
        <f t="shared" si="241"/>
        <v>0</v>
      </c>
      <c r="FX39" s="145">
        <f t="shared" si="241"/>
        <v>0</v>
      </c>
      <c r="FY39" s="140">
        <f t="shared" si="241"/>
        <v>0</v>
      </c>
      <c r="FZ39" s="144">
        <f t="shared" si="241"/>
        <v>0</v>
      </c>
      <c r="GA39" s="143">
        <f t="shared" si="241"/>
        <v>0</v>
      </c>
      <c r="GB39" s="140">
        <f t="shared" si="241"/>
        <v>0</v>
      </c>
      <c r="GC39" s="144">
        <f t="shared" si="241"/>
        <v>0</v>
      </c>
      <c r="GD39" s="145">
        <f t="shared" si="241"/>
        <v>0</v>
      </c>
      <c r="GE39" s="140">
        <f t="shared" si="241"/>
        <v>0</v>
      </c>
      <c r="GF39" s="144">
        <f t="shared" si="241"/>
        <v>0</v>
      </c>
      <c r="GG39" s="143">
        <f t="shared" si="241"/>
        <v>0</v>
      </c>
      <c r="GH39" s="140">
        <f t="shared" si="241"/>
        <v>0</v>
      </c>
      <c r="GI39" s="144">
        <f t="shared" si="241"/>
        <v>0</v>
      </c>
      <c r="GJ39" s="145">
        <f t="shared" si="241"/>
        <v>0</v>
      </c>
      <c r="GK39" s="140">
        <f t="shared" si="241"/>
        <v>0</v>
      </c>
      <c r="GL39" s="144">
        <f t="shared" si="241"/>
        <v>0</v>
      </c>
      <c r="GM39" s="143">
        <f t="shared" si="241"/>
        <v>0</v>
      </c>
      <c r="GN39" s="140">
        <f t="shared" si="241"/>
        <v>0</v>
      </c>
      <c r="GO39" s="144">
        <f t="shared" si="241"/>
        <v>0</v>
      </c>
      <c r="GP39" s="145">
        <f t="shared" si="241"/>
        <v>0</v>
      </c>
      <c r="GQ39" s="140">
        <f t="shared" si="241"/>
        <v>0</v>
      </c>
      <c r="GR39" s="144">
        <f t="shared" si="241"/>
        <v>0</v>
      </c>
      <c r="GS39" s="143">
        <f t="shared" si="241"/>
        <v>0</v>
      </c>
      <c r="GT39" s="140">
        <f t="shared" si="241"/>
        <v>0</v>
      </c>
      <c r="GU39" s="144">
        <f t="shared" si="241"/>
        <v>0</v>
      </c>
      <c r="GV39" s="145">
        <f t="shared" si="241"/>
        <v>0</v>
      </c>
      <c r="GW39" s="140">
        <f t="shared" si="241"/>
        <v>0</v>
      </c>
      <c r="GX39" s="144">
        <f t="shared" si="241"/>
        <v>0</v>
      </c>
      <c r="GY39" s="143">
        <f t="shared" si="241"/>
        <v>0</v>
      </c>
      <c r="GZ39" s="140">
        <f t="shared" si="241"/>
        <v>0</v>
      </c>
      <c r="HA39" s="144">
        <f t="shared" si="241"/>
        <v>0</v>
      </c>
      <c r="HB39" s="145">
        <f t="shared" si="241"/>
        <v>0</v>
      </c>
      <c r="HC39" s="140">
        <f t="shared" si="241"/>
        <v>0</v>
      </c>
      <c r="HD39" s="144">
        <f t="shared" si="241"/>
        <v>0</v>
      </c>
      <c r="HE39" s="143">
        <f t="shared" si="241"/>
        <v>0</v>
      </c>
      <c r="HF39" s="140">
        <f t="shared" si="241"/>
        <v>0</v>
      </c>
      <c r="HG39" s="144">
        <f t="shared" si="241"/>
        <v>0</v>
      </c>
      <c r="HH39" s="145">
        <f t="shared" si="241"/>
        <v>0</v>
      </c>
      <c r="HI39" s="140">
        <f t="shared" si="241"/>
        <v>0</v>
      </c>
      <c r="HJ39" s="144">
        <f t="shared" si="241"/>
        <v>0</v>
      </c>
      <c r="HK39" s="143">
        <f t="shared" si="241"/>
        <v>0</v>
      </c>
      <c r="HL39" s="140">
        <f t="shared" si="241"/>
        <v>0</v>
      </c>
      <c r="HM39" s="144">
        <f t="shared" si="241"/>
        <v>0</v>
      </c>
      <c r="HN39" s="145">
        <f t="shared" si="241"/>
        <v>0</v>
      </c>
      <c r="HO39" s="140">
        <f t="shared" si="241"/>
        <v>0</v>
      </c>
      <c r="HP39" s="144">
        <f t="shared" si="241"/>
        <v>0</v>
      </c>
      <c r="HQ39" s="143">
        <f t="shared" si="241"/>
        <v>0</v>
      </c>
      <c r="HR39" s="140">
        <f t="shared" si="241"/>
        <v>0</v>
      </c>
      <c r="HS39" s="144">
        <f t="shared" si="241"/>
        <v>0</v>
      </c>
      <c r="HT39" s="145">
        <f t="shared" si="241"/>
        <v>0</v>
      </c>
      <c r="HU39" s="140">
        <f t="shared" si="241"/>
        <v>0</v>
      </c>
      <c r="HV39" s="144">
        <f t="shared" si="241"/>
        <v>0</v>
      </c>
      <c r="HW39" s="143">
        <f t="shared" si="241"/>
        <v>0</v>
      </c>
      <c r="HX39" s="140">
        <f t="shared" si="241"/>
        <v>0</v>
      </c>
      <c r="HY39" s="144">
        <f t="shared" si="241"/>
        <v>0</v>
      </c>
      <c r="HZ39" s="145">
        <f t="shared" si="241"/>
        <v>0</v>
      </c>
      <c r="IA39" s="140">
        <f t="shared" ref="IA39:JX39" si="242">SUM(IA27:IA38)</f>
        <v>0</v>
      </c>
      <c r="IB39" s="144">
        <f t="shared" si="242"/>
        <v>0</v>
      </c>
      <c r="IC39" s="143">
        <f t="shared" si="242"/>
        <v>0</v>
      </c>
      <c r="ID39" s="140">
        <f t="shared" si="242"/>
        <v>0</v>
      </c>
      <c r="IE39" s="144">
        <f t="shared" si="242"/>
        <v>0</v>
      </c>
      <c r="IF39" s="145">
        <f t="shared" si="242"/>
        <v>0</v>
      </c>
      <c r="IG39" s="140">
        <f t="shared" si="242"/>
        <v>0</v>
      </c>
      <c r="IH39" s="144">
        <f t="shared" si="242"/>
        <v>0</v>
      </c>
      <c r="II39" s="143">
        <f t="shared" si="242"/>
        <v>0</v>
      </c>
      <c r="IJ39" s="140">
        <f t="shared" si="242"/>
        <v>0</v>
      </c>
      <c r="IK39" s="144">
        <f t="shared" si="242"/>
        <v>0</v>
      </c>
      <c r="IL39" s="145">
        <f t="shared" si="242"/>
        <v>0</v>
      </c>
      <c r="IM39" s="140">
        <f t="shared" si="242"/>
        <v>0</v>
      </c>
      <c r="IN39" s="144">
        <f t="shared" si="242"/>
        <v>0</v>
      </c>
      <c r="IO39" s="143">
        <f t="shared" si="242"/>
        <v>0</v>
      </c>
      <c r="IP39" s="140">
        <f t="shared" si="242"/>
        <v>0</v>
      </c>
      <c r="IQ39" s="144">
        <f t="shared" si="242"/>
        <v>0</v>
      </c>
      <c r="IR39" s="145">
        <f t="shared" si="242"/>
        <v>0</v>
      </c>
      <c r="IS39" s="140">
        <f t="shared" si="242"/>
        <v>0</v>
      </c>
      <c r="IT39" s="144">
        <f t="shared" si="242"/>
        <v>0</v>
      </c>
      <c r="IU39" s="143">
        <f t="shared" si="242"/>
        <v>0</v>
      </c>
      <c r="IV39" s="140">
        <f t="shared" si="242"/>
        <v>0</v>
      </c>
      <c r="IW39" s="144">
        <f t="shared" si="242"/>
        <v>0</v>
      </c>
      <c r="IX39" s="145">
        <f t="shared" si="242"/>
        <v>0</v>
      </c>
      <c r="IY39" s="140">
        <f t="shared" si="242"/>
        <v>0</v>
      </c>
      <c r="IZ39" s="144">
        <f t="shared" si="242"/>
        <v>0</v>
      </c>
      <c r="JA39" s="143">
        <f t="shared" si="242"/>
        <v>0</v>
      </c>
      <c r="JB39" s="140">
        <f t="shared" si="242"/>
        <v>0</v>
      </c>
      <c r="JC39" s="144">
        <f t="shared" si="242"/>
        <v>0</v>
      </c>
      <c r="JD39" s="145">
        <f t="shared" si="242"/>
        <v>0</v>
      </c>
      <c r="JE39" s="140">
        <f t="shared" si="242"/>
        <v>0</v>
      </c>
      <c r="JF39" s="144">
        <f t="shared" si="242"/>
        <v>0</v>
      </c>
      <c r="JG39" s="143">
        <f t="shared" si="242"/>
        <v>0</v>
      </c>
      <c r="JH39" s="140">
        <f t="shared" si="242"/>
        <v>0</v>
      </c>
      <c r="JI39" s="144">
        <f t="shared" si="242"/>
        <v>0</v>
      </c>
      <c r="JJ39" s="145">
        <f t="shared" si="242"/>
        <v>0</v>
      </c>
      <c r="JK39" s="140">
        <f t="shared" si="242"/>
        <v>0</v>
      </c>
      <c r="JL39" s="144">
        <f t="shared" si="242"/>
        <v>0</v>
      </c>
      <c r="JM39" s="143">
        <f t="shared" si="242"/>
        <v>0</v>
      </c>
      <c r="JN39" s="140">
        <f t="shared" si="242"/>
        <v>0</v>
      </c>
      <c r="JO39" s="144">
        <f t="shared" si="242"/>
        <v>0</v>
      </c>
      <c r="JP39" s="145">
        <f t="shared" si="242"/>
        <v>0</v>
      </c>
      <c r="JQ39" s="140">
        <f t="shared" si="242"/>
        <v>0</v>
      </c>
      <c r="JR39" s="144">
        <f t="shared" si="242"/>
        <v>0</v>
      </c>
      <c r="JS39" s="143">
        <f t="shared" si="242"/>
        <v>0</v>
      </c>
      <c r="JT39" s="140">
        <f t="shared" si="242"/>
        <v>0</v>
      </c>
      <c r="JU39" s="144">
        <f t="shared" si="242"/>
        <v>0</v>
      </c>
      <c r="JV39" s="145">
        <f t="shared" si="242"/>
        <v>0</v>
      </c>
      <c r="JW39" s="140">
        <f t="shared" si="242"/>
        <v>0</v>
      </c>
      <c r="JX39" s="144">
        <f t="shared" si="242"/>
        <v>0</v>
      </c>
    </row>
    <row r="40" spans="1:284" s="105" customFormat="1" x14ac:dyDescent="0.25">
      <c r="A40" s="106"/>
      <c r="E40" s="105">
        <f>E39-E22</f>
        <v>0</v>
      </c>
      <c r="F40" s="105">
        <f t="shared" ref="F40:AO40" si="243">F39-F22</f>
        <v>0</v>
      </c>
      <c r="G40" s="105">
        <f t="shared" si="243"/>
        <v>0</v>
      </c>
      <c r="H40" s="105">
        <f t="shared" si="243"/>
        <v>0</v>
      </c>
      <c r="I40" s="105">
        <f t="shared" si="243"/>
        <v>0</v>
      </c>
      <c r="J40" s="105">
        <f t="shared" si="243"/>
        <v>0</v>
      </c>
      <c r="K40" s="105">
        <f t="shared" si="243"/>
        <v>0</v>
      </c>
      <c r="L40" s="105">
        <f t="shared" si="243"/>
        <v>0</v>
      </c>
      <c r="M40" s="105">
        <f t="shared" si="243"/>
        <v>0</v>
      </c>
      <c r="N40" s="105">
        <f t="shared" si="243"/>
        <v>0</v>
      </c>
      <c r="O40" s="105">
        <f t="shared" si="243"/>
        <v>0</v>
      </c>
      <c r="P40" s="105">
        <f t="shared" si="243"/>
        <v>0</v>
      </c>
      <c r="Q40" s="105">
        <f t="shared" si="243"/>
        <v>0</v>
      </c>
      <c r="R40" s="105">
        <f t="shared" si="243"/>
        <v>0</v>
      </c>
      <c r="S40" s="105">
        <f t="shared" si="243"/>
        <v>0</v>
      </c>
      <c r="T40" s="105">
        <f t="shared" si="243"/>
        <v>0</v>
      </c>
      <c r="U40" s="105">
        <f t="shared" si="243"/>
        <v>0</v>
      </c>
      <c r="V40" s="105">
        <f t="shared" si="243"/>
        <v>0</v>
      </c>
      <c r="W40" s="105">
        <f t="shared" si="243"/>
        <v>0</v>
      </c>
      <c r="X40" s="105">
        <f t="shared" si="243"/>
        <v>0</v>
      </c>
      <c r="Y40" s="105">
        <f t="shared" si="243"/>
        <v>0</v>
      </c>
      <c r="Z40" s="105">
        <f t="shared" si="243"/>
        <v>0</v>
      </c>
      <c r="AA40" s="105">
        <f t="shared" si="243"/>
        <v>0</v>
      </c>
      <c r="AB40" s="105">
        <f t="shared" si="243"/>
        <v>0</v>
      </c>
      <c r="AC40" s="105">
        <f t="shared" si="243"/>
        <v>0</v>
      </c>
      <c r="AD40" s="105">
        <f t="shared" si="243"/>
        <v>0</v>
      </c>
      <c r="AE40" s="105">
        <f t="shared" si="243"/>
        <v>0</v>
      </c>
      <c r="AF40" s="105">
        <f t="shared" si="243"/>
        <v>0</v>
      </c>
      <c r="AG40" s="105">
        <f t="shared" si="243"/>
        <v>0</v>
      </c>
      <c r="AH40" s="105">
        <f t="shared" si="243"/>
        <v>0</v>
      </c>
      <c r="AI40" s="105">
        <f t="shared" si="243"/>
        <v>0</v>
      </c>
      <c r="AJ40" s="105">
        <f t="shared" si="243"/>
        <v>0</v>
      </c>
      <c r="AK40" s="105">
        <f t="shared" si="243"/>
        <v>0</v>
      </c>
      <c r="AL40" s="105">
        <f t="shared" si="243"/>
        <v>0</v>
      </c>
      <c r="AM40" s="105">
        <f t="shared" si="243"/>
        <v>0</v>
      </c>
      <c r="AN40" s="105">
        <f t="shared" si="243"/>
        <v>0</v>
      </c>
      <c r="AO40" s="105">
        <f t="shared" si="243"/>
        <v>0</v>
      </c>
      <c r="AP40" s="105">
        <f>AP39-AP22</f>
        <v>0</v>
      </c>
      <c r="AQ40" s="105">
        <f t="shared" ref="AQ40:DB40" si="244">AQ39-AQ22</f>
        <v>0</v>
      </c>
      <c r="AR40" s="105">
        <f t="shared" si="244"/>
        <v>0</v>
      </c>
      <c r="AS40" s="105">
        <f t="shared" si="244"/>
        <v>0</v>
      </c>
      <c r="AT40" s="105">
        <f t="shared" si="244"/>
        <v>0</v>
      </c>
      <c r="AU40" s="105">
        <f t="shared" si="244"/>
        <v>0</v>
      </c>
      <c r="AV40" s="105">
        <f t="shared" si="244"/>
        <v>0</v>
      </c>
      <c r="AW40" s="105">
        <f t="shared" si="244"/>
        <v>0</v>
      </c>
      <c r="AX40" s="105">
        <f t="shared" si="244"/>
        <v>0</v>
      </c>
      <c r="AY40" s="105">
        <f t="shared" si="244"/>
        <v>0</v>
      </c>
      <c r="AZ40" s="105">
        <f t="shared" si="244"/>
        <v>0</v>
      </c>
      <c r="BA40" s="105">
        <f t="shared" si="244"/>
        <v>0</v>
      </c>
      <c r="BB40" s="105">
        <f t="shared" si="244"/>
        <v>0</v>
      </c>
      <c r="BC40" s="105">
        <f t="shared" si="244"/>
        <v>0</v>
      </c>
      <c r="BD40" s="105">
        <f t="shared" si="244"/>
        <v>0</v>
      </c>
      <c r="BE40" s="105">
        <f t="shared" si="244"/>
        <v>0</v>
      </c>
      <c r="BF40" s="105">
        <f t="shared" si="244"/>
        <v>0</v>
      </c>
      <c r="BG40" s="105">
        <f t="shared" si="244"/>
        <v>0</v>
      </c>
      <c r="BH40" s="105">
        <f t="shared" si="244"/>
        <v>0</v>
      </c>
      <c r="BI40" s="105">
        <f t="shared" si="244"/>
        <v>0</v>
      </c>
      <c r="BJ40" s="105">
        <f t="shared" si="244"/>
        <v>0</v>
      </c>
      <c r="BK40" s="105">
        <f t="shared" si="244"/>
        <v>0</v>
      </c>
      <c r="BL40" s="105">
        <f t="shared" si="244"/>
        <v>0</v>
      </c>
      <c r="BM40" s="105">
        <f t="shared" si="244"/>
        <v>0</v>
      </c>
      <c r="BN40" s="105">
        <f t="shared" si="244"/>
        <v>0</v>
      </c>
      <c r="BO40" s="105">
        <f t="shared" si="244"/>
        <v>0</v>
      </c>
      <c r="BP40" s="105">
        <f t="shared" si="244"/>
        <v>0</v>
      </c>
      <c r="BQ40" s="105">
        <f t="shared" si="244"/>
        <v>0</v>
      </c>
      <c r="BR40" s="105">
        <f t="shared" si="244"/>
        <v>0</v>
      </c>
      <c r="BS40" s="105">
        <f t="shared" si="244"/>
        <v>0</v>
      </c>
      <c r="BT40" s="105">
        <f t="shared" si="244"/>
        <v>0</v>
      </c>
      <c r="BU40" s="105">
        <f t="shared" si="244"/>
        <v>0</v>
      </c>
      <c r="BV40" s="105">
        <f t="shared" si="244"/>
        <v>0</v>
      </c>
      <c r="BW40" s="105">
        <f t="shared" si="244"/>
        <v>0</v>
      </c>
      <c r="BX40" s="105">
        <f t="shared" si="244"/>
        <v>0</v>
      </c>
      <c r="BY40" s="105">
        <f t="shared" si="244"/>
        <v>0</v>
      </c>
      <c r="BZ40" s="105">
        <f t="shared" si="244"/>
        <v>0</v>
      </c>
      <c r="CA40" s="105">
        <f t="shared" si="244"/>
        <v>0</v>
      </c>
      <c r="CB40" s="105">
        <f t="shared" si="244"/>
        <v>0</v>
      </c>
      <c r="CC40" s="105">
        <f t="shared" si="244"/>
        <v>0</v>
      </c>
      <c r="CD40" s="105">
        <f t="shared" si="244"/>
        <v>0</v>
      </c>
      <c r="CE40" s="105">
        <f t="shared" si="244"/>
        <v>0</v>
      </c>
      <c r="CF40" s="105">
        <f t="shared" si="244"/>
        <v>0</v>
      </c>
      <c r="CG40" s="105">
        <f t="shared" si="244"/>
        <v>0</v>
      </c>
      <c r="CH40" s="105">
        <f t="shared" si="244"/>
        <v>0</v>
      </c>
      <c r="CI40" s="105">
        <f t="shared" si="244"/>
        <v>0</v>
      </c>
      <c r="CJ40" s="105">
        <f t="shared" si="244"/>
        <v>0</v>
      </c>
      <c r="CK40" s="105">
        <f t="shared" si="244"/>
        <v>0</v>
      </c>
      <c r="CL40" s="105">
        <f t="shared" si="244"/>
        <v>0</v>
      </c>
      <c r="CM40" s="105">
        <f t="shared" si="244"/>
        <v>0</v>
      </c>
      <c r="CN40" s="105">
        <f t="shared" si="244"/>
        <v>0</v>
      </c>
      <c r="CO40" s="105">
        <f t="shared" si="244"/>
        <v>0</v>
      </c>
      <c r="CP40" s="105">
        <f t="shared" si="244"/>
        <v>0</v>
      </c>
      <c r="CQ40" s="105">
        <f t="shared" si="244"/>
        <v>0</v>
      </c>
      <c r="CR40" s="105">
        <f t="shared" si="244"/>
        <v>0</v>
      </c>
      <c r="CS40" s="105">
        <f t="shared" si="244"/>
        <v>0</v>
      </c>
      <c r="CT40" s="105">
        <f t="shared" si="244"/>
        <v>0</v>
      </c>
      <c r="CU40" s="105">
        <f t="shared" si="244"/>
        <v>0</v>
      </c>
      <c r="CV40" s="105">
        <f t="shared" si="244"/>
        <v>0</v>
      </c>
      <c r="CW40" s="105">
        <f t="shared" si="244"/>
        <v>0</v>
      </c>
      <c r="CX40" s="105">
        <f t="shared" si="244"/>
        <v>0</v>
      </c>
      <c r="CY40" s="105">
        <f t="shared" si="244"/>
        <v>0</v>
      </c>
      <c r="CZ40" s="105">
        <f t="shared" si="244"/>
        <v>0</v>
      </c>
      <c r="DA40" s="105">
        <f t="shared" si="244"/>
        <v>0</v>
      </c>
      <c r="DB40" s="105">
        <f t="shared" si="244"/>
        <v>0</v>
      </c>
      <c r="DC40" s="105">
        <f t="shared" ref="DC40:FN40" si="245">DC39-DC22</f>
        <v>0</v>
      </c>
      <c r="DD40" s="105">
        <f t="shared" si="245"/>
        <v>0</v>
      </c>
      <c r="DE40" s="105">
        <f t="shared" si="245"/>
        <v>0</v>
      </c>
      <c r="DF40" s="105">
        <f t="shared" si="245"/>
        <v>0</v>
      </c>
      <c r="DG40" s="105">
        <f t="shared" si="245"/>
        <v>0</v>
      </c>
      <c r="DH40" s="105">
        <f t="shared" si="245"/>
        <v>0</v>
      </c>
      <c r="DI40" s="105">
        <f t="shared" si="245"/>
        <v>0</v>
      </c>
      <c r="DJ40" s="105">
        <f t="shared" si="245"/>
        <v>0</v>
      </c>
      <c r="DK40" s="105">
        <f t="shared" si="245"/>
        <v>0</v>
      </c>
      <c r="DL40" s="105">
        <f t="shared" si="245"/>
        <v>0</v>
      </c>
      <c r="DM40" s="105">
        <f t="shared" si="245"/>
        <v>0</v>
      </c>
      <c r="DN40" s="105">
        <f t="shared" si="245"/>
        <v>0</v>
      </c>
      <c r="DO40" s="105">
        <f t="shared" si="245"/>
        <v>0</v>
      </c>
      <c r="DP40" s="105">
        <f t="shared" si="245"/>
        <v>0</v>
      </c>
      <c r="DQ40" s="105">
        <f t="shared" si="245"/>
        <v>0</v>
      </c>
      <c r="DR40" s="105">
        <f t="shared" si="245"/>
        <v>0</v>
      </c>
      <c r="DS40" s="105">
        <f t="shared" si="245"/>
        <v>0</v>
      </c>
      <c r="DT40" s="105">
        <f t="shared" si="245"/>
        <v>0</v>
      </c>
      <c r="DU40" s="105">
        <f t="shared" si="245"/>
        <v>0</v>
      </c>
      <c r="DV40" s="105">
        <f t="shared" si="245"/>
        <v>0</v>
      </c>
      <c r="DW40" s="105">
        <f t="shared" si="245"/>
        <v>0</v>
      </c>
      <c r="DX40" s="105">
        <f t="shared" si="245"/>
        <v>0</v>
      </c>
      <c r="DY40" s="105">
        <f t="shared" si="245"/>
        <v>0</v>
      </c>
      <c r="DZ40" s="105">
        <f t="shared" si="245"/>
        <v>0</v>
      </c>
      <c r="EA40" s="105">
        <f t="shared" si="245"/>
        <v>0</v>
      </c>
      <c r="EB40" s="105">
        <f t="shared" si="245"/>
        <v>0</v>
      </c>
      <c r="EC40" s="105">
        <f t="shared" si="245"/>
        <v>0</v>
      </c>
      <c r="ED40" s="105">
        <f t="shared" si="245"/>
        <v>0</v>
      </c>
      <c r="EE40" s="105">
        <f t="shared" si="245"/>
        <v>0</v>
      </c>
      <c r="EF40" s="105">
        <f t="shared" si="245"/>
        <v>0</v>
      </c>
      <c r="EG40" s="105">
        <f t="shared" si="245"/>
        <v>0</v>
      </c>
      <c r="EH40" s="105">
        <f t="shared" si="245"/>
        <v>0</v>
      </c>
      <c r="EI40" s="105">
        <f t="shared" si="245"/>
        <v>0</v>
      </c>
      <c r="EJ40" s="105">
        <f t="shared" si="245"/>
        <v>0</v>
      </c>
      <c r="EK40" s="105">
        <f t="shared" si="245"/>
        <v>0</v>
      </c>
      <c r="EL40" s="105">
        <f t="shared" si="245"/>
        <v>0</v>
      </c>
      <c r="EM40" s="105">
        <f t="shared" si="245"/>
        <v>0</v>
      </c>
      <c r="EN40" s="105">
        <f t="shared" si="245"/>
        <v>0</v>
      </c>
      <c r="EO40" s="105">
        <f t="shared" si="245"/>
        <v>0</v>
      </c>
      <c r="EP40" s="105">
        <f t="shared" si="245"/>
        <v>0</v>
      </c>
      <c r="EQ40" s="105">
        <f t="shared" si="245"/>
        <v>0</v>
      </c>
      <c r="ER40" s="105">
        <f t="shared" si="245"/>
        <v>0</v>
      </c>
      <c r="ES40" s="105">
        <f t="shared" si="245"/>
        <v>0</v>
      </c>
      <c r="ET40" s="105">
        <f t="shared" si="245"/>
        <v>0</v>
      </c>
      <c r="EU40" s="105">
        <f t="shared" si="245"/>
        <v>0</v>
      </c>
      <c r="EV40" s="105">
        <f t="shared" si="245"/>
        <v>0</v>
      </c>
      <c r="EW40" s="105">
        <f t="shared" si="245"/>
        <v>0</v>
      </c>
      <c r="EX40" s="105">
        <f t="shared" si="245"/>
        <v>0</v>
      </c>
      <c r="EY40" s="105">
        <f t="shared" si="245"/>
        <v>0</v>
      </c>
      <c r="EZ40" s="105">
        <f t="shared" si="245"/>
        <v>0</v>
      </c>
      <c r="FA40" s="105">
        <f t="shared" si="245"/>
        <v>0</v>
      </c>
      <c r="FB40" s="105">
        <f t="shared" si="245"/>
        <v>0</v>
      </c>
      <c r="FC40" s="105">
        <f t="shared" si="245"/>
        <v>0</v>
      </c>
      <c r="FD40" s="105">
        <f t="shared" si="245"/>
        <v>0</v>
      </c>
      <c r="FE40" s="105">
        <f t="shared" si="245"/>
        <v>0</v>
      </c>
      <c r="FF40" s="105">
        <f t="shared" si="245"/>
        <v>0</v>
      </c>
      <c r="FG40" s="105">
        <f t="shared" si="245"/>
        <v>0</v>
      </c>
      <c r="FH40" s="105">
        <f t="shared" si="245"/>
        <v>0</v>
      </c>
      <c r="FI40" s="105">
        <f t="shared" si="245"/>
        <v>0</v>
      </c>
      <c r="FJ40" s="105">
        <f t="shared" si="245"/>
        <v>0</v>
      </c>
      <c r="FK40" s="105">
        <f t="shared" si="245"/>
        <v>0</v>
      </c>
      <c r="FL40" s="105">
        <f t="shared" si="245"/>
        <v>0</v>
      </c>
      <c r="FM40" s="105">
        <f t="shared" si="245"/>
        <v>0</v>
      </c>
      <c r="FN40" s="105">
        <f t="shared" si="245"/>
        <v>0</v>
      </c>
      <c r="FO40" s="105">
        <f t="shared" ref="FO40:HZ40" si="246">FO39-FO22</f>
        <v>0</v>
      </c>
      <c r="FP40" s="105">
        <f t="shared" si="246"/>
        <v>0</v>
      </c>
      <c r="FQ40" s="105">
        <f t="shared" si="246"/>
        <v>0</v>
      </c>
      <c r="FR40" s="105">
        <f t="shared" si="246"/>
        <v>0</v>
      </c>
      <c r="FS40" s="105">
        <f t="shared" si="246"/>
        <v>0</v>
      </c>
      <c r="FT40" s="105">
        <f t="shared" si="246"/>
        <v>0</v>
      </c>
      <c r="FU40" s="105">
        <f t="shared" si="246"/>
        <v>0</v>
      </c>
      <c r="FV40" s="105">
        <f t="shared" si="246"/>
        <v>0</v>
      </c>
      <c r="FW40" s="105">
        <f t="shared" si="246"/>
        <v>0</v>
      </c>
      <c r="FX40" s="105">
        <f t="shared" si="246"/>
        <v>0</v>
      </c>
      <c r="FY40" s="105">
        <f t="shared" si="246"/>
        <v>0</v>
      </c>
      <c r="FZ40" s="105">
        <f t="shared" si="246"/>
        <v>0</v>
      </c>
      <c r="GA40" s="105">
        <f t="shared" si="246"/>
        <v>0</v>
      </c>
      <c r="GB40" s="105">
        <f t="shared" si="246"/>
        <v>0</v>
      </c>
      <c r="GC40" s="105">
        <f t="shared" si="246"/>
        <v>0</v>
      </c>
      <c r="GD40" s="105">
        <f t="shared" si="246"/>
        <v>0</v>
      </c>
      <c r="GE40" s="105">
        <f t="shared" si="246"/>
        <v>0</v>
      </c>
      <c r="GF40" s="105">
        <f t="shared" si="246"/>
        <v>0</v>
      </c>
      <c r="GG40" s="105">
        <f t="shared" si="246"/>
        <v>0</v>
      </c>
      <c r="GH40" s="105">
        <f t="shared" si="246"/>
        <v>0</v>
      </c>
      <c r="GI40" s="105">
        <f t="shared" si="246"/>
        <v>0</v>
      </c>
      <c r="GJ40" s="105">
        <f t="shared" si="246"/>
        <v>0</v>
      </c>
      <c r="GK40" s="105">
        <f t="shared" si="246"/>
        <v>0</v>
      </c>
      <c r="GL40" s="105">
        <f t="shared" si="246"/>
        <v>0</v>
      </c>
      <c r="GM40" s="105">
        <f t="shared" si="246"/>
        <v>0</v>
      </c>
      <c r="GN40" s="105">
        <f t="shared" si="246"/>
        <v>0</v>
      </c>
      <c r="GO40" s="105">
        <f t="shared" si="246"/>
        <v>0</v>
      </c>
      <c r="GP40" s="105">
        <f t="shared" si="246"/>
        <v>0</v>
      </c>
      <c r="GQ40" s="105">
        <f t="shared" si="246"/>
        <v>0</v>
      </c>
      <c r="GR40" s="105">
        <f t="shared" si="246"/>
        <v>0</v>
      </c>
      <c r="GS40" s="105">
        <f t="shared" si="246"/>
        <v>0</v>
      </c>
      <c r="GT40" s="105">
        <f t="shared" si="246"/>
        <v>0</v>
      </c>
      <c r="GU40" s="105">
        <f t="shared" si="246"/>
        <v>0</v>
      </c>
      <c r="GV40" s="105">
        <f t="shared" si="246"/>
        <v>0</v>
      </c>
      <c r="GW40" s="105">
        <f t="shared" si="246"/>
        <v>0</v>
      </c>
      <c r="GX40" s="105">
        <f t="shared" si="246"/>
        <v>0</v>
      </c>
      <c r="GY40" s="105">
        <f t="shared" si="246"/>
        <v>0</v>
      </c>
      <c r="GZ40" s="105">
        <f t="shared" si="246"/>
        <v>0</v>
      </c>
      <c r="HA40" s="105">
        <f t="shared" si="246"/>
        <v>0</v>
      </c>
      <c r="HB40" s="105">
        <f t="shared" si="246"/>
        <v>0</v>
      </c>
      <c r="HC40" s="105">
        <f t="shared" si="246"/>
        <v>0</v>
      </c>
      <c r="HD40" s="105">
        <f t="shared" si="246"/>
        <v>0</v>
      </c>
      <c r="HE40" s="105">
        <f t="shared" si="246"/>
        <v>0</v>
      </c>
      <c r="HF40" s="105">
        <f t="shared" si="246"/>
        <v>0</v>
      </c>
      <c r="HG40" s="105">
        <f t="shared" si="246"/>
        <v>0</v>
      </c>
      <c r="HH40" s="105">
        <f t="shared" si="246"/>
        <v>0</v>
      </c>
      <c r="HI40" s="105">
        <f t="shared" si="246"/>
        <v>0</v>
      </c>
      <c r="HJ40" s="105">
        <f t="shared" si="246"/>
        <v>0</v>
      </c>
      <c r="HK40" s="105">
        <f t="shared" si="246"/>
        <v>0</v>
      </c>
      <c r="HL40" s="105">
        <f t="shared" si="246"/>
        <v>0</v>
      </c>
      <c r="HM40" s="105">
        <f t="shared" si="246"/>
        <v>0</v>
      </c>
      <c r="HN40" s="105">
        <f t="shared" si="246"/>
        <v>0</v>
      </c>
      <c r="HO40" s="105">
        <f t="shared" si="246"/>
        <v>0</v>
      </c>
      <c r="HP40" s="105">
        <f t="shared" si="246"/>
        <v>0</v>
      </c>
      <c r="HQ40" s="105">
        <f t="shared" si="246"/>
        <v>0</v>
      </c>
      <c r="HR40" s="105">
        <f t="shared" si="246"/>
        <v>0</v>
      </c>
      <c r="HS40" s="105">
        <f t="shared" si="246"/>
        <v>0</v>
      </c>
      <c r="HT40" s="105">
        <f t="shared" si="246"/>
        <v>0</v>
      </c>
      <c r="HU40" s="105">
        <f t="shared" si="246"/>
        <v>0</v>
      </c>
      <c r="HV40" s="105">
        <f t="shared" si="246"/>
        <v>0</v>
      </c>
      <c r="HW40" s="105">
        <f t="shared" si="246"/>
        <v>0</v>
      </c>
      <c r="HX40" s="105">
        <f t="shared" si="246"/>
        <v>0</v>
      </c>
      <c r="HY40" s="105">
        <f t="shared" si="246"/>
        <v>0</v>
      </c>
      <c r="HZ40" s="105">
        <f t="shared" si="246"/>
        <v>0</v>
      </c>
      <c r="IA40" s="105">
        <f t="shared" ref="IA40:JX40" si="247">IA39-IA22</f>
        <v>0</v>
      </c>
      <c r="IB40" s="105">
        <f t="shared" si="247"/>
        <v>0</v>
      </c>
      <c r="IC40" s="105">
        <f t="shared" si="247"/>
        <v>0</v>
      </c>
      <c r="ID40" s="105">
        <f t="shared" si="247"/>
        <v>0</v>
      </c>
      <c r="IE40" s="105">
        <f t="shared" si="247"/>
        <v>0</v>
      </c>
      <c r="IF40" s="105">
        <f t="shared" si="247"/>
        <v>0</v>
      </c>
      <c r="IG40" s="105">
        <f t="shared" si="247"/>
        <v>0</v>
      </c>
      <c r="IH40" s="105">
        <f t="shared" si="247"/>
        <v>0</v>
      </c>
      <c r="II40" s="105">
        <f t="shared" si="247"/>
        <v>0</v>
      </c>
      <c r="IJ40" s="105">
        <f t="shared" si="247"/>
        <v>0</v>
      </c>
      <c r="IK40" s="105">
        <f t="shared" si="247"/>
        <v>0</v>
      </c>
      <c r="IL40" s="105">
        <f t="shared" si="247"/>
        <v>0</v>
      </c>
      <c r="IM40" s="105">
        <f t="shared" si="247"/>
        <v>0</v>
      </c>
      <c r="IN40" s="105">
        <f t="shared" si="247"/>
        <v>0</v>
      </c>
      <c r="IO40" s="105">
        <f t="shared" si="247"/>
        <v>0</v>
      </c>
      <c r="IP40" s="105">
        <f t="shared" si="247"/>
        <v>0</v>
      </c>
      <c r="IQ40" s="105">
        <f t="shared" si="247"/>
        <v>0</v>
      </c>
      <c r="IR40" s="105">
        <f t="shared" si="247"/>
        <v>0</v>
      </c>
      <c r="IS40" s="105">
        <f t="shared" si="247"/>
        <v>0</v>
      </c>
      <c r="IT40" s="105">
        <f t="shared" si="247"/>
        <v>0</v>
      </c>
      <c r="IU40" s="105">
        <f t="shared" si="247"/>
        <v>0</v>
      </c>
      <c r="IV40" s="105">
        <f t="shared" si="247"/>
        <v>0</v>
      </c>
      <c r="IW40" s="105">
        <f t="shared" si="247"/>
        <v>0</v>
      </c>
      <c r="IX40" s="105">
        <f t="shared" si="247"/>
        <v>0</v>
      </c>
      <c r="IY40" s="105">
        <f t="shared" si="247"/>
        <v>0</v>
      </c>
      <c r="IZ40" s="105">
        <f t="shared" si="247"/>
        <v>0</v>
      </c>
      <c r="JA40" s="105">
        <f t="shared" si="247"/>
        <v>0</v>
      </c>
      <c r="JB40" s="105">
        <f t="shared" si="247"/>
        <v>0</v>
      </c>
      <c r="JC40" s="105">
        <f t="shared" si="247"/>
        <v>0</v>
      </c>
      <c r="JD40" s="105">
        <f t="shared" si="247"/>
        <v>0</v>
      </c>
      <c r="JE40" s="105">
        <f t="shared" si="247"/>
        <v>0</v>
      </c>
      <c r="JF40" s="105">
        <f t="shared" si="247"/>
        <v>0</v>
      </c>
      <c r="JG40" s="105">
        <f t="shared" si="247"/>
        <v>0</v>
      </c>
      <c r="JH40" s="105">
        <f t="shared" si="247"/>
        <v>0</v>
      </c>
      <c r="JI40" s="105">
        <f t="shared" si="247"/>
        <v>0</v>
      </c>
      <c r="JJ40" s="105">
        <f t="shared" si="247"/>
        <v>0</v>
      </c>
      <c r="JK40" s="105">
        <f t="shared" si="247"/>
        <v>0</v>
      </c>
      <c r="JL40" s="105">
        <f t="shared" si="247"/>
        <v>0</v>
      </c>
      <c r="JM40" s="105">
        <f t="shared" si="247"/>
        <v>0</v>
      </c>
      <c r="JN40" s="105">
        <f t="shared" si="247"/>
        <v>0</v>
      </c>
      <c r="JO40" s="105">
        <f t="shared" si="247"/>
        <v>0</v>
      </c>
      <c r="JP40" s="105">
        <f t="shared" si="247"/>
        <v>0</v>
      </c>
      <c r="JQ40" s="105">
        <f t="shared" si="247"/>
        <v>0</v>
      </c>
      <c r="JR40" s="105">
        <f t="shared" si="247"/>
        <v>0</v>
      </c>
      <c r="JS40" s="105">
        <f t="shared" si="247"/>
        <v>0</v>
      </c>
      <c r="JT40" s="105">
        <f t="shared" si="247"/>
        <v>0</v>
      </c>
      <c r="JU40" s="105">
        <f t="shared" si="247"/>
        <v>0</v>
      </c>
      <c r="JV40" s="105">
        <f t="shared" si="247"/>
        <v>0</v>
      </c>
      <c r="JW40" s="105">
        <f t="shared" si="247"/>
        <v>0</v>
      </c>
      <c r="JX40" s="105">
        <f t="shared" si="247"/>
        <v>0</v>
      </c>
    </row>
    <row r="42" spans="1:284" x14ac:dyDescent="0.25">
      <c r="N42" s="105"/>
    </row>
  </sheetData>
  <mergeCells count="216">
    <mergeCell ref="A22:A23"/>
    <mergeCell ref="B22:B23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HW2:HY2"/>
    <mergeCell ref="HZ2:IB2"/>
    <mergeCell ref="GS2:GU2"/>
    <mergeCell ref="GV2:GX2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HE2:HG2"/>
    <mergeCell ref="HH2:HJ2"/>
    <mergeCell ref="GA2:GC2"/>
    <mergeCell ref="GD2:GF2"/>
    <mergeCell ref="GG2:GI2"/>
    <mergeCell ref="GJ2:GL2"/>
    <mergeCell ref="GM2:GO2"/>
    <mergeCell ref="GP2:GR2"/>
    <mergeCell ref="HT2:HV2"/>
    <mergeCell ref="JV2:JX2"/>
    <mergeCell ref="A4:A5"/>
    <mergeCell ref="B4:B5"/>
    <mergeCell ref="C4:C5"/>
    <mergeCell ref="IU2:IW2"/>
    <mergeCell ref="IX2:IZ2"/>
    <mergeCell ref="JA2:JC2"/>
    <mergeCell ref="JD2:JF2"/>
    <mergeCell ref="JG2:JI2"/>
    <mergeCell ref="JJ2:JL2"/>
    <mergeCell ref="IC2:IE2"/>
    <mergeCell ref="IF2:IH2"/>
    <mergeCell ref="II2:IK2"/>
    <mergeCell ref="IL2:IN2"/>
    <mergeCell ref="IO2:IQ2"/>
    <mergeCell ref="IR2:IT2"/>
    <mergeCell ref="HK2:HM2"/>
    <mergeCell ref="HN2:HP2"/>
    <mergeCell ref="HQ2:HS2"/>
    <mergeCell ref="JM2:JO2"/>
    <mergeCell ref="JP2:JR2"/>
    <mergeCell ref="JS2:JU2"/>
    <mergeCell ref="GY2:HA2"/>
    <mergeCell ref="HB2:HD2"/>
    <mergeCell ref="FX2:FZ2"/>
    <mergeCell ref="EQ2:ES2"/>
    <mergeCell ref="ET2:EV2"/>
    <mergeCell ref="EW2:EY2"/>
    <mergeCell ref="EZ2:FB2"/>
    <mergeCell ref="FC2:FE2"/>
    <mergeCell ref="FF2:FH2"/>
    <mergeCell ref="DY2:EA2"/>
    <mergeCell ref="EB2:ED2"/>
    <mergeCell ref="EE2:EG2"/>
    <mergeCell ref="EH2:EJ2"/>
    <mergeCell ref="EK2:EM2"/>
    <mergeCell ref="EN2:EP2"/>
    <mergeCell ref="FI2:FK2"/>
    <mergeCell ref="FL2:FN2"/>
    <mergeCell ref="FO2:FQ2"/>
    <mergeCell ref="FR2:FT2"/>
    <mergeCell ref="FU2:FW2"/>
    <mergeCell ref="DG2:DI2"/>
    <mergeCell ref="DJ2:DL2"/>
    <mergeCell ref="DM2:DO2"/>
    <mergeCell ref="DP2:DR2"/>
    <mergeCell ref="DS2:DU2"/>
    <mergeCell ref="DV2:DX2"/>
    <mergeCell ref="CO2:CQ2"/>
    <mergeCell ref="CR2:CT2"/>
    <mergeCell ref="CU2:CW2"/>
    <mergeCell ref="CX2:CZ2"/>
    <mergeCell ref="DA2:DC2"/>
    <mergeCell ref="DD2:DF2"/>
    <mergeCell ref="BW2:BY2"/>
    <mergeCell ref="BZ2:CB2"/>
    <mergeCell ref="CC2:CE2"/>
    <mergeCell ref="CF2:CH2"/>
    <mergeCell ref="CI2:CK2"/>
    <mergeCell ref="CL2:CN2"/>
    <mergeCell ref="BE2:BG2"/>
    <mergeCell ref="BH2:BJ2"/>
    <mergeCell ref="BK2:BM2"/>
    <mergeCell ref="BN2:BP2"/>
    <mergeCell ref="BQ2:BS2"/>
    <mergeCell ref="BT2:BV2"/>
    <mergeCell ref="AM2:AO2"/>
    <mergeCell ref="AP2:AR2"/>
    <mergeCell ref="AS2:AU2"/>
    <mergeCell ref="AV2:AX2"/>
    <mergeCell ref="AY2:BA2"/>
    <mergeCell ref="BB2:BD2"/>
    <mergeCell ref="U2:W2"/>
    <mergeCell ref="X2:Z2"/>
    <mergeCell ref="AA2:AC2"/>
    <mergeCell ref="AD2:AF2"/>
    <mergeCell ref="AG2:AI2"/>
    <mergeCell ref="AJ2:AL2"/>
    <mergeCell ref="B1:B2"/>
    <mergeCell ref="F2:H2"/>
    <mergeCell ref="I2:K2"/>
    <mergeCell ref="L2:N2"/>
    <mergeCell ref="O2:Q2"/>
    <mergeCell ref="R2:T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JD26:JF26"/>
    <mergeCell ref="JG26:JI26"/>
    <mergeCell ref="JJ26:JL26"/>
    <mergeCell ref="JM26:JO26"/>
    <mergeCell ref="JP26:JR26"/>
    <mergeCell ref="JS26:JU26"/>
    <mergeCell ref="JV26:JX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</mergeCells>
  <pageMargins left="0.43307086614173229" right="0.27559055118110237" top="1.8897637795275593" bottom="0.74803149606299213" header="0.31496062992125984" footer="0.31496062992125984"/>
  <pageSetup paperSize="9" scale="9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X42"/>
  <sheetViews>
    <sheetView zoomScale="80" zoomScaleNormal="80" workbookViewId="0">
      <pane xSplit="5" topLeftCell="AJ1" activePane="topRight" state="frozen"/>
      <selection pane="topRight" activeCell="CX18" sqref="CX18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hidden="1" customWidth="1"/>
    <col min="4" max="4" width="3.7109375" customWidth="1"/>
    <col min="5" max="5" width="9.85546875" customWidth="1"/>
    <col min="6" max="6" width="6" hidden="1" customWidth="1"/>
    <col min="7" max="8" width="6" hidden="1" customWidth="1" outlineLevel="1"/>
    <col min="9" max="9" width="6" hidden="1" customWidth="1" collapsed="1"/>
    <col min="10" max="11" width="6" hidden="1" customWidth="1" outlineLevel="1"/>
    <col min="12" max="12" width="6" hidden="1" customWidth="1" collapsed="1"/>
    <col min="13" max="13" width="6" hidden="1" customWidth="1" outlineLevel="1"/>
    <col min="14" max="14" width="8.85546875" hidden="1" customWidth="1" outlineLevel="1"/>
    <col min="15" max="15" width="6" hidden="1" customWidth="1" collapsed="1"/>
    <col min="16" max="17" width="6" hidden="1" customWidth="1" outlineLevel="1"/>
    <col min="18" max="18" width="6" hidden="1" customWidth="1" collapsed="1"/>
    <col min="19" max="20" width="6" hidden="1" customWidth="1" outlineLevel="1"/>
    <col min="21" max="21" width="6" hidden="1" customWidth="1" collapsed="1"/>
    <col min="22" max="23" width="6" hidden="1" customWidth="1" outlineLevel="1"/>
    <col min="24" max="24" width="6" hidden="1" customWidth="1" collapsed="1"/>
    <col min="25" max="26" width="6" hidden="1" customWidth="1" outlineLevel="1"/>
    <col min="27" max="27" width="6" hidden="1" customWidth="1" collapsed="1"/>
    <col min="28" max="29" width="6" hidden="1" customWidth="1" outlineLevel="1"/>
    <col min="30" max="30" width="6" hidden="1" customWidth="1" collapsed="1"/>
    <col min="31" max="32" width="6" hidden="1" customWidth="1" outlineLevel="1"/>
    <col min="33" max="33" width="6" hidden="1" customWidth="1" collapsed="1"/>
    <col min="34" max="35" width="6" hidden="1" customWidth="1" outlineLevel="1"/>
    <col min="36" max="36" width="6" customWidth="1" collapsed="1"/>
    <col min="37" max="38" width="6" hidden="1" customWidth="1" outlineLevel="1"/>
    <col min="39" max="39" width="7.5703125" customWidth="1" collapsed="1"/>
    <col min="40" max="41" width="6" hidden="1" customWidth="1" outlineLevel="1"/>
    <col min="42" max="42" width="6.85546875" customWidth="1" collapsed="1"/>
    <col min="43" max="43" width="7.7109375" hidden="1" customWidth="1" outlineLevel="1"/>
    <col min="44" max="44" width="6.28515625" hidden="1" customWidth="1" outlineLevel="1"/>
    <col min="45" max="45" width="7" customWidth="1" collapsed="1"/>
    <col min="46" max="46" width="7.140625" hidden="1" customWidth="1" outlineLevel="1"/>
    <col min="47" max="47" width="6" hidden="1" customWidth="1" outlineLevel="1"/>
    <col min="48" max="48" width="7.140625" customWidth="1" collapsed="1"/>
    <col min="49" max="49" width="7.140625" customWidth="1" outlineLevel="1"/>
    <col min="50" max="50" width="6" hidden="1" customWidth="1" outlineLevel="1"/>
    <col min="51" max="51" width="6.85546875" customWidth="1" collapsed="1"/>
    <col min="52" max="53" width="6" hidden="1" customWidth="1" outlineLevel="1"/>
    <col min="54" max="54" width="7.7109375" customWidth="1" collapsed="1"/>
    <col min="55" max="56" width="6" customWidth="1" outlineLevel="1"/>
    <col min="57" max="57" width="7" customWidth="1"/>
    <col min="58" max="58" width="6" customWidth="1" outlineLevel="1"/>
    <col min="59" max="59" width="6" hidden="1" customWidth="1" outlineLevel="1"/>
    <col min="60" max="60" width="7.42578125" customWidth="1" collapsed="1"/>
    <col min="61" max="61" width="6" hidden="1" customWidth="1" outlineLevel="1"/>
    <col min="62" max="62" width="7.42578125" hidden="1" customWidth="1" outlineLevel="1"/>
    <col min="63" max="63" width="6" hidden="1" customWidth="1" collapsed="1"/>
    <col min="64" max="65" width="6" hidden="1" customWidth="1" outlineLevel="1"/>
    <col min="66" max="66" width="6" hidden="1" customWidth="1" collapsed="1"/>
    <col min="67" max="68" width="6" hidden="1" customWidth="1" outlineLevel="1"/>
    <col min="69" max="69" width="6" customWidth="1" collapsed="1"/>
    <col min="70" max="71" width="6" customWidth="1" outlineLevel="1"/>
    <col min="72" max="72" width="6" hidden="1" customWidth="1"/>
    <col min="73" max="74" width="6" hidden="1" customWidth="1" outlineLevel="1"/>
    <col min="75" max="75" width="6" hidden="1" customWidth="1" collapsed="1"/>
    <col min="76" max="77" width="6" hidden="1" customWidth="1" outlineLevel="1"/>
    <col min="78" max="78" width="6" hidden="1" customWidth="1" collapsed="1"/>
    <col min="79" max="80" width="6" hidden="1" customWidth="1" outlineLevel="1"/>
    <col min="81" max="81" width="6" customWidth="1" collapsed="1"/>
    <col min="82" max="83" width="6" customWidth="1" outlineLevel="1"/>
    <col min="84" max="84" width="6" customWidth="1"/>
    <col min="85" max="85" width="6" customWidth="1" outlineLevel="1"/>
    <col min="86" max="86" width="6" hidden="1" customWidth="1" outlineLevel="1"/>
    <col min="87" max="87" width="7.42578125" hidden="1" customWidth="1" collapsed="1"/>
    <col min="88" max="89" width="6" hidden="1" customWidth="1" outlineLevel="1"/>
    <col min="90" max="90" width="6" customWidth="1" collapsed="1"/>
    <col min="91" max="92" width="6" customWidth="1" outlineLevel="1"/>
    <col min="93" max="93" width="6" hidden="1" customWidth="1"/>
    <col min="94" max="95" width="6" hidden="1" customWidth="1" outlineLevel="1"/>
    <col min="96" max="96" width="6" customWidth="1" collapsed="1"/>
    <col min="97" max="98" width="6" hidden="1" customWidth="1" outlineLevel="1"/>
    <col min="99" max="99" width="6" customWidth="1" collapsed="1"/>
    <col min="100" max="101" width="6" hidden="1" customWidth="1" outlineLevel="1"/>
    <col min="102" max="102" width="6" customWidth="1" collapsed="1"/>
    <col min="103" max="104" width="6" hidden="1" customWidth="1" outlineLevel="1"/>
    <col min="105" max="105" width="8.28515625" customWidth="1" collapsed="1"/>
    <col min="106" max="107" width="6" hidden="1" customWidth="1" outlineLevel="1"/>
    <col min="108" max="108" width="6" customWidth="1" collapsed="1"/>
    <col min="109" max="110" width="6" hidden="1" customWidth="1" outlineLevel="1"/>
    <col min="111" max="111" width="6" customWidth="1" collapsed="1"/>
    <col min="112" max="113" width="6" hidden="1" customWidth="1" outlineLevel="1"/>
    <col min="114" max="114" width="6" customWidth="1" collapsed="1"/>
    <col min="115" max="116" width="6" hidden="1" customWidth="1" outlineLevel="1"/>
    <col min="117" max="117" width="6" customWidth="1" collapsed="1"/>
    <col min="118" max="119" width="6" hidden="1" customWidth="1" outlineLevel="1"/>
    <col min="120" max="120" width="6" customWidth="1" collapsed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3" width="6" customWidth="1" outlineLevel="1"/>
    <col min="134" max="134" width="7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57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52" t="s">
        <v>94</v>
      </c>
      <c r="CV2" s="1053"/>
      <c r="CW2" s="1054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495" customFormat="1" ht="22.7" customHeight="1" thickBot="1" x14ac:dyDescent="0.55000000000000004">
      <c r="A3" s="486"/>
      <c r="B3" s="487" t="s">
        <v>47</v>
      </c>
      <c r="C3" s="488" t="s">
        <v>49</v>
      </c>
      <c r="D3" s="489" t="s">
        <v>48</v>
      </c>
      <c r="E3" s="490" t="s">
        <v>35</v>
      </c>
      <c r="F3" s="491"/>
      <c r="G3" s="491"/>
      <c r="H3" s="492"/>
      <c r="I3" s="493"/>
      <c r="J3" s="491"/>
      <c r="K3" s="494"/>
      <c r="L3" s="493"/>
      <c r="M3" s="491"/>
      <c r="N3" s="494"/>
      <c r="O3" s="493"/>
      <c r="P3" s="491"/>
      <c r="Q3" s="494"/>
      <c r="R3" s="493"/>
      <c r="S3" s="491"/>
      <c r="T3" s="494"/>
      <c r="U3" s="493"/>
      <c r="V3" s="491"/>
      <c r="W3" s="494"/>
      <c r="X3" s="493"/>
      <c r="Y3" s="491"/>
      <c r="Z3" s="494"/>
      <c r="AA3" s="493"/>
      <c r="AB3" s="491"/>
      <c r="AC3" s="494"/>
      <c r="AD3" s="493"/>
      <c r="AE3" s="491"/>
      <c r="AF3" s="494"/>
      <c r="AG3" s="493"/>
      <c r="AH3" s="491"/>
      <c r="AI3" s="494"/>
      <c r="AJ3" s="493"/>
      <c r="AK3" s="491"/>
      <c r="AL3" s="494"/>
      <c r="AM3" s="493" t="s">
        <v>284</v>
      </c>
      <c r="AN3" s="491"/>
      <c r="AO3" s="494"/>
      <c r="AP3" s="493" t="s">
        <v>289</v>
      </c>
      <c r="AQ3" s="491"/>
      <c r="AR3" s="494"/>
      <c r="AS3" s="493" t="s">
        <v>290</v>
      </c>
      <c r="AT3" s="491"/>
      <c r="AU3" s="494"/>
      <c r="AV3" s="493" t="s">
        <v>291</v>
      </c>
      <c r="AW3" s="491" t="s">
        <v>292</v>
      </c>
      <c r="AX3" s="494"/>
      <c r="AY3" s="493" t="s">
        <v>293</v>
      </c>
      <c r="AZ3" s="491"/>
      <c r="BA3" s="494"/>
      <c r="BB3" s="493" t="s">
        <v>308</v>
      </c>
      <c r="BC3" s="491" t="s">
        <v>309</v>
      </c>
      <c r="BD3" s="494" t="s">
        <v>310</v>
      </c>
      <c r="BE3" s="493" t="s">
        <v>311</v>
      </c>
      <c r="BF3" s="491" t="s">
        <v>313</v>
      </c>
      <c r="BG3" s="494"/>
      <c r="BH3" s="493" t="s">
        <v>314</v>
      </c>
      <c r="BI3" s="491"/>
      <c r="BJ3" s="494"/>
      <c r="BK3" s="493"/>
      <c r="BL3" s="491"/>
      <c r="BM3" s="494"/>
      <c r="BN3" s="493"/>
      <c r="BO3" s="491"/>
      <c r="BP3" s="494"/>
      <c r="BQ3" s="493" t="s">
        <v>322</v>
      </c>
      <c r="BR3" s="491" t="s">
        <v>284</v>
      </c>
      <c r="BS3" s="494" t="s">
        <v>323</v>
      </c>
      <c r="BT3" s="493"/>
      <c r="BU3" s="491"/>
      <c r="BV3" s="494"/>
      <c r="BW3" s="493"/>
      <c r="BX3" s="491"/>
      <c r="BY3" s="494"/>
      <c r="BZ3" s="493"/>
      <c r="CA3" s="491"/>
      <c r="CB3" s="494"/>
      <c r="CC3" s="493" t="s">
        <v>332</v>
      </c>
      <c r="CD3" s="491" t="s">
        <v>333</v>
      </c>
      <c r="CE3" s="494" t="s">
        <v>334</v>
      </c>
      <c r="CF3" s="493" t="s">
        <v>332</v>
      </c>
      <c r="CG3" s="491" t="s">
        <v>342</v>
      </c>
      <c r="CH3" s="494" t="s">
        <v>333</v>
      </c>
      <c r="CI3" s="493"/>
      <c r="CJ3" s="491"/>
      <c r="CK3" s="494"/>
      <c r="CL3" s="493" t="s">
        <v>339</v>
      </c>
      <c r="CM3" s="491" t="s">
        <v>340</v>
      </c>
      <c r="CN3" s="494" t="s">
        <v>341</v>
      </c>
      <c r="CO3" s="493"/>
      <c r="CP3" s="491"/>
      <c r="CQ3" s="494"/>
      <c r="CR3" s="493" t="s">
        <v>347</v>
      </c>
      <c r="CS3" s="491"/>
      <c r="CT3" s="494"/>
      <c r="CU3" s="493" t="s">
        <v>348</v>
      </c>
      <c r="CV3" s="491"/>
      <c r="CW3" s="494"/>
      <c r="CX3" s="693"/>
      <c r="CY3" s="491"/>
      <c r="CZ3" s="494"/>
      <c r="DA3" s="694" t="s">
        <v>355</v>
      </c>
      <c r="DB3" s="491"/>
      <c r="DC3" s="494"/>
      <c r="DD3" s="493"/>
      <c r="DE3" s="491"/>
      <c r="DF3" s="494"/>
      <c r="DG3" s="493" t="s">
        <v>357</v>
      </c>
      <c r="DH3" s="491"/>
      <c r="DI3" s="494"/>
      <c r="DJ3" s="493" t="s">
        <v>358</v>
      </c>
      <c r="DK3" s="491"/>
      <c r="DL3" s="494"/>
      <c r="DM3" s="493" t="s">
        <v>359</v>
      </c>
      <c r="DN3" s="491"/>
      <c r="DO3" s="494"/>
      <c r="DP3" s="493"/>
      <c r="DQ3" s="491"/>
      <c r="DR3" s="494"/>
      <c r="DS3" s="493"/>
      <c r="DT3" s="491"/>
      <c r="DU3" s="494"/>
      <c r="DV3" s="493"/>
      <c r="DW3" s="491"/>
      <c r="DX3" s="494"/>
      <c r="DY3" s="493"/>
      <c r="DZ3" s="491"/>
      <c r="EA3" s="494"/>
      <c r="EB3" s="493"/>
      <c r="EC3" s="491"/>
      <c r="ED3" s="494"/>
      <c r="EE3" s="493"/>
      <c r="EF3" s="491"/>
      <c r="EG3" s="494"/>
      <c r="EH3" s="493"/>
      <c r="EI3" s="491"/>
      <c r="EJ3" s="494"/>
      <c r="EK3" s="493"/>
      <c r="EL3" s="491"/>
      <c r="EM3" s="494"/>
      <c r="EN3" s="493"/>
      <c r="EO3" s="491"/>
      <c r="EP3" s="494"/>
      <c r="EQ3" s="493" t="s">
        <v>294</v>
      </c>
      <c r="ER3" s="491"/>
      <c r="ES3" s="494"/>
      <c r="ET3" s="493"/>
      <c r="EU3" s="491"/>
      <c r="EV3" s="494"/>
      <c r="EW3" s="493"/>
      <c r="EX3" s="491"/>
      <c r="EY3" s="494"/>
      <c r="EZ3" s="493"/>
      <c r="FA3" s="491"/>
      <c r="FB3" s="494"/>
      <c r="FC3" s="493"/>
      <c r="FD3" s="491"/>
      <c r="FE3" s="494"/>
      <c r="FF3" s="493"/>
      <c r="FG3" s="491"/>
      <c r="FH3" s="494"/>
      <c r="FI3" s="493"/>
      <c r="FJ3" s="491"/>
      <c r="FK3" s="494"/>
      <c r="FL3" s="493"/>
      <c r="FM3" s="491"/>
      <c r="FN3" s="494"/>
      <c r="FO3" s="493"/>
      <c r="FP3" s="491"/>
      <c r="FQ3" s="494"/>
      <c r="FR3" s="493"/>
      <c r="FS3" s="491"/>
      <c r="FT3" s="494"/>
      <c r="FU3" s="493"/>
      <c r="FV3" s="491"/>
      <c r="FW3" s="494"/>
      <c r="FX3" s="493"/>
      <c r="FY3" s="491"/>
      <c r="FZ3" s="494"/>
      <c r="GA3" s="493"/>
      <c r="GB3" s="491"/>
      <c r="GC3" s="494"/>
      <c r="GD3" s="493"/>
      <c r="GE3" s="491"/>
      <c r="GF3" s="494"/>
      <c r="GG3" s="493"/>
      <c r="GH3" s="491"/>
      <c r="GI3" s="494"/>
      <c r="GJ3" s="493"/>
      <c r="GK3" s="491"/>
      <c r="GL3" s="494"/>
      <c r="GM3" s="493"/>
      <c r="GN3" s="491"/>
      <c r="GO3" s="494"/>
      <c r="GP3" s="493"/>
      <c r="GQ3" s="491"/>
      <c r="GR3" s="494"/>
      <c r="GS3" s="493"/>
      <c r="GT3" s="491"/>
      <c r="GU3" s="494"/>
      <c r="GV3" s="493"/>
      <c r="GW3" s="491"/>
      <c r="GX3" s="494"/>
      <c r="GY3" s="493"/>
      <c r="GZ3" s="491"/>
      <c r="HA3" s="494"/>
      <c r="HB3" s="493"/>
      <c r="HC3" s="491"/>
      <c r="HD3" s="494"/>
      <c r="HE3" s="493"/>
      <c r="HF3" s="491"/>
      <c r="HG3" s="494"/>
      <c r="HH3" s="493"/>
      <c r="HI3" s="491"/>
      <c r="HJ3" s="494"/>
      <c r="HK3" s="493"/>
      <c r="HL3" s="491"/>
      <c r="HM3" s="494"/>
      <c r="HN3" s="493"/>
      <c r="HO3" s="491"/>
      <c r="HP3" s="494"/>
      <c r="HQ3" s="493"/>
      <c r="HR3" s="491"/>
      <c r="HS3" s="494"/>
      <c r="HT3" s="493"/>
      <c r="HU3" s="491"/>
      <c r="HV3" s="494"/>
      <c r="HW3" s="493"/>
      <c r="HX3" s="491"/>
      <c r="HY3" s="494"/>
      <c r="HZ3" s="493"/>
      <c r="IA3" s="491"/>
      <c r="IB3" s="494"/>
      <c r="IC3" s="493"/>
      <c r="ID3" s="491"/>
      <c r="IE3" s="494"/>
      <c r="IF3" s="493"/>
      <c r="IG3" s="491"/>
      <c r="IH3" s="494"/>
      <c r="II3" s="493"/>
      <c r="IJ3" s="491"/>
      <c r="IK3" s="494"/>
      <c r="IL3" s="493"/>
      <c r="IM3" s="491"/>
      <c r="IN3" s="494"/>
      <c r="IO3" s="493"/>
      <c r="IP3" s="491"/>
      <c r="IQ3" s="494"/>
      <c r="IR3" s="493"/>
      <c r="IS3" s="491"/>
      <c r="IT3" s="494"/>
      <c r="IU3" s="493"/>
      <c r="IV3" s="491"/>
      <c r="IW3" s="494"/>
      <c r="IX3" s="493"/>
      <c r="IY3" s="491"/>
      <c r="IZ3" s="494"/>
      <c r="JA3" s="493"/>
      <c r="JB3" s="491"/>
      <c r="JC3" s="494"/>
      <c r="JD3" s="493"/>
      <c r="JE3" s="491"/>
      <c r="JF3" s="494"/>
      <c r="JG3" s="493"/>
      <c r="JH3" s="491"/>
      <c r="JI3" s="494"/>
      <c r="JJ3" s="493"/>
      <c r="JK3" s="491"/>
      <c r="JL3" s="494"/>
      <c r="JM3" s="493"/>
      <c r="JN3" s="491"/>
      <c r="JO3" s="494"/>
      <c r="JP3" s="493"/>
      <c r="JQ3" s="491"/>
      <c r="JR3" s="494"/>
      <c r="JS3" s="493"/>
      <c r="JT3" s="491"/>
      <c r="JU3" s="494"/>
      <c r="JV3" s="493"/>
      <c r="JW3" s="491"/>
      <c r="JX3" s="494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538">
        <f>SUM(F4:JX4)</f>
        <v>331.2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>
        <v>24.1</v>
      </c>
      <c r="BF4" s="357">
        <v>13.5</v>
      </c>
      <c r="BG4" s="388"/>
      <c r="BH4" s="456">
        <v>2</v>
      </c>
      <c r="BI4" s="357"/>
      <c r="BJ4" s="388"/>
      <c r="BK4" s="389"/>
      <c r="BL4" s="357"/>
      <c r="BM4" s="388"/>
      <c r="BN4" s="456"/>
      <c r="BO4" s="357"/>
      <c r="BP4" s="388"/>
      <c r="BQ4" s="639">
        <v>52.6</v>
      </c>
      <c r="BR4" s="357"/>
      <c r="BS4" s="388">
        <v>6.8</v>
      </c>
      <c r="BT4" s="641"/>
      <c r="BU4" s="643"/>
      <c r="BV4" s="388"/>
      <c r="BW4" s="639"/>
      <c r="BX4" s="643"/>
      <c r="BY4" s="388"/>
      <c r="BZ4" s="641"/>
      <c r="CA4" s="643"/>
      <c r="CB4" s="388"/>
      <c r="CC4" s="639">
        <v>25.5</v>
      </c>
      <c r="CD4" s="643"/>
      <c r="CE4" s="388"/>
      <c r="CF4" s="641"/>
      <c r="CG4" s="357">
        <v>3</v>
      </c>
      <c r="CH4" s="645"/>
      <c r="CI4" s="639"/>
      <c r="CJ4" s="357"/>
      <c r="CK4" s="388"/>
      <c r="CL4" s="641">
        <v>19.3</v>
      </c>
      <c r="CM4" s="643">
        <v>21.5</v>
      </c>
      <c r="CN4" s="388"/>
      <c r="CO4" s="639"/>
      <c r="CP4" s="357"/>
      <c r="CQ4" s="645"/>
      <c r="CR4" s="641">
        <v>1.2</v>
      </c>
      <c r="CS4" s="643"/>
      <c r="CT4" s="645"/>
      <c r="CU4" s="639"/>
      <c r="CV4" s="643"/>
      <c r="CW4" s="645"/>
      <c r="CX4" s="456">
        <v>46.7</v>
      </c>
      <c r="CY4" s="357"/>
      <c r="CZ4" s="388"/>
      <c r="DA4" s="389">
        <v>18.899999999999999</v>
      </c>
      <c r="DB4" s="357"/>
      <c r="DC4" s="388"/>
      <c r="DD4" s="456"/>
      <c r="DE4" s="357"/>
      <c r="DF4" s="388"/>
      <c r="DG4" s="389">
        <v>20.7</v>
      </c>
      <c r="DH4" s="357"/>
      <c r="DI4" s="388"/>
      <c r="DJ4" s="456">
        <v>49.9</v>
      </c>
      <c r="DK4" s="357"/>
      <c r="DL4" s="388"/>
      <c r="DM4" s="639">
        <f>6.3+6.2+6.3+6.7</f>
        <v>25.5</v>
      </c>
      <c r="DN4" s="357"/>
      <c r="DO4" s="388"/>
      <c r="DP4" s="456"/>
      <c r="DQ4" s="357"/>
      <c r="DR4" s="388"/>
      <c r="DS4" s="389"/>
      <c r="DT4" s="357"/>
      <c r="DU4" s="388"/>
      <c r="DV4" s="641"/>
      <c r="DW4" s="357"/>
      <c r="DX4" s="388"/>
      <c r="DY4" s="639"/>
      <c r="DZ4" s="357"/>
      <c r="EA4" s="388"/>
      <c r="EB4" s="641"/>
      <c r="EC4" s="643"/>
      <c r="ED4" s="388"/>
      <c r="EE4" s="639"/>
      <c r="EF4" s="357"/>
      <c r="EG4" s="388"/>
      <c r="EH4" s="456"/>
      <c r="EI4" s="357"/>
      <c r="EJ4" s="388"/>
      <c r="EK4" s="389"/>
      <c r="EL4" s="357"/>
      <c r="EM4" s="388"/>
      <c r="EN4" s="456"/>
      <c r="EO4" s="357"/>
      <c r="EP4" s="388"/>
      <c r="EQ4" s="389"/>
      <c r="ER4" s="357"/>
      <c r="ES4" s="388"/>
      <c r="ET4" s="456"/>
      <c r="EU4" s="357"/>
      <c r="EV4" s="388"/>
      <c r="EW4" s="389"/>
      <c r="EX4" s="357"/>
      <c r="EY4" s="388"/>
      <c r="EZ4" s="456"/>
      <c r="FA4" s="357"/>
      <c r="FB4" s="388"/>
      <c r="FC4" s="389"/>
      <c r="FD4" s="357"/>
      <c r="FE4" s="388"/>
      <c r="FF4" s="456"/>
      <c r="FG4" s="357"/>
      <c r="FH4" s="388"/>
      <c r="FI4" s="38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539">
        <f>SUM(F5:JX5)</f>
        <v>117.1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531"/>
      <c r="AT5" s="356"/>
      <c r="AU5" s="373"/>
      <c r="AV5" s="623"/>
      <c r="AW5" s="356"/>
      <c r="AX5" s="373"/>
      <c r="AY5" s="531"/>
      <c r="AZ5" s="624"/>
      <c r="BA5" s="622"/>
      <c r="BB5" s="623"/>
      <c r="BC5" s="624"/>
      <c r="BD5" s="622"/>
      <c r="BE5" s="714">
        <v>8.5</v>
      </c>
      <c r="BF5" s="715">
        <v>5</v>
      </c>
      <c r="BG5" s="716"/>
      <c r="BH5" s="623">
        <v>0.7</v>
      </c>
      <c r="BI5" s="715"/>
      <c r="BJ5" s="716"/>
      <c r="BK5" s="531"/>
      <c r="BL5" s="624"/>
      <c r="BM5" s="622"/>
      <c r="BN5" s="717"/>
      <c r="BO5" s="624"/>
      <c r="BP5" s="622"/>
      <c r="BQ5" s="531">
        <v>19</v>
      </c>
      <c r="BR5" s="715"/>
      <c r="BS5" s="622">
        <v>3</v>
      </c>
      <c r="BT5" s="642"/>
      <c r="BU5" s="644"/>
      <c r="BV5" s="373"/>
      <c r="BW5" s="640"/>
      <c r="BX5" s="644"/>
      <c r="BY5" s="373"/>
      <c r="BZ5" s="642"/>
      <c r="CA5" s="644"/>
      <c r="CB5" s="373"/>
      <c r="CC5" s="640">
        <v>9</v>
      </c>
      <c r="CD5" s="644"/>
      <c r="CE5" s="373"/>
      <c r="CF5" s="642"/>
      <c r="CG5" s="356">
        <v>1</v>
      </c>
      <c r="CH5" s="646"/>
      <c r="CI5" s="640"/>
      <c r="CJ5" s="356"/>
      <c r="CK5" s="373"/>
      <c r="CL5" s="642">
        <v>6</v>
      </c>
      <c r="CM5" s="644">
        <v>7.5</v>
      </c>
      <c r="CN5" s="373"/>
      <c r="CO5" s="640"/>
      <c r="CP5" s="356"/>
      <c r="CQ5" s="646"/>
      <c r="CR5" s="642">
        <v>0.4</v>
      </c>
      <c r="CS5" s="644"/>
      <c r="CT5" s="646"/>
      <c r="CU5" s="640"/>
      <c r="CV5" s="644"/>
      <c r="CW5" s="646"/>
      <c r="CX5" s="458">
        <v>16.5</v>
      </c>
      <c r="CY5" s="356"/>
      <c r="CZ5" s="373"/>
      <c r="DA5" s="372">
        <v>6.5</v>
      </c>
      <c r="DB5" s="356"/>
      <c r="DC5" s="373"/>
      <c r="DD5" s="458"/>
      <c r="DE5" s="356"/>
      <c r="DF5" s="373"/>
      <c r="DG5" s="372">
        <v>7</v>
      </c>
      <c r="DH5" s="356"/>
      <c r="DI5" s="373"/>
      <c r="DJ5" s="458">
        <v>18</v>
      </c>
      <c r="DK5" s="356"/>
      <c r="DL5" s="373"/>
      <c r="DM5" s="640">
        <v>9</v>
      </c>
      <c r="DN5" s="356"/>
      <c r="DO5" s="373"/>
      <c r="DP5" s="458"/>
      <c r="DQ5" s="356"/>
      <c r="DR5" s="373"/>
      <c r="DS5" s="372"/>
      <c r="DT5" s="356"/>
      <c r="DU5" s="373"/>
      <c r="DV5" s="642"/>
      <c r="DW5" s="356"/>
      <c r="DX5" s="373"/>
      <c r="DY5" s="640"/>
      <c r="DZ5" s="356"/>
      <c r="EA5" s="373"/>
      <c r="EB5" s="642"/>
      <c r="EC5" s="644"/>
      <c r="ED5" s="373"/>
      <c r="EE5" s="640"/>
      <c r="EF5" s="356"/>
      <c r="EG5" s="373"/>
      <c r="EH5" s="458"/>
      <c r="EI5" s="356"/>
      <c r="EJ5" s="373"/>
      <c r="EK5" s="372"/>
      <c r="EL5" s="356"/>
      <c r="EM5" s="373"/>
      <c r="EN5" s="458"/>
      <c r="EO5" s="356"/>
      <c r="EP5" s="373"/>
      <c r="EQ5" s="372"/>
      <c r="ER5" s="356"/>
      <c r="ES5" s="373"/>
      <c r="ET5" s="458"/>
      <c r="EU5" s="356"/>
      <c r="EV5" s="373"/>
      <c r="EW5" s="372"/>
      <c r="EX5" s="356"/>
      <c r="EY5" s="373"/>
      <c r="EZ5" s="458"/>
      <c r="FA5" s="356"/>
      <c r="FB5" s="373"/>
      <c r="FC5" s="372"/>
      <c r="FD5" s="356"/>
      <c r="FE5" s="373"/>
      <c r="FF5" s="458"/>
      <c r="FG5" s="356"/>
      <c r="FH5" s="373"/>
      <c r="FI5" s="372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538">
        <f t="shared" ref="E6:E21" si="0">SUM(F6:JX6)</f>
        <v>254.4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>
        <v>37.799999999999997</v>
      </c>
      <c r="AN6" s="357"/>
      <c r="AO6" s="388"/>
      <c r="AP6" s="456"/>
      <c r="AQ6" s="357"/>
      <c r="AR6" s="388"/>
      <c r="AS6" s="389">
        <v>34.799999999999997</v>
      </c>
      <c r="AT6" s="357"/>
      <c r="AU6" s="388"/>
      <c r="AV6" s="456">
        <v>57.4</v>
      </c>
      <c r="AW6" s="357"/>
      <c r="AX6" s="388"/>
      <c r="AY6" s="389">
        <v>29.3</v>
      </c>
      <c r="AZ6" s="357"/>
      <c r="BA6" s="388"/>
      <c r="BB6" s="456">
        <v>63.1</v>
      </c>
      <c r="BC6" s="357">
        <v>5.3</v>
      </c>
      <c r="BD6" s="388">
        <v>26.7</v>
      </c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639"/>
      <c r="BR6" s="357"/>
      <c r="BS6" s="388"/>
      <c r="BT6" s="641"/>
      <c r="BU6" s="643"/>
      <c r="BV6" s="388"/>
      <c r="BW6" s="639"/>
      <c r="BX6" s="643"/>
      <c r="BY6" s="388"/>
      <c r="BZ6" s="641"/>
      <c r="CA6" s="643"/>
      <c r="CB6" s="388"/>
      <c r="CC6" s="639"/>
      <c r="CD6" s="643"/>
      <c r="CE6" s="388"/>
      <c r="CF6" s="641"/>
      <c r="CG6" s="357"/>
      <c r="CH6" s="645"/>
      <c r="CI6" s="639"/>
      <c r="CJ6" s="357"/>
      <c r="CK6" s="388"/>
      <c r="CL6" s="641"/>
      <c r="CM6" s="643"/>
      <c r="CN6" s="388"/>
      <c r="CO6" s="639"/>
      <c r="CP6" s="357"/>
      <c r="CQ6" s="645"/>
      <c r="CR6" s="641"/>
      <c r="CS6" s="643"/>
      <c r="CT6" s="645"/>
      <c r="CU6" s="639"/>
      <c r="CV6" s="643"/>
      <c r="CW6" s="645"/>
      <c r="CX6" s="456"/>
      <c r="CY6" s="357"/>
      <c r="CZ6" s="388"/>
      <c r="DA6" s="38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639"/>
      <c r="DN6" s="357"/>
      <c r="DO6" s="388"/>
      <c r="DP6" s="456"/>
      <c r="DQ6" s="357"/>
      <c r="DR6" s="388"/>
      <c r="DS6" s="389"/>
      <c r="DT6" s="357"/>
      <c r="DU6" s="388"/>
      <c r="DV6" s="641"/>
      <c r="DW6" s="357"/>
      <c r="DX6" s="645"/>
      <c r="DY6" s="389"/>
      <c r="DZ6" s="643"/>
      <c r="EA6" s="388"/>
      <c r="EB6" s="641"/>
      <c r="EC6" s="643"/>
      <c r="ED6" s="388"/>
      <c r="EE6" s="639"/>
      <c r="EF6" s="357"/>
      <c r="EG6" s="388"/>
      <c r="EH6" s="456"/>
      <c r="EI6" s="357"/>
      <c r="EJ6" s="388"/>
      <c r="EK6" s="389"/>
      <c r="EL6" s="643"/>
      <c r="EM6" s="388"/>
      <c r="EN6" s="456"/>
      <c r="EO6" s="357"/>
      <c r="EP6" s="388"/>
      <c r="EQ6" s="389"/>
      <c r="ER6" s="357"/>
      <c r="ES6" s="388"/>
      <c r="ET6" s="456"/>
      <c r="EU6" s="357"/>
      <c r="EV6" s="388"/>
      <c r="EW6" s="389"/>
      <c r="EX6" s="357"/>
      <c r="EY6" s="388"/>
      <c r="EZ6" s="456"/>
      <c r="FA6" s="357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539">
        <f t="shared" si="0"/>
        <v>85.6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>
        <v>8.6</v>
      </c>
      <c r="AN7" s="356"/>
      <c r="AO7" s="373"/>
      <c r="AP7" s="458"/>
      <c r="AQ7" s="356"/>
      <c r="AR7" s="373"/>
      <c r="AS7" s="372">
        <v>12.5</v>
      </c>
      <c r="AT7" s="356"/>
      <c r="AU7" s="373"/>
      <c r="AV7" s="458">
        <v>20</v>
      </c>
      <c r="AW7" s="356"/>
      <c r="AX7" s="373"/>
      <c r="AY7" s="372">
        <f>10+0.4</f>
        <v>10.4</v>
      </c>
      <c r="AZ7" s="356"/>
      <c r="BA7" s="373"/>
      <c r="BB7" s="458">
        <v>22.5</v>
      </c>
      <c r="BC7" s="356">
        <v>2.1</v>
      </c>
      <c r="BD7" s="373">
        <v>9.5</v>
      </c>
      <c r="BE7" s="496"/>
      <c r="BF7" s="497"/>
      <c r="BG7" s="498"/>
      <c r="BH7" s="499"/>
      <c r="BI7" s="497"/>
      <c r="BJ7" s="498"/>
      <c r="BK7" s="372"/>
      <c r="BL7" s="356"/>
      <c r="BM7" s="373"/>
      <c r="BN7" s="458"/>
      <c r="BO7" s="356"/>
      <c r="BP7" s="373"/>
      <c r="BQ7" s="640"/>
      <c r="BR7" s="356"/>
      <c r="BS7" s="373"/>
      <c r="BT7" s="642"/>
      <c r="BU7" s="644"/>
      <c r="BV7" s="373"/>
      <c r="BW7" s="640"/>
      <c r="BX7" s="644"/>
      <c r="BY7" s="373"/>
      <c r="BZ7" s="642"/>
      <c r="CA7" s="644"/>
      <c r="CB7" s="373"/>
      <c r="CC7" s="640"/>
      <c r="CD7" s="644"/>
      <c r="CE7" s="373"/>
      <c r="CF7" s="642"/>
      <c r="CG7" s="356"/>
      <c r="CH7" s="646"/>
      <c r="CI7" s="640"/>
      <c r="CJ7" s="356"/>
      <c r="CK7" s="373"/>
      <c r="CL7" s="642"/>
      <c r="CM7" s="644"/>
      <c r="CN7" s="373"/>
      <c r="CO7" s="640"/>
      <c r="CP7" s="356"/>
      <c r="CQ7" s="646"/>
      <c r="CR7" s="642"/>
      <c r="CS7" s="644"/>
      <c r="CT7" s="646"/>
      <c r="CU7" s="640"/>
      <c r="CV7" s="644"/>
      <c r="CW7" s="646"/>
      <c r="CX7" s="458"/>
      <c r="CY7" s="356"/>
      <c r="CZ7" s="373"/>
      <c r="DA7" s="372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640"/>
      <c r="DN7" s="356"/>
      <c r="DO7" s="373"/>
      <c r="DP7" s="458"/>
      <c r="DQ7" s="356"/>
      <c r="DR7" s="373"/>
      <c r="DS7" s="372"/>
      <c r="DT7" s="356"/>
      <c r="DU7" s="373"/>
      <c r="DV7" s="642"/>
      <c r="DW7" s="356"/>
      <c r="DX7" s="646"/>
      <c r="DY7" s="372"/>
      <c r="DZ7" s="644"/>
      <c r="EA7" s="373"/>
      <c r="EB7" s="642"/>
      <c r="EC7" s="644"/>
      <c r="ED7" s="373"/>
      <c r="EE7" s="640"/>
      <c r="EF7" s="356"/>
      <c r="EG7" s="373"/>
      <c r="EH7" s="458"/>
      <c r="EI7" s="356"/>
      <c r="EJ7" s="373"/>
      <c r="EK7" s="372"/>
      <c r="EL7" s="644"/>
      <c r="EM7" s="373"/>
      <c r="EN7" s="458"/>
      <c r="EO7" s="356"/>
      <c r="EP7" s="373"/>
      <c r="EQ7" s="372"/>
      <c r="ER7" s="356"/>
      <c r="ES7" s="373"/>
      <c r="ET7" s="458"/>
      <c r="EU7" s="356"/>
      <c r="EV7" s="373"/>
      <c r="EW7" s="372"/>
      <c r="EX7" s="356"/>
      <c r="EY7" s="373"/>
      <c r="EZ7" s="458"/>
      <c r="FA7" s="356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538">
        <f t="shared" si="0"/>
        <v>806.6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>
        <f>7.8+7.6+7.5+7.5+4.3</f>
        <v>34.699999999999996</v>
      </c>
      <c r="AN8" s="357"/>
      <c r="AO8" s="388"/>
      <c r="AP8" s="456">
        <v>63.9</v>
      </c>
      <c r="AQ8" s="357"/>
      <c r="AR8" s="388"/>
      <c r="AS8" s="389">
        <v>35.700000000000003</v>
      </c>
      <c r="AT8" s="357"/>
      <c r="AU8" s="388"/>
      <c r="AV8" s="456">
        <v>58.9</v>
      </c>
      <c r="AW8" s="357">
        <v>16</v>
      </c>
      <c r="AX8" s="388"/>
      <c r="AY8" s="389">
        <f>2.4+28.3</f>
        <v>30.7</v>
      </c>
      <c r="AZ8" s="357"/>
      <c r="BA8" s="388"/>
      <c r="BB8" s="456">
        <v>65.8</v>
      </c>
      <c r="BC8" s="357">
        <v>7.1</v>
      </c>
      <c r="BD8" s="388">
        <v>35.6</v>
      </c>
      <c r="BE8" s="389">
        <v>29.2</v>
      </c>
      <c r="BF8" s="357">
        <v>14.4</v>
      </c>
      <c r="BG8" s="388"/>
      <c r="BH8" s="456">
        <v>2</v>
      </c>
      <c r="BI8" s="357"/>
      <c r="BJ8" s="388"/>
      <c r="BK8" s="389"/>
      <c r="BL8" s="357"/>
      <c r="BM8" s="388"/>
      <c r="BN8" s="456"/>
      <c r="BO8" s="357"/>
      <c r="BP8" s="388"/>
      <c r="BQ8" s="639">
        <v>56.1</v>
      </c>
      <c r="BR8" s="357"/>
      <c r="BS8" s="388">
        <v>17.899999999999999</v>
      </c>
      <c r="BT8" s="641"/>
      <c r="BU8" s="643"/>
      <c r="BV8" s="388"/>
      <c r="BW8" s="639"/>
      <c r="BX8" s="643"/>
      <c r="BY8" s="388"/>
      <c r="BZ8" s="641"/>
      <c r="CA8" s="643"/>
      <c r="CB8" s="388"/>
      <c r="CC8" s="639">
        <v>54.6</v>
      </c>
      <c r="CD8" s="643"/>
      <c r="CE8" s="388">
        <v>6.7</v>
      </c>
      <c r="CF8" s="641"/>
      <c r="CG8" s="357">
        <v>3</v>
      </c>
      <c r="CH8" s="645"/>
      <c r="CI8" s="639"/>
      <c r="CJ8" s="357"/>
      <c r="CK8" s="388"/>
      <c r="CL8" s="641">
        <v>63.9</v>
      </c>
      <c r="CM8" s="643">
        <v>27.5</v>
      </c>
      <c r="CN8" s="388"/>
      <c r="CO8" s="639"/>
      <c r="CP8" s="357"/>
      <c r="CQ8" s="645"/>
      <c r="CR8" s="641"/>
      <c r="CS8" s="643"/>
      <c r="CT8" s="645"/>
      <c r="CU8" s="639">
        <v>2.2000000000000002</v>
      </c>
      <c r="CV8" s="643"/>
      <c r="CW8" s="645"/>
      <c r="CX8" s="456">
        <f>46.8</f>
        <v>46.8</v>
      </c>
      <c r="CY8" s="357"/>
      <c r="CZ8" s="388"/>
      <c r="DA8" s="389">
        <v>22.6</v>
      </c>
      <c r="DB8" s="357"/>
      <c r="DC8" s="388"/>
      <c r="DD8" s="456"/>
      <c r="DE8" s="357"/>
      <c r="DF8" s="388"/>
      <c r="DG8" s="389">
        <v>25.6</v>
      </c>
      <c r="DH8" s="357"/>
      <c r="DI8" s="388"/>
      <c r="DJ8" s="456">
        <v>59.3</v>
      </c>
      <c r="DK8" s="357"/>
      <c r="DL8" s="388"/>
      <c r="DM8" s="639">
        <f>6.3+6.4+6.7+7</f>
        <v>26.4</v>
      </c>
      <c r="DN8" s="357"/>
      <c r="DO8" s="388"/>
      <c r="DP8" s="456"/>
      <c r="DQ8" s="357"/>
      <c r="DR8" s="388"/>
      <c r="DS8" s="389"/>
      <c r="DT8" s="357"/>
      <c r="DU8" s="388"/>
      <c r="DV8" s="641"/>
      <c r="DW8" s="357"/>
      <c r="DX8" s="388"/>
      <c r="DY8" s="639"/>
      <c r="DZ8" s="357"/>
      <c r="EA8" s="388"/>
      <c r="EB8" s="641"/>
      <c r="EC8" s="643"/>
      <c r="ED8" s="388"/>
      <c r="EE8" s="389"/>
      <c r="EF8" s="643"/>
      <c r="EG8" s="388"/>
      <c r="EH8" s="456"/>
      <c r="EI8" s="357"/>
      <c r="EJ8" s="388"/>
      <c r="EK8" s="389"/>
      <c r="EL8" s="357"/>
      <c r="EM8" s="388"/>
      <c r="EN8" s="456"/>
      <c r="EO8" s="357"/>
      <c r="EP8" s="388"/>
      <c r="EQ8" s="389"/>
      <c r="ER8" s="357"/>
      <c r="ES8" s="388"/>
      <c r="ET8" s="456"/>
      <c r="EU8" s="357"/>
      <c r="EV8" s="388"/>
      <c r="EW8" s="389"/>
      <c r="EX8" s="357"/>
      <c r="EY8" s="388"/>
      <c r="EZ8" s="456"/>
      <c r="FA8" s="357"/>
      <c r="FB8" s="388"/>
      <c r="FC8" s="389"/>
      <c r="FD8" s="357"/>
      <c r="FE8" s="388"/>
      <c r="FF8" s="456"/>
      <c r="FG8" s="357"/>
      <c r="FH8" s="388"/>
      <c r="FI8" s="38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539">
        <f t="shared" si="0"/>
        <v>281.39999999999998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>
        <v>7.8</v>
      </c>
      <c r="AN9" s="356"/>
      <c r="AO9" s="373"/>
      <c r="AP9" s="623">
        <v>23</v>
      </c>
      <c r="AQ9" s="356"/>
      <c r="AR9" s="373"/>
      <c r="AS9" s="531">
        <v>13</v>
      </c>
      <c r="AT9" s="356"/>
      <c r="AU9" s="373"/>
      <c r="AV9" s="623">
        <v>21</v>
      </c>
      <c r="AW9" s="624">
        <v>5.5</v>
      </c>
      <c r="AX9" s="373"/>
      <c r="AY9" s="531">
        <f>10+0.6</f>
        <v>10.6</v>
      </c>
      <c r="AZ9" s="624"/>
      <c r="BA9" s="622"/>
      <c r="BB9" s="623">
        <v>23.5</v>
      </c>
      <c r="BC9" s="624">
        <v>2.5</v>
      </c>
      <c r="BD9" s="622">
        <v>12.5</v>
      </c>
      <c r="BE9" s="531">
        <v>10</v>
      </c>
      <c r="BF9" s="624">
        <v>5</v>
      </c>
      <c r="BG9" s="622"/>
      <c r="BH9" s="623">
        <v>0.7</v>
      </c>
      <c r="BI9" s="715"/>
      <c r="BJ9" s="716"/>
      <c r="BK9" s="531"/>
      <c r="BL9" s="624"/>
      <c r="BM9" s="622"/>
      <c r="BN9" s="623"/>
      <c r="BO9" s="624"/>
      <c r="BP9" s="622"/>
      <c r="BQ9" s="531">
        <v>20</v>
      </c>
      <c r="BR9" s="624"/>
      <c r="BS9" s="622">
        <v>6</v>
      </c>
      <c r="BT9" s="642"/>
      <c r="BU9" s="644"/>
      <c r="BV9" s="373"/>
      <c r="BW9" s="640"/>
      <c r="BX9" s="644"/>
      <c r="BY9" s="373"/>
      <c r="BZ9" s="642"/>
      <c r="CA9" s="644"/>
      <c r="CB9" s="373"/>
      <c r="CC9" s="640">
        <v>19.5</v>
      </c>
      <c r="CD9" s="644"/>
      <c r="CE9" s="373">
        <v>2.5</v>
      </c>
      <c r="CF9" s="642"/>
      <c r="CG9" s="356">
        <v>1</v>
      </c>
      <c r="CH9" s="646"/>
      <c r="CI9" s="640"/>
      <c r="CJ9" s="356"/>
      <c r="CK9" s="373"/>
      <c r="CL9" s="642">
        <v>23</v>
      </c>
      <c r="CM9" s="644">
        <v>10</v>
      </c>
      <c r="CN9" s="373"/>
      <c r="CO9" s="640"/>
      <c r="CP9" s="356"/>
      <c r="CQ9" s="646"/>
      <c r="CR9" s="642"/>
      <c r="CS9" s="644"/>
      <c r="CT9" s="646"/>
      <c r="CU9" s="640">
        <v>0.8</v>
      </c>
      <c r="CV9" s="644"/>
      <c r="CW9" s="646"/>
      <c r="CX9" s="458">
        <v>16.5</v>
      </c>
      <c r="CY9" s="356"/>
      <c r="CZ9" s="373"/>
      <c r="DA9" s="372">
        <v>8</v>
      </c>
      <c r="DB9" s="356"/>
      <c r="DC9" s="373"/>
      <c r="DD9" s="458"/>
      <c r="DE9" s="356"/>
      <c r="DF9" s="373"/>
      <c r="DG9" s="372">
        <v>9</v>
      </c>
      <c r="DH9" s="356"/>
      <c r="DI9" s="373"/>
      <c r="DJ9" s="458">
        <v>21</v>
      </c>
      <c r="DK9" s="356"/>
      <c r="DL9" s="373"/>
      <c r="DM9" s="640">
        <v>9</v>
      </c>
      <c r="DN9" s="356"/>
      <c r="DO9" s="373"/>
      <c r="DP9" s="458"/>
      <c r="DQ9" s="356"/>
      <c r="DR9" s="373"/>
      <c r="DS9" s="372"/>
      <c r="DT9" s="356"/>
      <c r="DU9" s="373"/>
      <c r="DV9" s="642"/>
      <c r="DW9" s="356"/>
      <c r="DX9" s="373"/>
      <c r="DY9" s="640"/>
      <c r="DZ9" s="356"/>
      <c r="EA9" s="373"/>
      <c r="EB9" s="642"/>
      <c r="EC9" s="644"/>
      <c r="ED9" s="373"/>
      <c r="EE9" s="372"/>
      <c r="EF9" s="644"/>
      <c r="EG9" s="373"/>
      <c r="EH9" s="458"/>
      <c r="EI9" s="356"/>
      <c r="EJ9" s="373"/>
      <c r="EK9" s="372"/>
      <c r="EL9" s="356"/>
      <c r="EM9" s="373"/>
      <c r="EN9" s="458"/>
      <c r="EO9" s="356"/>
      <c r="EP9" s="373"/>
      <c r="EQ9" s="372"/>
      <c r="ER9" s="356"/>
      <c r="ES9" s="373"/>
      <c r="ET9" s="458"/>
      <c r="EU9" s="356"/>
      <c r="EV9" s="373"/>
      <c r="EW9" s="372"/>
      <c r="EX9" s="356"/>
      <c r="EY9" s="373"/>
      <c r="EZ9" s="458"/>
      <c r="FA9" s="356"/>
      <c r="FB9" s="373"/>
      <c r="FC9" s="372"/>
      <c r="FD9" s="356"/>
      <c r="FE9" s="373"/>
      <c r="FF9" s="458"/>
      <c r="FG9" s="356"/>
      <c r="FH9" s="373"/>
      <c r="FI9" s="372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538">
        <f t="shared" si="0"/>
        <v>105.3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>
        <v>31.3</v>
      </c>
      <c r="BS10" s="388"/>
      <c r="BT10" s="456"/>
      <c r="BU10" s="357"/>
      <c r="BV10" s="388"/>
      <c r="BW10" s="389"/>
      <c r="BX10" s="643"/>
      <c r="BY10" s="388"/>
      <c r="BZ10" s="641"/>
      <c r="CA10" s="643"/>
      <c r="CB10" s="388"/>
      <c r="CC10" s="639">
        <v>37.200000000000003</v>
      </c>
      <c r="CD10" s="357"/>
      <c r="CE10" s="388">
        <v>5.6</v>
      </c>
      <c r="CF10" s="641"/>
      <c r="CG10" s="357"/>
      <c r="CH10" s="645"/>
      <c r="CI10" s="389"/>
      <c r="CJ10" s="357"/>
      <c r="CK10" s="388"/>
      <c r="CL10" s="456">
        <v>31.2</v>
      </c>
      <c r="CM10" s="357"/>
      <c r="CN10" s="388"/>
      <c r="CO10" s="639"/>
      <c r="CP10" s="357"/>
      <c r="CQ10" s="645"/>
      <c r="CR10" s="641"/>
      <c r="CS10" s="643"/>
      <c r="CT10" s="645"/>
      <c r="CU10" s="639"/>
      <c r="CV10" s="643"/>
      <c r="CW10" s="645"/>
      <c r="CX10" s="456"/>
      <c r="CY10" s="357"/>
      <c r="CZ10" s="388"/>
      <c r="DA10" s="38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639"/>
      <c r="DN10" s="357"/>
      <c r="DO10" s="388"/>
      <c r="DP10" s="456"/>
      <c r="DQ10" s="357"/>
      <c r="DR10" s="388"/>
      <c r="DS10" s="389"/>
      <c r="DT10" s="357"/>
      <c r="DU10" s="388"/>
      <c r="DV10" s="641"/>
      <c r="DW10" s="357"/>
      <c r="DX10" s="388"/>
      <c r="DY10" s="389"/>
      <c r="DZ10" s="643"/>
      <c r="EA10" s="388"/>
      <c r="EB10" s="456"/>
      <c r="EC10" s="357"/>
      <c r="ED10" s="645"/>
      <c r="EE10" s="389"/>
      <c r="EF10" s="643"/>
      <c r="EG10" s="388"/>
      <c r="EH10" s="456"/>
      <c r="EI10" s="357"/>
      <c r="EJ10" s="388"/>
      <c r="EK10" s="639"/>
      <c r="EL10" s="357"/>
      <c r="EM10" s="388"/>
      <c r="EN10" s="456"/>
      <c r="EO10" s="357"/>
      <c r="EP10" s="388"/>
      <c r="EQ10" s="389"/>
      <c r="ER10" s="357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539">
        <f>SUM(F11:JX11)</f>
        <v>36.5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>
        <v>11</v>
      </c>
      <c r="BS11" s="373"/>
      <c r="BT11" s="458"/>
      <c r="BU11" s="356"/>
      <c r="BV11" s="373"/>
      <c r="BW11" s="372"/>
      <c r="BX11" s="644"/>
      <c r="BY11" s="373"/>
      <c r="BZ11" s="642"/>
      <c r="CA11" s="644"/>
      <c r="CB11" s="373"/>
      <c r="CC11" s="640">
        <v>13</v>
      </c>
      <c r="CD11" s="356"/>
      <c r="CE11" s="373">
        <v>1.5</v>
      </c>
      <c r="CF11" s="642"/>
      <c r="CG11" s="356"/>
      <c r="CH11" s="646"/>
      <c r="CI11" s="372"/>
      <c r="CJ11" s="356"/>
      <c r="CK11" s="373"/>
      <c r="CL11" s="458">
        <v>11</v>
      </c>
      <c r="CM11" s="356"/>
      <c r="CN11" s="373"/>
      <c r="CO11" s="640"/>
      <c r="CP11" s="356"/>
      <c r="CQ11" s="646"/>
      <c r="CR11" s="642"/>
      <c r="CS11" s="644"/>
      <c r="CT11" s="646"/>
      <c r="CU11" s="640"/>
      <c r="CV11" s="644"/>
      <c r="CW11" s="646"/>
      <c r="CX11" s="458"/>
      <c r="CY11" s="356"/>
      <c r="CZ11" s="373"/>
      <c r="DA11" s="372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640"/>
      <c r="DN11" s="356"/>
      <c r="DO11" s="373"/>
      <c r="DP11" s="458"/>
      <c r="DQ11" s="356"/>
      <c r="DR11" s="373"/>
      <c r="DS11" s="372"/>
      <c r="DT11" s="356"/>
      <c r="DU11" s="373"/>
      <c r="DV11" s="642"/>
      <c r="DW11" s="356"/>
      <c r="DX11" s="373"/>
      <c r="DY11" s="372"/>
      <c r="DZ11" s="644"/>
      <c r="EA11" s="373"/>
      <c r="EB11" s="458"/>
      <c r="EC11" s="356"/>
      <c r="ED11" s="646"/>
      <c r="EE11" s="372"/>
      <c r="EF11" s="644"/>
      <c r="EG11" s="373"/>
      <c r="EH11" s="458"/>
      <c r="EI11" s="356"/>
      <c r="EJ11" s="373"/>
      <c r="EK11" s="640"/>
      <c r="EL11" s="356"/>
      <c r="EM11" s="373"/>
      <c r="EN11" s="458"/>
      <c r="EO11" s="356"/>
      <c r="EP11" s="373"/>
      <c r="EQ11" s="372"/>
      <c r="ER11" s="356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538">
        <f t="shared" si="0"/>
        <v>292.7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>
        <v>5.8</v>
      </c>
      <c r="BC12" s="357"/>
      <c r="BD12" s="388"/>
      <c r="BE12" s="389">
        <v>11.5</v>
      </c>
      <c r="BF12" s="357"/>
      <c r="BG12" s="388"/>
      <c r="BH12" s="456">
        <v>1.5</v>
      </c>
      <c r="BI12" s="357"/>
      <c r="BJ12" s="388"/>
      <c r="BK12" s="389"/>
      <c r="BL12" s="357"/>
      <c r="BM12" s="388"/>
      <c r="BN12" s="456"/>
      <c r="BO12" s="357"/>
      <c r="BP12" s="388"/>
      <c r="BQ12" s="389">
        <v>29.1</v>
      </c>
      <c r="BR12" s="357"/>
      <c r="BS12" s="388">
        <v>11</v>
      </c>
      <c r="BT12" s="456"/>
      <c r="BU12" s="357"/>
      <c r="BV12" s="388"/>
      <c r="BW12" s="389"/>
      <c r="BX12" s="357"/>
      <c r="BY12" s="645"/>
      <c r="BZ12" s="456"/>
      <c r="CA12" s="357"/>
      <c r="CB12" s="388"/>
      <c r="CC12" s="389"/>
      <c r="CD12" s="357">
        <v>43.5</v>
      </c>
      <c r="CE12" s="388"/>
      <c r="CF12" s="456"/>
      <c r="CG12" s="643">
        <v>2.6</v>
      </c>
      <c r="CH12" s="388"/>
      <c r="CI12" s="389"/>
      <c r="CJ12" s="357"/>
      <c r="CK12" s="388"/>
      <c r="CL12" s="641">
        <v>35.6</v>
      </c>
      <c r="CM12" s="643">
        <v>18.399999999999999</v>
      </c>
      <c r="CN12" s="388"/>
      <c r="CO12" s="389"/>
      <c r="CP12" s="643"/>
      <c r="CQ12" s="388"/>
      <c r="CR12" s="641"/>
      <c r="CS12" s="643"/>
      <c r="CT12" s="645"/>
      <c r="CU12" s="389"/>
      <c r="CV12" s="357"/>
      <c r="CW12" s="645"/>
      <c r="CX12" s="456">
        <v>34.1</v>
      </c>
      <c r="CY12" s="357"/>
      <c r="CZ12" s="388"/>
      <c r="DA12" s="389">
        <v>22.6</v>
      </c>
      <c r="DB12" s="357"/>
      <c r="DC12" s="388"/>
      <c r="DD12" s="456"/>
      <c r="DE12" s="357"/>
      <c r="DF12" s="388"/>
      <c r="DG12" s="389">
        <v>21.1</v>
      </c>
      <c r="DH12" s="357"/>
      <c r="DI12" s="388"/>
      <c r="DJ12" s="456">
        <v>33.799999999999997</v>
      </c>
      <c r="DK12" s="357"/>
      <c r="DL12" s="388"/>
      <c r="DM12" s="639">
        <f>5.7+5.7+5.4+5.3</f>
        <v>22.1</v>
      </c>
      <c r="DN12" s="357"/>
      <c r="DO12" s="388"/>
      <c r="DP12" s="456"/>
      <c r="DQ12" s="357"/>
      <c r="DR12" s="388"/>
      <c r="DS12" s="389"/>
      <c r="DT12" s="357"/>
      <c r="DU12" s="388"/>
      <c r="DV12" s="641"/>
      <c r="DW12" s="357"/>
      <c r="DX12" s="645"/>
      <c r="DY12" s="389"/>
      <c r="DZ12" s="643"/>
      <c r="EA12" s="388"/>
      <c r="EB12" s="641"/>
      <c r="EC12" s="643"/>
      <c r="ED12" s="388"/>
      <c r="EE12" s="639"/>
      <c r="EF12" s="357"/>
      <c r="EG12" s="388"/>
      <c r="EH12" s="456"/>
      <c r="EI12" s="357"/>
      <c r="EJ12" s="388"/>
      <c r="EK12" s="389"/>
      <c r="EL12" s="357"/>
      <c r="EM12" s="388"/>
      <c r="EN12" s="456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539">
        <f t="shared" si="0"/>
        <v>105.4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623">
        <v>2</v>
      </c>
      <c r="BC13" s="624"/>
      <c r="BD13" s="622"/>
      <c r="BE13" s="531">
        <v>5</v>
      </c>
      <c r="BF13" s="715"/>
      <c r="BG13" s="716"/>
      <c r="BH13" s="623">
        <v>0.4</v>
      </c>
      <c r="BI13" s="715"/>
      <c r="BJ13" s="716"/>
      <c r="BK13" s="531"/>
      <c r="BL13" s="624"/>
      <c r="BM13" s="622"/>
      <c r="BN13" s="623"/>
      <c r="BO13" s="624"/>
      <c r="BP13" s="622"/>
      <c r="BQ13" s="531">
        <v>10</v>
      </c>
      <c r="BR13" s="624"/>
      <c r="BS13" s="622">
        <v>4</v>
      </c>
      <c r="BT13" s="623"/>
      <c r="BU13" s="356"/>
      <c r="BV13" s="373"/>
      <c r="BW13" s="372"/>
      <c r="BX13" s="356"/>
      <c r="BY13" s="646"/>
      <c r="BZ13" s="458"/>
      <c r="CA13" s="356"/>
      <c r="CB13" s="373"/>
      <c r="CC13" s="372"/>
      <c r="CD13" s="356">
        <v>15.5</v>
      </c>
      <c r="CE13" s="373"/>
      <c r="CF13" s="458"/>
      <c r="CG13" s="644">
        <v>1</v>
      </c>
      <c r="CH13" s="373"/>
      <c r="CI13" s="372"/>
      <c r="CJ13" s="356"/>
      <c r="CK13" s="373"/>
      <c r="CL13" s="642">
        <v>13</v>
      </c>
      <c r="CM13" s="644">
        <v>6.5</v>
      </c>
      <c r="CN13" s="373"/>
      <c r="CO13" s="372"/>
      <c r="CP13" s="644"/>
      <c r="CQ13" s="373"/>
      <c r="CR13" s="642"/>
      <c r="CS13" s="644"/>
      <c r="CT13" s="646"/>
      <c r="CU13" s="372"/>
      <c r="CV13" s="356"/>
      <c r="CW13" s="646"/>
      <c r="CX13" s="458">
        <v>12</v>
      </c>
      <c r="CY13" s="356"/>
      <c r="CZ13" s="373"/>
      <c r="DA13" s="372">
        <v>8</v>
      </c>
      <c r="DB13" s="356"/>
      <c r="DC13" s="373"/>
      <c r="DD13" s="458"/>
      <c r="DE13" s="356"/>
      <c r="DF13" s="373"/>
      <c r="DG13" s="372">
        <v>8</v>
      </c>
      <c r="DH13" s="356"/>
      <c r="DI13" s="373"/>
      <c r="DJ13" s="458">
        <v>12</v>
      </c>
      <c r="DK13" s="356"/>
      <c r="DL13" s="373"/>
      <c r="DM13" s="640">
        <v>8</v>
      </c>
      <c r="DN13" s="356"/>
      <c r="DO13" s="373"/>
      <c r="DP13" s="458"/>
      <c r="DQ13" s="356"/>
      <c r="DR13" s="373"/>
      <c r="DS13" s="372"/>
      <c r="DT13" s="356"/>
      <c r="DU13" s="373"/>
      <c r="DV13" s="642"/>
      <c r="DW13" s="356"/>
      <c r="DX13" s="646"/>
      <c r="DY13" s="372"/>
      <c r="DZ13" s="644"/>
      <c r="EA13" s="373"/>
      <c r="EB13" s="642"/>
      <c r="EC13" s="644"/>
      <c r="ED13" s="373"/>
      <c r="EE13" s="640"/>
      <c r="EF13" s="356"/>
      <c r="EG13" s="373"/>
      <c r="EH13" s="458"/>
      <c r="EI13" s="356"/>
      <c r="EJ13" s="373"/>
      <c r="EK13" s="372"/>
      <c r="EL13" s="356"/>
      <c r="EM13" s="373"/>
      <c r="EN13" s="458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538">
        <f t="shared" si="0"/>
        <v>523.4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>
        <v>35</v>
      </c>
      <c r="AN14" s="357"/>
      <c r="AO14" s="388"/>
      <c r="AP14" s="456">
        <v>55.7</v>
      </c>
      <c r="AQ14" s="357"/>
      <c r="AR14" s="388"/>
      <c r="AS14" s="389">
        <v>29</v>
      </c>
      <c r="AT14" s="357"/>
      <c r="AU14" s="388"/>
      <c r="AV14" s="456">
        <v>54</v>
      </c>
      <c r="AW14" s="357">
        <v>14.3</v>
      </c>
      <c r="AX14" s="388"/>
      <c r="AY14" s="389"/>
      <c r="AZ14" s="357"/>
      <c r="BA14" s="388"/>
      <c r="BB14" s="456">
        <v>42.8</v>
      </c>
      <c r="BC14" s="357">
        <v>6.5</v>
      </c>
      <c r="BD14" s="388">
        <v>27.2</v>
      </c>
      <c r="BE14" s="389">
        <v>29</v>
      </c>
      <c r="BF14" s="357">
        <v>13.6</v>
      </c>
      <c r="BG14" s="388"/>
      <c r="BH14" s="456">
        <v>2</v>
      </c>
      <c r="BI14" s="357"/>
      <c r="BJ14" s="388"/>
      <c r="BK14" s="389"/>
      <c r="BL14" s="357"/>
      <c r="BM14" s="388"/>
      <c r="BN14" s="456"/>
      <c r="BO14" s="357"/>
      <c r="BP14" s="388"/>
      <c r="BQ14" s="389">
        <v>31.9</v>
      </c>
      <c r="BR14" s="357"/>
      <c r="BS14" s="388">
        <v>14.5</v>
      </c>
      <c r="BT14" s="641"/>
      <c r="BU14" s="643"/>
      <c r="BV14" s="388"/>
      <c r="BW14" s="639"/>
      <c r="BX14" s="643"/>
      <c r="BY14" s="388"/>
      <c r="BZ14" s="641"/>
      <c r="CA14" s="643"/>
      <c r="CB14" s="388"/>
      <c r="CC14" s="389">
        <v>52.7</v>
      </c>
      <c r="CD14" s="357"/>
      <c r="CE14" s="388">
        <v>6.2</v>
      </c>
      <c r="CF14" s="641"/>
      <c r="CG14" s="357"/>
      <c r="CH14" s="388"/>
      <c r="CI14" s="639"/>
      <c r="CJ14" s="357"/>
      <c r="CK14" s="388"/>
      <c r="CL14" s="641"/>
      <c r="CM14" s="643"/>
      <c r="CN14" s="388">
        <v>39.1</v>
      </c>
      <c r="CO14" s="389"/>
      <c r="CP14" s="357"/>
      <c r="CQ14" s="645"/>
      <c r="CR14" s="641"/>
      <c r="CS14" s="643"/>
      <c r="CT14" s="645"/>
      <c r="CU14" s="639"/>
      <c r="CV14" s="643"/>
      <c r="CW14" s="645"/>
      <c r="CX14" s="456">
        <v>37.700000000000003</v>
      </c>
      <c r="CY14" s="357"/>
      <c r="CZ14" s="388"/>
      <c r="DA14" s="389">
        <v>19</v>
      </c>
      <c r="DB14" s="357"/>
      <c r="DC14" s="388"/>
      <c r="DD14" s="456"/>
      <c r="DE14" s="357"/>
      <c r="DF14" s="388"/>
      <c r="DG14" s="389"/>
      <c r="DH14" s="357"/>
      <c r="DI14" s="388"/>
      <c r="DJ14" s="456"/>
      <c r="DK14" s="357"/>
      <c r="DL14" s="388"/>
      <c r="DM14" s="389">
        <f>6.5+6.7</f>
        <v>13.2</v>
      </c>
      <c r="DN14" s="357"/>
      <c r="DO14" s="388"/>
      <c r="DP14" s="456"/>
      <c r="DQ14" s="357"/>
      <c r="DR14" s="388"/>
      <c r="DS14" s="389"/>
      <c r="DT14" s="357"/>
      <c r="DU14" s="388"/>
      <c r="DV14" s="456"/>
      <c r="DW14" s="643"/>
      <c r="DX14" s="388"/>
      <c r="DY14" s="389"/>
      <c r="DZ14" s="643"/>
      <c r="EA14" s="388"/>
      <c r="EB14" s="456"/>
      <c r="EC14" s="357"/>
      <c r="ED14" s="645"/>
      <c r="EE14" s="639"/>
      <c r="EF14" s="357"/>
      <c r="EG14" s="388"/>
      <c r="EH14" s="641"/>
      <c r="EI14" s="357"/>
      <c r="EJ14" s="388"/>
      <c r="EK14" s="639"/>
      <c r="EL14" s="357"/>
      <c r="EM14" s="388"/>
      <c r="EN14" s="456"/>
      <c r="EO14" s="357"/>
      <c r="EP14" s="388"/>
      <c r="EQ14" s="389"/>
      <c r="ER14" s="357"/>
      <c r="ES14" s="388"/>
      <c r="ET14" s="456"/>
      <c r="EU14" s="357"/>
      <c r="EV14" s="388"/>
      <c r="EW14" s="389"/>
      <c r="EX14" s="357"/>
      <c r="EY14" s="388"/>
      <c r="EZ14" s="456"/>
      <c r="FA14" s="357"/>
      <c r="FB14" s="388"/>
      <c r="FC14" s="389"/>
      <c r="FD14" s="357"/>
      <c r="FE14" s="388"/>
      <c r="FF14" s="456"/>
      <c r="FG14" s="357"/>
      <c r="FH14" s="388"/>
      <c r="FI14" s="38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539">
        <f t="shared" si="0"/>
        <v>181.20000000000002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>
        <v>7.9</v>
      </c>
      <c r="AN15" s="356"/>
      <c r="AO15" s="373"/>
      <c r="AP15" s="623">
        <v>20</v>
      </c>
      <c r="AQ15" s="356"/>
      <c r="AR15" s="373"/>
      <c r="AS15" s="531">
        <v>9.5</v>
      </c>
      <c r="AT15" s="356"/>
      <c r="AU15" s="373"/>
      <c r="AV15" s="623">
        <v>19.5</v>
      </c>
      <c r="AW15" s="624">
        <v>5</v>
      </c>
      <c r="AX15" s="373"/>
      <c r="AY15" s="372"/>
      <c r="AZ15" s="356"/>
      <c r="BA15" s="373"/>
      <c r="BB15" s="623">
        <v>15</v>
      </c>
      <c r="BC15" s="624">
        <v>2.2999999999999998</v>
      </c>
      <c r="BD15" s="622">
        <v>9.5</v>
      </c>
      <c r="BE15" s="531">
        <v>10</v>
      </c>
      <c r="BF15" s="624">
        <v>5</v>
      </c>
      <c r="BG15" s="622"/>
      <c r="BH15" s="623">
        <v>0.7</v>
      </c>
      <c r="BI15" s="624"/>
      <c r="BJ15" s="622"/>
      <c r="BK15" s="531"/>
      <c r="BL15" s="624"/>
      <c r="BM15" s="622"/>
      <c r="BN15" s="623"/>
      <c r="BO15" s="624"/>
      <c r="BP15" s="622"/>
      <c r="BQ15" s="531">
        <v>11.5</v>
      </c>
      <c r="BR15" s="624"/>
      <c r="BS15" s="622">
        <v>5</v>
      </c>
      <c r="BT15" s="642"/>
      <c r="BU15" s="644"/>
      <c r="BV15" s="373"/>
      <c r="BW15" s="640"/>
      <c r="BX15" s="644"/>
      <c r="BY15" s="373"/>
      <c r="BZ15" s="642"/>
      <c r="CA15" s="644"/>
      <c r="CB15" s="373"/>
      <c r="CC15" s="372">
        <v>19</v>
      </c>
      <c r="CD15" s="356"/>
      <c r="CE15" s="373">
        <v>2.5</v>
      </c>
      <c r="CF15" s="642"/>
      <c r="CG15" s="356"/>
      <c r="CH15" s="373"/>
      <c r="CI15" s="640"/>
      <c r="CJ15" s="356"/>
      <c r="CK15" s="373"/>
      <c r="CL15" s="642"/>
      <c r="CM15" s="644"/>
      <c r="CN15" s="373">
        <v>13.3</v>
      </c>
      <c r="CO15" s="372"/>
      <c r="CP15" s="356"/>
      <c r="CQ15" s="646"/>
      <c r="CR15" s="642"/>
      <c r="CS15" s="644"/>
      <c r="CT15" s="646"/>
      <c r="CU15" s="640"/>
      <c r="CV15" s="644"/>
      <c r="CW15" s="646"/>
      <c r="CX15" s="458">
        <v>13.5</v>
      </c>
      <c r="CY15" s="356"/>
      <c r="CZ15" s="373"/>
      <c r="DA15" s="372">
        <v>7</v>
      </c>
      <c r="DB15" s="356"/>
      <c r="DC15" s="373"/>
      <c r="DD15" s="458"/>
      <c r="DE15" s="356"/>
      <c r="DF15" s="373"/>
      <c r="DG15" s="372"/>
      <c r="DH15" s="356"/>
      <c r="DI15" s="373"/>
      <c r="DJ15" s="458"/>
      <c r="DK15" s="356"/>
      <c r="DL15" s="373"/>
      <c r="DM15" s="372">
        <v>5</v>
      </c>
      <c r="DN15" s="356"/>
      <c r="DO15" s="373"/>
      <c r="DP15" s="458"/>
      <c r="DQ15" s="356"/>
      <c r="DR15" s="373"/>
      <c r="DS15" s="372"/>
      <c r="DT15" s="356"/>
      <c r="DU15" s="373"/>
      <c r="DV15" s="458"/>
      <c r="DW15" s="644"/>
      <c r="DX15" s="373"/>
      <c r="DY15" s="372"/>
      <c r="DZ15" s="644"/>
      <c r="EA15" s="373"/>
      <c r="EB15" s="458"/>
      <c r="EC15" s="356"/>
      <c r="ED15" s="646"/>
      <c r="EE15" s="640"/>
      <c r="EF15" s="356"/>
      <c r="EG15" s="373"/>
      <c r="EH15" s="642"/>
      <c r="EI15" s="356"/>
      <c r="EJ15" s="373"/>
      <c r="EK15" s="640"/>
      <c r="EL15" s="356"/>
      <c r="EM15" s="373"/>
      <c r="EN15" s="458"/>
      <c r="EO15" s="356"/>
      <c r="EP15" s="373"/>
      <c r="EQ15" s="372"/>
      <c r="ER15" s="356"/>
      <c r="ES15" s="373"/>
      <c r="ET15" s="458"/>
      <c r="EU15" s="356"/>
      <c r="EV15" s="373"/>
      <c r="EW15" s="372"/>
      <c r="EX15" s="356"/>
      <c r="EY15" s="373"/>
      <c r="EZ15" s="458"/>
      <c r="FA15" s="356"/>
      <c r="FB15" s="373"/>
      <c r="FC15" s="372"/>
      <c r="FD15" s="356"/>
      <c r="FE15" s="373"/>
      <c r="FF15" s="458"/>
      <c r="FG15" s="356"/>
      <c r="FH15" s="373"/>
      <c r="FI15" s="372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538">
        <f t="shared" si="0"/>
        <v>540.19999999999993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/>
      <c r="AE16" s="357"/>
      <c r="AF16" s="388"/>
      <c r="AG16" s="389"/>
      <c r="AH16" s="357"/>
      <c r="AI16" s="388"/>
      <c r="AJ16" s="456"/>
      <c r="AK16" s="357"/>
      <c r="AL16" s="388"/>
      <c r="AM16" s="389">
        <v>3.7</v>
      </c>
      <c r="AN16" s="357"/>
      <c r="AO16" s="388"/>
      <c r="AP16" s="456">
        <v>44.2</v>
      </c>
      <c r="AQ16" s="357"/>
      <c r="AR16" s="388"/>
      <c r="AS16" s="389">
        <v>31.1</v>
      </c>
      <c r="AT16" s="357"/>
      <c r="AU16" s="388"/>
      <c r="AV16" s="456">
        <v>54.7</v>
      </c>
      <c r="AW16" s="357">
        <v>12.5</v>
      </c>
      <c r="AX16" s="388"/>
      <c r="AY16" s="389">
        <v>19.7</v>
      </c>
      <c r="AZ16" s="357"/>
      <c r="BA16" s="388"/>
      <c r="BB16" s="456">
        <v>55.7</v>
      </c>
      <c r="BC16" s="357">
        <v>6.1</v>
      </c>
      <c r="BD16" s="388">
        <v>18.399999999999999</v>
      </c>
      <c r="BE16" s="389">
        <v>24.2</v>
      </c>
      <c r="BF16" s="357">
        <v>12.4</v>
      </c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>
        <v>43.7</v>
      </c>
      <c r="BR16" s="357"/>
      <c r="BS16" s="388">
        <v>13.7</v>
      </c>
      <c r="BT16" s="456"/>
      <c r="BU16" s="357"/>
      <c r="BV16" s="388"/>
      <c r="BW16" s="389"/>
      <c r="BX16" s="357"/>
      <c r="BY16" s="388"/>
      <c r="BZ16" s="456"/>
      <c r="CA16" s="357"/>
      <c r="CB16" s="388"/>
      <c r="CC16" s="389">
        <v>22.7</v>
      </c>
      <c r="CD16" s="357"/>
      <c r="CE16" s="388"/>
      <c r="CF16" s="456"/>
      <c r="CG16" s="357">
        <v>2.6</v>
      </c>
      <c r="CH16" s="388"/>
      <c r="CI16" s="389"/>
      <c r="CJ16" s="357"/>
      <c r="CK16" s="388"/>
      <c r="CL16" s="456">
        <v>36.1</v>
      </c>
      <c r="CM16" s="357">
        <v>18.600000000000001</v>
      </c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>
        <v>38.5</v>
      </c>
      <c r="CY16" s="357"/>
      <c r="CZ16" s="388"/>
      <c r="DA16" s="389">
        <v>21.6</v>
      </c>
      <c r="DB16" s="357"/>
      <c r="DC16" s="388"/>
      <c r="DD16" s="456"/>
      <c r="DE16" s="357"/>
      <c r="DF16" s="388"/>
      <c r="DG16" s="389">
        <v>4.8</v>
      </c>
      <c r="DH16" s="357"/>
      <c r="DI16" s="388"/>
      <c r="DJ16" s="456">
        <v>33.299999999999997</v>
      </c>
      <c r="DK16" s="357"/>
      <c r="DL16" s="388"/>
      <c r="DM16" s="389">
        <f>5.4+5.7+5.4+5.4</f>
        <v>21.9</v>
      </c>
      <c r="DN16" s="357"/>
      <c r="DO16" s="388"/>
      <c r="DP16" s="456"/>
      <c r="DQ16" s="357"/>
      <c r="DR16" s="388"/>
      <c r="DS16" s="389"/>
      <c r="DT16" s="357"/>
      <c r="DU16" s="388"/>
      <c r="DV16" s="456"/>
      <c r="DW16" s="357"/>
      <c r="DX16" s="388"/>
      <c r="DY16" s="389"/>
      <c r="DZ16" s="643"/>
      <c r="EA16" s="388"/>
      <c r="EB16" s="641"/>
      <c r="EC16" s="643"/>
      <c r="ED16" s="388"/>
      <c r="EE16" s="639"/>
      <c r="EF16" s="357"/>
      <c r="EG16" s="388"/>
      <c r="EH16" s="456"/>
      <c r="EI16" s="357"/>
      <c r="EJ16" s="388"/>
      <c r="EK16" s="389"/>
      <c r="EL16" s="357"/>
      <c r="EM16" s="388"/>
      <c r="EN16" s="456"/>
      <c r="EO16" s="357"/>
      <c r="EP16" s="388"/>
      <c r="EQ16" s="389"/>
      <c r="ER16" s="357"/>
      <c r="ES16" s="388"/>
      <c r="ET16" s="456"/>
      <c r="EU16" s="357"/>
      <c r="EV16" s="388"/>
      <c r="EW16" s="389"/>
      <c r="EX16" s="357"/>
      <c r="EY16" s="388"/>
      <c r="EZ16" s="456"/>
      <c r="FA16" s="357"/>
      <c r="FB16" s="388"/>
      <c r="FC16" s="389"/>
      <c r="FD16" s="357"/>
      <c r="FE16" s="388"/>
      <c r="FF16" s="456"/>
      <c r="FG16" s="357"/>
      <c r="FH16" s="388"/>
      <c r="FI16" s="38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539">
        <f t="shared" si="0"/>
        <v>190.8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458"/>
      <c r="AE17" s="356"/>
      <c r="AF17" s="373"/>
      <c r="AG17" s="372"/>
      <c r="AH17" s="356"/>
      <c r="AI17" s="373"/>
      <c r="AJ17" s="458"/>
      <c r="AK17" s="356"/>
      <c r="AL17" s="373"/>
      <c r="AM17" s="372">
        <v>0.7</v>
      </c>
      <c r="AN17" s="356"/>
      <c r="AO17" s="373"/>
      <c r="AP17" s="623">
        <v>15</v>
      </c>
      <c r="AQ17" s="356"/>
      <c r="AR17" s="373"/>
      <c r="AS17" s="531">
        <v>11</v>
      </c>
      <c r="AT17" s="356"/>
      <c r="AU17" s="373"/>
      <c r="AV17" s="623">
        <v>19.5</v>
      </c>
      <c r="AW17" s="624">
        <v>4.5</v>
      </c>
      <c r="AX17" s="373"/>
      <c r="AY17" s="531">
        <v>7</v>
      </c>
      <c r="AZ17" s="624"/>
      <c r="BA17" s="622"/>
      <c r="BB17" s="623">
        <v>20</v>
      </c>
      <c r="BC17" s="624">
        <v>2.1</v>
      </c>
      <c r="BD17" s="622">
        <v>6.5</v>
      </c>
      <c r="BE17" s="531">
        <v>8.5</v>
      </c>
      <c r="BF17" s="624">
        <v>4</v>
      </c>
      <c r="BG17" s="622"/>
      <c r="BH17" s="623"/>
      <c r="BI17" s="624"/>
      <c r="BJ17" s="622"/>
      <c r="BK17" s="531"/>
      <c r="BL17" s="624"/>
      <c r="BM17" s="622"/>
      <c r="BN17" s="623"/>
      <c r="BO17" s="624"/>
      <c r="BP17" s="622"/>
      <c r="BQ17" s="531">
        <v>15.5</v>
      </c>
      <c r="BR17" s="624"/>
      <c r="BS17" s="622">
        <v>5</v>
      </c>
      <c r="BT17" s="458"/>
      <c r="BU17" s="356"/>
      <c r="BV17" s="373"/>
      <c r="BW17" s="372"/>
      <c r="BX17" s="356"/>
      <c r="BY17" s="373"/>
      <c r="BZ17" s="458"/>
      <c r="CA17" s="356"/>
      <c r="CB17" s="373"/>
      <c r="CC17" s="372">
        <v>8</v>
      </c>
      <c r="CD17" s="356"/>
      <c r="CE17" s="373"/>
      <c r="CF17" s="458"/>
      <c r="CG17" s="356">
        <v>1</v>
      </c>
      <c r="CH17" s="373"/>
      <c r="CI17" s="372"/>
      <c r="CJ17" s="356"/>
      <c r="CK17" s="373"/>
      <c r="CL17" s="458">
        <v>13</v>
      </c>
      <c r="CM17" s="356">
        <v>6.5</v>
      </c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>
        <v>14</v>
      </c>
      <c r="CY17" s="356"/>
      <c r="CZ17" s="373"/>
      <c r="DA17" s="372">
        <v>7.5</v>
      </c>
      <c r="DB17" s="356"/>
      <c r="DC17" s="373"/>
      <c r="DD17" s="458"/>
      <c r="DE17" s="356"/>
      <c r="DF17" s="373"/>
      <c r="DG17" s="372">
        <v>1.5</v>
      </c>
      <c r="DH17" s="356"/>
      <c r="DI17" s="373"/>
      <c r="DJ17" s="458">
        <v>12</v>
      </c>
      <c r="DK17" s="356"/>
      <c r="DL17" s="373"/>
      <c r="DM17" s="372">
        <v>8</v>
      </c>
      <c r="DN17" s="356"/>
      <c r="DO17" s="373"/>
      <c r="DP17" s="458"/>
      <c r="DQ17" s="356"/>
      <c r="DR17" s="373"/>
      <c r="DS17" s="372"/>
      <c r="DT17" s="356"/>
      <c r="DU17" s="373"/>
      <c r="DV17" s="458"/>
      <c r="DW17" s="356"/>
      <c r="DX17" s="373"/>
      <c r="DY17" s="372"/>
      <c r="DZ17" s="644"/>
      <c r="EA17" s="373"/>
      <c r="EB17" s="642"/>
      <c r="EC17" s="644"/>
      <c r="ED17" s="373"/>
      <c r="EE17" s="640"/>
      <c r="EF17" s="356"/>
      <c r="EG17" s="373"/>
      <c r="EH17" s="458"/>
      <c r="EI17" s="356"/>
      <c r="EJ17" s="373"/>
      <c r="EK17" s="372"/>
      <c r="EL17" s="356"/>
      <c r="EM17" s="373"/>
      <c r="EN17" s="458"/>
      <c r="EO17" s="356"/>
      <c r="EP17" s="373"/>
      <c r="EQ17" s="372"/>
      <c r="ER17" s="356"/>
      <c r="ES17" s="373"/>
      <c r="ET17" s="458"/>
      <c r="EU17" s="356"/>
      <c r="EV17" s="373"/>
      <c r="EW17" s="372"/>
      <c r="EX17" s="356"/>
      <c r="EY17" s="373"/>
      <c r="EZ17" s="458"/>
      <c r="FA17" s="356"/>
      <c r="FB17" s="373"/>
      <c r="FC17" s="372"/>
      <c r="FD17" s="356"/>
      <c r="FE17" s="373"/>
      <c r="FF17" s="458"/>
      <c r="FG17" s="356"/>
      <c r="FH17" s="373"/>
      <c r="FI17" s="372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538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539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538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645"/>
      <c r="EE20" s="389"/>
      <c r="EF20" s="357"/>
      <c r="EG20" s="388"/>
      <c r="EH20" s="641"/>
      <c r="EI20" s="357"/>
      <c r="EJ20" s="388"/>
      <c r="EK20" s="639"/>
      <c r="EL20" s="357"/>
      <c r="EM20" s="388"/>
      <c r="EN20" s="456"/>
      <c r="EO20" s="357"/>
      <c r="EP20" s="388"/>
      <c r="EQ20" s="389"/>
      <c r="ER20" s="357"/>
      <c r="ES20" s="388"/>
      <c r="ET20" s="456"/>
      <c r="EU20" s="357"/>
      <c r="EV20" s="388"/>
      <c r="EW20" s="389"/>
      <c r="EX20" s="357"/>
      <c r="EY20" s="388"/>
      <c r="EZ20" s="456"/>
      <c r="FA20" s="357"/>
      <c r="FB20" s="388"/>
      <c r="FC20" s="389"/>
      <c r="FD20" s="357"/>
      <c r="FE20" s="388"/>
      <c r="FF20" s="456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539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646"/>
      <c r="EE21" s="372"/>
      <c r="EF21" s="356"/>
      <c r="EG21" s="373"/>
      <c r="EH21" s="642"/>
      <c r="EI21" s="356"/>
      <c r="EJ21" s="373"/>
      <c r="EK21" s="640"/>
      <c r="EL21" s="356"/>
      <c r="EM21" s="373"/>
      <c r="EN21" s="458"/>
      <c r="EO21" s="356"/>
      <c r="EP21" s="373"/>
      <c r="EQ21" s="372"/>
      <c r="ER21" s="356"/>
      <c r="ES21" s="373"/>
      <c r="ET21" s="458"/>
      <c r="EU21" s="356"/>
      <c r="EV21" s="373"/>
      <c r="EW21" s="372"/>
      <c r="EX21" s="356"/>
      <c r="EY21" s="373"/>
      <c r="EZ21" s="458"/>
      <c r="FA21" s="356"/>
      <c r="FB21" s="373"/>
      <c r="FC21" s="372"/>
      <c r="FD21" s="356"/>
      <c r="FE21" s="373"/>
      <c r="FF21" s="458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2853.7999999999997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0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111.2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163.80000000000001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130.6</v>
      </c>
      <c r="AT22" s="401">
        <f t="shared" si="2"/>
        <v>0</v>
      </c>
      <c r="AU22" s="402">
        <f t="shared" si="2"/>
        <v>0</v>
      </c>
      <c r="AV22" s="503">
        <f t="shared" si="2"/>
        <v>225</v>
      </c>
      <c r="AW22" s="401">
        <f t="shared" si="2"/>
        <v>42.8</v>
      </c>
      <c r="AX22" s="402">
        <f t="shared" si="2"/>
        <v>0</v>
      </c>
      <c r="AY22" s="403">
        <f t="shared" si="2"/>
        <v>79.7</v>
      </c>
      <c r="AZ22" s="401">
        <f t="shared" si="2"/>
        <v>0</v>
      </c>
      <c r="BA22" s="402">
        <f t="shared" si="2"/>
        <v>0</v>
      </c>
      <c r="BB22" s="503">
        <f t="shared" si="2"/>
        <v>233.2</v>
      </c>
      <c r="BC22" s="401">
        <f t="shared" si="2"/>
        <v>25</v>
      </c>
      <c r="BD22" s="402">
        <f t="shared" si="2"/>
        <v>107.9</v>
      </c>
      <c r="BE22" s="403">
        <f t="shared" si="2"/>
        <v>118</v>
      </c>
      <c r="BF22" s="401">
        <f t="shared" si="2"/>
        <v>53.9</v>
      </c>
      <c r="BG22" s="402">
        <f t="shared" si="2"/>
        <v>0</v>
      </c>
      <c r="BH22" s="503">
        <f t="shared" si="2"/>
        <v>7.5</v>
      </c>
      <c r="BI22" s="401">
        <f t="shared" si="2"/>
        <v>0</v>
      </c>
      <c r="BJ22" s="402">
        <f>BJ4+BJ6+BJ8+BJ10+BJ12+BJ14+BJ16+BJ18+BJ20</f>
        <v>0</v>
      </c>
      <c r="BK22" s="403">
        <f t="shared" si="2"/>
        <v>0</v>
      </c>
      <c r="BL22" s="401">
        <f t="shared" si="2"/>
        <v>0</v>
      </c>
      <c r="BM22" s="402">
        <f t="shared" si="2"/>
        <v>0</v>
      </c>
      <c r="BN22" s="503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213.40000000000003</v>
      </c>
      <c r="BR22" s="401">
        <f t="shared" si="2"/>
        <v>31.3</v>
      </c>
      <c r="BS22" s="402">
        <f t="shared" si="2"/>
        <v>63.900000000000006</v>
      </c>
      <c r="BT22" s="503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1">
        <f t="shared" si="2"/>
        <v>0</v>
      </c>
      <c r="BY22" s="402">
        <f t="shared" si="2"/>
        <v>0</v>
      </c>
      <c r="BZ22" s="503">
        <f t="shared" si="2"/>
        <v>0</v>
      </c>
      <c r="CA22" s="401">
        <f t="shared" si="2"/>
        <v>0</v>
      </c>
      <c r="CB22" s="402">
        <f t="shared" si="2"/>
        <v>0</v>
      </c>
      <c r="CC22" s="403">
        <f t="shared" si="2"/>
        <v>192.7</v>
      </c>
      <c r="CD22" s="401">
        <f t="shared" si="2"/>
        <v>43.5</v>
      </c>
      <c r="CE22" s="402">
        <f t="shared" si="2"/>
        <v>18.5</v>
      </c>
      <c r="CF22" s="503">
        <f t="shared" si="2"/>
        <v>0</v>
      </c>
      <c r="CG22" s="401">
        <f t="shared" si="2"/>
        <v>11.2</v>
      </c>
      <c r="CH22" s="402">
        <f t="shared" si="2"/>
        <v>0</v>
      </c>
      <c r="CI22" s="403">
        <f t="shared" si="2"/>
        <v>0</v>
      </c>
      <c r="CJ22" s="401">
        <f t="shared" si="2"/>
        <v>0</v>
      </c>
      <c r="CK22" s="402">
        <f t="shared" si="2"/>
        <v>0</v>
      </c>
      <c r="CL22" s="503">
        <f t="shared" si="2"/>
        <v>186.1</v>
      </c>
      <c r="CM22" s="401">
        <f t="shared" si="2"/>
        <v>86</v>
      </c>
      <c r="CN22" s="402">
        <f t="shared" si="2"/>
        <v>39.1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1.2</v>
      </c>
      <c r="CS22" s="401">
        <f t="shared" si="2"/>
        <v>0</v>
      </c>
      <c r="CT22" s="402">
        <f t="shared" si="2"/>
        <v>0</v>
      </c>
      <c r="CU22" s="403">
        <f t="shared" si="2"/>
        <v>2.2000000000000002</v>
      </c>
      <c r="CV22" s="401">
        <f t="shared" si="2"/>
        <v>0</v>
      </c>
      <c r="CW22" s="402">
        <f t="shared" si="2"/>
        <v>0</v>
      </c>
      <c r="CX22" s="503">
        <f t="shared" si="2"/>
        <v>203.8</v>
      </c>
      <c r="CY22" s="401">
        <f t="shared" si="2"/>
        <v>0</v>
      </c>
      <c r="CZ22" s="402">
        <f t="shared" si="2"/>
        <v>0</v>
      </c>
      <c r="DA22" s="403">
        <f t="shared" si="2"/>
        <v>104.69999999999999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72.2</v>
      </c>
      <c r="DH22" s="401">
        <f t="shared" si="3"/>
        <v>0</v>
      </c>
      <c r="DI22" s="402">
        <f t="shared" si="3"/>
        <v>0</v>
      </c>
      <c r="DJ22" s="503">
        <f t="shared" si="3"/>
        <v>176.3</v>
      </c>
      <c r="DK22" s="401">
        <f t="shared" si="3"/>
        <v>0</v>
      </c>
      <c r="DL22" s="402">
        <f t="shared" si="3"/>
        <v>0</v>
      </c>
      <c r="DM22" s="403">
        <f t="shared" si="3"/>
        <v>109.1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0</v>
      </c>
      <c r="DT22" s="401">
        <f t="shared" si="3"/>
        <v>0</v>
      </c>
      <c r="DU22" s="402">
        <f t="shared" si="3"/>
        <v>0</v>
      </c>
      <c r="DV22" s="503">
        <f t="shared" si="3"/>
        <v>0</v>
      </c>
      <c r="DW22" s="401">
        <f t="shared" si="3"/>
        <v>0</v>
      </c>
      <c r="DX22" s="402">
        <f t="shared" si="3"/>
        <v>0</v>
      </c>
      <c r="DY22" s="403">
        <f>DY4+DY6+DY8+DY10+DY12+DY14+DY16+DY18+DY20</f>
        <v>0</v>
      </c>
      <c r="DZ22" s="401">
        <f t="shared" si="3"/>
        <v>0</v>
      </c>
      <c r="EA22" s="402">
        <f t="shared" si="3"/>
        <v>0</v>
      </c>
      <c r="EB22" s="503">
        <f t="shared" si="3"/>
        <v>0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1">
        <f t="shared" si="3"/>
        <v>0</v>
      </c>
      <c r="EG22" s="402">
        <f t="shared" si="3"/>
        <v>0</v>
      </c>
      <c r="EH22" s="503">
        <f t="shared" si="3"/>
        <v>0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0</v>
      </c>
      <c r="FD22" s="401">
        <f t="shared" si="3"/>
        <v>0</v>
      </c>
      <c r="FE22" s="402">
        <f t="shared" si="3"/>
        <v>0</v>
      </c>
      <c r="FF22" s="503">
        <f t="shared" si="3"/>
        <v>0</v>
      </c>
      <c r="FG22" s="401">
        <f t="shared" si="3"/>
        <v>0</v>
      </c>
      <c r="FH22" s="402">
        <f t="shared" si="3"/>
        <v>0</v>
      </c>
      <c r="FI22" s="403">
        <f t="shared" si="3"/>
        <v>0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28.595190380761522</v>
      </c>
      <c r="D23" s="504" t="s">
        <v>39</v>
      </c>
      <c r="E23" s="412">
        <f>E5+E7+E9+E11+E13+E15+E17+E19+E21</f>
        <v>998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0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24.999999999999996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58</v>
      </c>
      <c r="AQ23" s="414">
        <f t="shared" si="2"/>
        <v>0</v>
      </c>
      <c r="AR23" s="415">
        <f t="shared" si="2"/>
        <v>0</v>
      </c>
      <c r="AS23" s="416">
        <f t="shared" si="2"/>
        <v>46</v>
      </c>
      <c r="AT23" s="414">
        <f t="shared" si="2"/>
        <v>0</v>
      </c>
      <c r="AU23" s="415">
        <f t="shared" si="2"/>
        <v>0</v>
      </c>
      <c r="AV23" s="464">
        <f t="shared" si="2"/>
        <v>80</v>
      </c>
      <c r="AW23" s="414">
        <f t="shared" si="2"/>
        <v>15</v>
      </c>
      <c r="AX23" s="415">
        <f t="shared" si="2"/>
        <v>0</v>
      </c>
      <c r="AY23" s="416">
        <f t="shared" si="2"/>
        <v>28</v>
      </c>
      <c r="AZ23" s="414">
        <f t="shared" si="2"/>
        <v>0</v>
      </c>
      <c r="BA23" s="415">
        <f t="shared" si="2"/>
        <v>0</v>
      </c>
      <c r="BB23" s="464">
        <f t="shared" si="2"/>
        <v>83</v>
      </c>
      <c r="BC23" s="414">
        <f t="shared" si="2"/>
        <v>9</v>
      </c>
      <c r="BD23" s="415">
        <f t="shared" si="2"/>
        <v>38</v>
      </c>
      <c r="BE23" s="418">
        <f t="shared" si="2"/>
        <v>42</v>
      </c>
      <c r="BF23" s="505">
        <f t="shared" si="2"/>
        <v>19</v>
      </c>
      <c r="BG23" s="506">
        <f t="shared" si="2"/>
        <v>0</v>
      </c>
      <c r="BH23" s="464">
        <f t="shared" si="2"/>
        <v>2.5</v>
      </c>
      <c r="BI23" s="505">
        <f t="shared" si="2"/>
        <v>0</v>
      </c>
      <c r="BJ23" s="506">
        <f t="shared" si="2"/>
        <v>0</v>
      </c>
      <c r="BK23" s="703">
        <f t="shared" si="2"/>
        <v>0</v>
      </c>
      <c r="BL23" s="702">
        <f t="shared" si="2"/>
        <v>0</v>
      </c>
      <c r="BM23" s="701">
        <f t="shared" si="2"/>
        <v>0</v>
      </c>
      <c r="BN23" s="704">
        <f t="shared" si="2"/>
        <v>0</v>
      </c>
      <c r="BO23" s="702">
        <f t="shared" si="2"/>
        <v>0</v>
      </c>
      <c r="BP23" s="506">
        <f t="shared" si="2"/>
        <v>0</v>
      </c>
      <c r="BQ23" s="703">
        <f t="shared" si="2"/>
        <v>76</v>
      </c>
      <c r="BR23" s="702">
        <f t="shared" si="2"/>
        <v>11</v>
      </c>
      <c r="BS23" s="701">
        <f t="shared" si="2"/>
        <v>23</v>
      </c>
      <c r="BT23" s="704">
        <f t="shared" si="2"/>
        <v>0</v>
      </c>
      <c r="BU23" s="702">
        <f t="shared" si="2"/>
        <v>0</v>
      </c>
      <c r="BV23" s="701">
        <f t="shared" si="2"/>
        <v>0</v>
      </c>
      <c r="BW23" s="705">
        <f t="shared" si="2"/>
        <v>0</v>
      </c>
      <c r="BX23" s="702">
        <f t="shared" si="2"/>
        <v>0</v>
      </c>
      <c r="BY23" s="701">
        <f t="shared" si="2"/>
        <v>0</v>
      </c>
      <c r="BZ23" s="704">
        <f t="shared" si="2"/>
        <v>0</v>
      </c>
      <c r="CA23" s="702">
        <f t="shared" si="2"/>
        <v>0</v>
      </c>
      <c r="CB23" s="701">
        <f t="shared" si="2"/>
        <v>0</v>
      </c>
      <c r="CC23" s="416">
        <f t="shared" si="2"/>
        <v>68.5</v>
      </c>
      <c r="CD23" s="414">
        <f t="shared" si="2"/>
        <v>15.5</v>
      </c>
      <c r="CE23" s="415">
        <f t="shared" si="2"/>
        <v>6.5</v>
      </c>
      <c r="CF23" s="704">
        <f t="shared" si="2"/>
        <v>0</v>
      </c>
      <c r="CG23" s="702">
        <f t="shared" si="2"/>
        <v>4</v>
      </c>
      <c r="CH23" s="701">
        <f t="shared" si="2"/>
        <v>0</v>
      </c>
      <c r="CI23" s="703">
        <f t="shared" si="2"/>
        <v>0</v>
      </c>
      <c r="CJ23" s="702">
        <f t="shared" si="2"/>
        <v>0</v>
      </c>
      <c r="CK23" s="701">
        <f t="shared" si="2"/>
        <v>0</v>
      </c>
      <c r="CL23" s="704">
        <f t="shared" si="2"/>
        <v>66</v>
      </c>
      <c r="CM23" s="702">
        <f t="shared" si="2"/>
        <v>30.5</v>
      </c>
      <c r="CN23" s="701">
        <f t="shared" si="2"/>
        <v>13.3</v>
      </c>
      <c r="CO23" s="703">
        <f t="shared" si="2"/>
        <v>0</v>
      </c>
      <c r="CP23" s="702">
        <f t="shared" si="2"/>
        <v>0</v>
      </c>
      <c r="CQ23" s="701">
        <f t="shared" si="2"/>
        <v>0</v>
      </c>
      <c r="CR23" s="704">
        <f t="shared" si="2"/>
        <v>0.4</v>
      </c>
      <c r="CS23" s="702">
        <f t="shared" si="2"/>
        <v>0</v>
      </c>
      <c r="CT23" s="701">
        <f t="shared" si="2"/>
        <v>0</v>
      </c>
      <c r="CU23" s="703">
        <f t="shared" si="2"/>
        <v>0.8</v>
      </c>
      <c r="CV23" s="414">
        <f t="shared" si="2"/>
        <v>0</v>
      </c>
      <c r="CW23" s="415">
        <f t="shared" si="2"/>
        <v>0</v>
      </c>
      <c r="CX23" s="464">
        <f t="shared" si="2"/>
        <v>72.5</v>
      </c>
      <c r="CY23" s="414">
        <f t="shared" si="2"/>
        <v>0</v>
      </c>
      <c r="CZ23" s="415">
        <f t="shared" si="2"/>
        <v>0</v>
      </c>
      <c r="DA23" s="703">
        <f t="shared" si="2"/>
        <v>37</v>
      </c>
      <c r="DB23" s="702">
        <f t="shared" si="2"/>
        <v>0</v>
      </c>
      <c r="DC23" s="701">
        <f t="shared" si="3"/>
        <v>0</v>
      </c>
      <c r="DD23" s="704">
        <f t="shared" si="3"/>
        <v>0</v>
      </c>
      <c r="DE23" s="702">
        <f t="shared" si="3"/>
        <v>0</v>
      </c>
      <c r="DF23" s="415">
        <f t="shared" si="3"/>
        <v>0</v>
      </c>
      <c r="DG23" s="703">
        <f t="shared" si="3"/>
        <v>25.5</v>
      </c>
      <c r="DH23" s="702">
        <f t="shared" si="3"/>
        <v>0</v>
      </c>
      <c r="DI23" s="701">
        <f t="shared" si="3"/>
        <v>0</v>
      </c>
      <c r="DJ23" s="464">
        <f t="shared" si="3"/>
        <v>63</v>
      </c>
      <c r="DK23" s="414">
        <f t="shared" si="3"/>
        <v>0</v>
      </c>
      <c r="DL23" s="415">
        <f t="shared" si="3"/>
        <v>0</v>
      </c>
      <c r="DM23" s="416">
        <f t="shared" si="3"/>
        <v>39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0</v>
      </c>
      <c r="DT23" s="414">
        <f t="shared" si="3"/>
        <v>0</v>
      </c>
      <c r="DU23" s="415">
        <f t="shared" si="3"/>
        <v>0</v>
      </c>
      <c r="DV23" s="464">
        <f t="shared" si="3"/>
        <v>0</v>
      </c>
      <c r="DW23" s="414">
        <f t="shared" si="3"/>
        <v>0</v>
      </c>
      <c r="DX23" s="415">
        <f t="shared" si="3"/>
        <v>0</v>
      </c>
      <c r="DY23" s="416">
        <f t="shared" si="3"/>
        <v>0</v>
      </c>
      <c r="DZ23" s="414">
        <f t="shared" si="3"/>
        <v>0</v>
      </c>
      <c r="EA23" s="415">
        <f t="shared" si="3"/>
        <v>0</v>
      </c>
      <c r="EB23" s="464">
        <f t="shared" si="3"/>
        <v>0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4">
        <f t="shared" si="3"/>
        <v>0</v>
      </c>
      <c r="EG23" s="415">
        <f t="shared" si="3"/>
        <v>0</v>
      </c>
      <c r="EH23" s="464">
        <f t="shared" si="3"/>
        <v>0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703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0</v>
      </c>
      <c r="FD23" s="414">
        <f t="shared" si="3"/>
        <v>0</v>
      </c>
      <c r="FE23" s="415">
        <f t="shared" si="3"/>
        <v>0</v>
      </c>
      <c r="FF23" s="464">
        <f t="shared" si="3"/>
        <v>0</v>
      </c>
      <c r="FG23" s="414">
        <f t="shared" si="3"/>
        <v>0</v>
      </c>
      <c r="FH23" s="415">
        <f t="shared" si="3"/>
        <v>0</v>
      </c>
      <c r="FI23" s="416">
        <f t="shared" si="3"/>
        <v>0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513" customFormat="1" ht="15.75" customHeight="1" outlineLevel="1" x14ac:dyDescent="0.2">
      <c r="A24" s="508"/>
      <c r="B24" s="509"/>
      <c r="C24" s="508"/>
      <c r="D24" s="510"/>
      <c r="E24" s="511"/>
      <c r="F24" s="511"/>
      <c r="G24" s="511"/>
      <c r="H24" s="511"/>
      <c r="I24" s="511"/>
      <c r="J24" s="511"/>
      <c r="K24" s="511"/>
      <c r="L24" s="511"/>
      <c r="M24" s="511"/>
      <c r="N24" s="511"/>
      <c r="O24" s="511"/>
      <c r="P24" s="511"/>
      <c r="Q24" s="511"/>
      <c r="R24" s="511"/>
      <c r="S24" s="511"/>
      <c r="T24" s="511"/>
      <c r="U24" s="511"/>
      <c r="V24" s="511"/>
      <c r="W24" s="511"/>
      <c r="X24" s="511"/>
      <c r="Y24" s="511"/>
      <c r="Z24" s="511"/>
      <c r="AA24" s="511"/>
      <c r="AB24" s="511"/>
      <c r="AC24" s="511"/>
      <c r="AD24" s="511"/>
      <c r="AE24" s="511"/>
      <c r="AF24" s="511"/>
      <c r="AG24" s="511"/>
      <c r="AH24" s="511"/>
      <c r="AI24" s="511"/>
      <c r="AJ24" s="511"/>
      <c r="AK24" s="511"/>
      <c r="AL24" s="511"/>
      <c r="AM24" s="511"/>
      <c r="AN24" s="511"/>
      <c r="AO24" s="511"/>
      <c r="AP24" s="511"/>
      <c r="AQ24" s="511"/>
      <c r="AR24" s="511"/>
      <c r="AS24" s="511"/>
      <c r="AT24" s="511"/>
      <c r="AU24" s="511"/>
      <c r="AV24" s="511"/>
      <c r="AW24" s="511"/>
      <c r="AX24" s="511"/>
      <c r="AY24" s="511"/>
      <c r="AZ24" s="511"/>
      <c r="BA24" s="511"/>
      <c r="BB24" s="512">
        <f>IF(BB23&gt;0,BB22/BB23*10,0)</f>
        <v>28.096385542168672</v>
      </c>
      <c r="BC24" s="512">
        <f t="shared" ref="BC24:BJ24" si="6">IF(BC23&gt;0,BC22/BC23*10,0)</f>
        <v>27.777777777777779</v>
      </c>
      <c r="BD24" s="512">
        <f t="shared" si="6"/>
        <v>28.394736842105264</v>
      </c>
      <c r="BE24" s="512">
        <f t="shared" si="6"/>
        <v>28.095238095238095</v>
      </c>
      <c r="BF24" s="512">
        <f t="shared" si="6"/>
        <v>28.368421052631575</v>
      </c>
      <c r="BG24" s="512">
        <f t="shared" si="6"/>
        <v>0</v>
      </c>
      <c r="BH24" s="512">
        <f t="shared" si="6"/>
        <v>30</v>
      </c>
      <c r="BI24" s="512">
        <f t="shared" si="6"/>
        <v>0</v>
      </c>
      <c r="BJ24" s="512">
        <f t="shared" si="6"/>
        <v>0</v>
      </c>
      <c r="BK24" s="512">
        <f t="shared" ref="BK24" si="7">IF(BK23&gt;0,BK22/BK23*10,0)</f>
        <v>0</v>
      </c>
      <c r="BL24" s="512">
        <f t="shared" ref="BL24" si="8">IF(BL23&gt;0,BL22/BL23*10,0)</f>
        <v>0</v>
      </c>
      <c r="BM24" s="512">
        <f t="shared" ref="BM24" si="9">IF(BM23&gt;0,BM22/BM23*10,0)</f>
        <v>0</v>
      </c>
      <c r="BN24" s="512">
        <f t="shared" ref="BN24" si="10">IF(BN23&gt;0,BN22/BN23*10,0)</f>
        <v>0</v>
      </c>
      <c r="BO24" s="512">
        <f t="shared" ref="BO24" si="11">IF(BO23&gt;0,BO22/BO23*10,0)</f>
        <v>0</v>
      </c>
      <c r="BP24" s="512">
        <f t="shared" ref="BP24" si="12">IF(BP23&gt;0,BP22/BP23*10,0)</f>
        <v>0</v>
      </c>
      <c r="BQ24" s="512">
        <f t="shared" ref="BQ24" si="13">IF(BQ23&gt;0,BQ22/BQ23*10,0)</f>
        <v>28.078947368421055</v>
      </c>
      <c r="BR24" s="512">
        <f t="shared" ref="BR24" si="14">IF(BR23&gt;0,BR22/BR23*10,0)</f>
        <v>28.454545454545457</v>
      </c>
      <c r="BS24" s="512">
        <f t="shared" ref="BS24" si="15">IF(BS23&gt;0,BS22/BS23*10,0)</f>
        <v>27.782608695652176</v>
      </c>
      <c r="BT24" s="512">
        <f t="shared" ref="BT24" si="16">IF(BT23&gt;0,BT22/BT23*10,0)</f>
        <v>0</v>
      </c>
      <c r="BU24" s="512">
        <f t="shared" ref="BU24" si="17">IF(BU23&gt;0,BU22/BU23*10,0)</f>
        <v>0</v>
      </c>
      <c r="BV24" s="512">
        <f t="shared" ref="BV24" si="18">IF(BV23&gt;0,BV22/BV23*10,0)</f>
        <v>0</v>
      </c>
      <c r="BW24" s="512">
        <f t="shared" ref="BW24" si="19">IF(BW23&gt;0,BW22/BW23*10,0)</f>
        <v>0</v>
      </c>
      <c r="BX24" s="512">
        <f t="shared" ref="BX24" si="20">IF(BX23&gt;0,BX22/BX23*10,0)</f>
        <v>0</v>
      </c>
      <c r="BY24" s="512">
        <f t="shared" ref="BY24" si="21">IF(BY23&gt;0,BY22/BY23*10,0)</f>
        <v>0</v>
      </c>
      <c r="BZ24" s="512">
        <f t="shared" ref="BZ24" si="22">IF(BZ23&gt;0,BZ22/BZ23*10,0)</f>
        <v>0</v>
      </c>
      <c r="CA24" s="512">
        <f t="shared" ref="CA24" si="23">IF(CA23&gt;0,CA22/CA23*10,0)</f>
        <v>0</v>
      </c>
      <c r="CB24" s="512">
        <f t="shared" ref="CB24" si="24">IF(CB23&gt;0,CB22/CB23*10,0)</f>
        <v>0</v>
      </c>
      <c r="CC24" s="512">
        <f t="shared" ref="CC24" si="25">IF(CC23&gt;0,CC22/CC23*10,0)</f>
        <v>28.131386861313867</v>
      </c>
      <c r="CD24" s="512">
        <f t="shared" ref="CD24" si="26">IF(CD23&gt;0,CD22/CD23*10,0)</f>
        <v>28.06451612903226</v>
      </c>
      <c r="CE24" s="512">
        <f t="shared" ref="CE24" si="27">IF(CE23&gt;0,CE22/CE23*10,0)</f>
        <v>28.461538461538463</v>
      </c>
      <c r="CF24" s="512">
        <f t="shared" ref="CF24" si="28">IF(CF23&gt;0,CF22/CF23*10,0)</f>
        <v>0</v>
      </c>
      <c r="CG24" s="512">
        <f t="shared" ref="CG24" si="29">IF(CG23&gt;0,CG22/CG23*10,0)</f>
        <v>28</v>
      </c>
      <c r="CH24" s="512">
        <f t="shared" ref="CH24" si="30">IF(CH23&gt;0,CH22/CH23*10,0)</f>
        <v>0</v>
      </c>
      <c r="CI24" s="512">
        <f t="shared" ref="CI24" si="31">IF(CI23&gt;0,CI22/CI23*10,0)</f>
        <v>0</v>
      </c>
      <c r="CJ24" s="512">
        <f t="shared" ref="CJ24" si="32">IF(CJ23&gt;0,CJ22/CJ23*10,0)</f>
        <v>0</v>
      </c>
      <c r="CK24" s="512">
        <f t="shared" ref="CK24" si="33">IF(CK23&gt;0,CK22/CK23*10,0)</f>
        <v>0</v>
      </c>
      <c r="CL24" s="512">
        <f t="shared" ref="CL24" si="34">IF(CL23&gt;0,CL22/CL23*10,0)</f>
        <v>28.196969696969699</v>
      </c>
      <c r="CM24" s="512">
        <f t="shared" ref="CM24" si="35">IF(CM23&gt;0,CM22/CM23*10,0)</f>
        <v>28.196721311475411</v>
      </c>
      <c r="CN24" s="512">
        <f t="shared" ref="CN24" si="36">IF(CN23&gt;0,CN22/CN23*10,0)</f>
        <v>29.398496240601503</v>
      </c>
      <c r="CO24" s="512">
        <f t="shared" ref="CO24" si="37">IF(CO23&gt;0,CO22/CO23*10,0)</f>
        <v>0</v>
      </c>
      <c r="CP24" s="512">
        <f t="shared" ref="CP24" si="38">IF(CP23&gt;0,CP22/CP23*10,0)</f>
        <v>0</v>
      </c>
      <c r="CQ24" s="512">
        <f t="shared" ref="CQ24" si="39">IF(CQ23&gt;0,CQ22/CQ23*10,0)</f>
        <v>0</v>
      </c>
      <c r="CR24" s="512">
        <f t="shared" ref="CR24" si="40">IF(CR23&gt;0,CR22/CR23*10,0)</f>
        <v>29.999999999999996</v>
      </c>
      <c r="CS24" s="512">
        <f t="shared" ref="CS24" si="41">IF(CS23&gt;0,CS22/CS23*10,0)</f>
        <v>0</v>
      </c>
      <c r="CT24" s="512">
        <f t="shared" ref="CT24" si="42">IF(CT23&gt;0,CT22/CT23*10,0)</f>
        <v>0</v>
      </c>
      <c r="CU24" s="512">
        <f t="shared" ref="CU24" si="43">IF(CU23&gt;0,CU22/CU23*10,0)</f>
        <v>27.5</v>
      </c>
      <c r="CV24" s="512">
        <f t="shared" ref="CV24" si="44">IF(CV23&gt;0,CV22/CV23*10,0)</f>
        <v>0</v>
      </c>
      <c r="CW24" s="512">
        <f t="shared" ref="CW24" si="45">IF(CW23&gt;0,CW22/CW23*10,0)</f>
        <v>0</v>
      </c>
      <c r="CX24" s="512">
        <f t="shared" ref="CX24" si="46">IF(CX23&gt;0,CX22/CX23*10,0)</f>
        <v>28.110344827586211</v>
      </c>
      <c r="CY24" s="512">
        <f t="shared" ref="CY24" si="47">IF(CY23&gt;0,CY22/CY23*10,0)</f>
        <v>0</v>
      </c>
      <c r="CZ24" s="512">
        <f t="shared" ref="CZ24" si="48">IF(CZ23&gt;0,CZ22/CZ23*10,0)</f>
        <v>0</v>
      </c>
      <c r="DA24" s="512">
        <f t="shared" ref="DA24" si="49">IF(DA23&gt;0,DA22/DA23*10,0)</f>
        <v>28.297297297297295</v>
      </c>
      <c r="DB24" s="512">
        <f t="shared" ref="DB24" si="50">IF(DB23&gt;0,DB22/DB23*10,0)</f>
        <v>0</v>
      </c>
      <c r="DC24" s="512">
        <f t="shared" ref="DC24" si="51">IF(DC23&gt;0,DC22/DC23*10,0)</f>
        <v>0</v>
      </c>
      <c r="DD24" s="512">
        <f t="shared" ref="DD24" si="52">IF(DD23&gt;0,DD22/DD23*10,0)</f>
        <v>0</v>
      </c>
      <c r="DE24" s="512">
        <f t="shared" ref="DE24" si="53">IF(DE23&gt;0,DE22/DE23*10,0)</f>
        <v>0</v>
      </c>
      <c r="DF24" s="512">
        <f t="shared" ref="DF24" si="54">IF(DF23&gt;0,DF22/DF23*10,0)</f>
        <v>0</v>
      </c>
      <c r="DG24" s="512">
        <f t="shared" ref="DG24" si="55">IF(DG23&gt;0,DG22/DG23*10,0)</f>
        <v>28.313725490196081</v>
      </c>
      <c r="DH24" s="512">
        <f t="shared" ref="DH24" si="56">IF(DH23&gt;0,DH22/DH23*10,0)</f>
        <v>0</v>
      </c>
      <c r="DI24" s="512">
        <f t="shared" ref="DI24" si="57">IF(DI23&gt;0,DI22/DI23*10,0)</f>
        <v>0</v>
      </c>
      <c r="DJ24" s="512">
        <f t="shared" ref="DJ24" si="58">IF(DJ23&gt;0,DJ22/DJ23*10,0)</f>
        <v>27.984126984126988</v>
      </c>
      <c r="DK24" s="512">
        <f t="shared" ref="DK24" si="59">IF(DK23&gt;0,DK22/DK23*10,0)</f>
        <v>0</v>
      </c>
      <c r="DL24" s="512">
        <f t="shared" ref="DL24" si="60">IF(DL23&gt;0,DL22/DL23*10,0)</f>
        <v>0</v>
      </c>
      <c r="DM24" s="512">
        <f t="shared" ref="DM24" si="61">IF(DM23&gt;0,DM22/DM23*10,0)</f>
        <v>27.974358974358971</v>
      </c>
      <c r="DN24" s="512">
        <f t="shared" ref="DN24" si="62">IF(DN23&gt;0,DN22/DN23*10,0)</f>
        <v>0</v>
      </c>
      <c r="DO24" s="512">
        <f t="shared" ref="DO24" si="63">IF(DO23&gt;0,DO22/DO23*10,0)</f>
        <v>0</v>
      </c>
      <c r="DP24" s="512">
        <f t="shared" ref="DP24" si="64">IF(DP23&gt;0,DP22/DP23*10,0)</f>
        <v>0</v>
      </c>
      <c r="DQ24" s="512">
        <f t="shared" ref="DQ24" si="65">IF(DQ23&gt;0,DQ22/DQ23*10,0)</f>
        <v>0</v>
      </c>
      <c r="DR24" s="512">
        <f t="shared" ref="DR24" si="66">IF(DR23&gt;0,DR22/DR23*10,0)</f>
        <v>0</v>
      </c>
      <c r="DS24" s="512">
        <f t="shared" ref="DS24" si="67">IF(DS23&gt;0,DS22/DS23*10,0)</f>
        <v>0</v>
      </c>
      <c r="DT24" s="512">
        <f t="shared" ref="DT24" si="68">IF(DT23&gt;0,DT22/DT23*10,0)</f>
        <v>0</v>
      </c>
      <c r="DU24" s="512">
        <f t="shared" ref="DU24" si="69">IF(DU23&gt;0,DU22/DU23*10,0)</f>
        <v>0</v>
      </c>
      <c r="DV24" s="512">
        <f t="shared" ref="DV24" si="70">IF(DV23&gt;0,DV22/DV23*10,0)</f>
        <v>0</v>
      </c>
      <c r="DW24" s="512">
        <f t="shared" ref="DW24" si="71">IF(DW23&gt;0,DW22/DW23*10,0)</f>
        <v>0</v>
      </c>
      <c r="DX24" s="512">
        <f t="shared" ref="DX24" si="72">IF(DX23&gt;0,DX22/DX23*10,0)</f>
        <v>0</v>
      </c>
      <c r="DY24" s="512">
        <f t="shared" ref="DY24" si="73">IF(DY23&gt;0,DY22/DY23*10,0)</f>
        <v>0</v>
      </c>
      <c r="DZ24" s="512">
        <f t="shared" ref="DZ24" si="74">IF(DZ23&gt;0,DZ22/DZ23*10,0)</f>
        <v>0</v>
      </c>
      <c r="EA24" s="512">
        <f t="shared" ref="EA24" si="75">IF(EA23&gt;0,EA22/EA23*10,0)</f>
        <v>0</v>
      </c>
      <c r="EB24" s="512">
        <f t="shared" ref="EB24" si="76">IF(EB23&gt;0,EB22/EB23*10,0)</f>
        <v>0</v>
      </c>
      <c r="EC24" s="512">
        <f t="shared" ref="EC24" si="77">IF(EC23&gt;0,EC22/EC23*10,0)</f>
        <v>0</v>
      </c>
      <c r="ED24" s="512">
        <f t="shared" ref="ED24" si="78">IF(ED23&gt;0,ED22/ED23*10,0)</f>
        <v>0</v>
      </c>
      <c r="EE24" s="512">
        <f t="shared" ref="EE24" si="79">IF(EE23&gt;0,EE22/EE23*10,0)</f>
        <v>0</v>
      </c>
      <c r="EF24" s="512">
        <f t="shared" ref="EF24" si="80">IF(EF23&gt;0,EF22/EF23*10,0)</f>
        <v>0</v>
      </c>
      <c r="EG24" s="512">
        <f t="shared" ref="EG24" si="81">IF(EG23&gt;0,EG22/EG23*10,0)</f>
        <v>0</v>
      </c>
      <c r="EH24" s="512">
        <f t="shared" ref="EH24" si="82">IF(EH23&gt;0,EH22/EH23*10,0)</f>
        <v>0</v>
      </c>
      <c r="EI24" s="512">
        <f t="shared" ref="EI24" si="83">IF(EI23&gt;0,EI22/EI23*10,0)</f>
        <v>0</v>
      </c>
      <c r="EJ24" s="512">
        <f t="shared" ref="EJ24" si="84">IF(EJ23&gt;0,EJ22/EJ23*10,0)</f>
        <v>0</v>
      </c>
      <c r="EK24" s="512">
        <f t="shared" ref="EK24" si="85">IF(EK23&gt;0,EK22/EK23*10,0)</f>
        <v>0</v>
      </c>
      <c r="EL24" s="512">
        <f t="shared" ref="EL24" si="86">IF(EL23&gt;0,EL22/EL23*10,0)</f>
        <v>0</v>
      </c>
      <c r="EM24" s="512">
        <f t="shared" ref="EM24" si="87">IF(EM23&gt;0,EM22/EM23*10,0)</f>
        <v>0</v>
      </c>
      <c r="EN24" s="512">
        <f t="shared" ref="EN24" si="88">IF(EN23&gt;0,EN22/EN23*10,0)</f>
        <v>0</v>
      </c>
      <c r="EO24" s="512">
        <f t="shared" ref="EO24" si="89">IF(EO23&gt;0,EO22/EO23*10,0)</f>
        <v>0</v>
      </c>
      <c r="EP24" s="512">
        <f t="shared" ref="EP24" si="90">IF(EP23&gt;0,EP22/EP23*10,0)</f>
        <v>0</v>
      </c>
      <c r="EQ24" s="512">
        <f t="shared" ref="EQ24" si="91">IF(EQ23&gt;0,EQ22/EQ23*10,0)</f>
        <v>0</v>
      </c>
      <c r="ER24" s="512">
        <f t="shared" ref="ER24" si="92">IF(ER23&gt;0,ER22/ER23*10,0)</f>
        <v>0</v>
      </c>
      <c r="ES24" s="512">
        <f t="shared" ref="ES24" si="93">IF(ES23&gt;0,ES22/ES23*10,0)</f>
        <v>0</v>
      </c>
      <c r="ET24" s="512">
        <f t="shared" ref="ET24" si="94">IF(ET23&gt;0,ET22/ET23*10,0)</f>
        <v>0</v>
      </c>
      <c r="EU24" s="512">
        <f t="shared" ref="EU24" si="95">IF(EU23&gt;0,EU22/EU23*10,0)</f>
        <v>0</v>
      </c>
      <c r="EV24" s="512">
        <f t="shared" ref="EV24" si="96">IF(EV23&gt;0,EV22/EV23*10,0)</f>
        <v>0</v>
      </c>
      <c r="EW24" s="512">
        <f t="shared" ref="EW24" si="97">IF(EW23&gt;0,EW22/EW23*10,0)</f>
        <v>0</v>
      </c>
      <c r="EX24" s="512">
        <f t="shared" ref="EX24" si="98">IF(EX23&gt;0,EX22/EX23*10,0)</f>
        <v>0</v>
      </c>
      <c r="EY24" s="512">
        <f t="shared" ref="EY24" si="99">IF(EY23&gt;0,EY22/EY23*10,0)</f>
        <v>0</v>
      </c>
      <c r="EZ24" s="512">
        <f t="shared" ref="EZ24" si="100">IF(EZ23&gt;0,EZ22/EZ23*10,0)</f>
        <v>0</v>
      </c>
      <c r="FA24" s="512">
        <f t="shared" ref="FA24" si="101">IF(FA23&gt;0,FA22/FA23*10,0)</f>
        <v>0</v>
      </c>
      <c r="FB24" s="512">
        <f t="shared" ref="FB24" si="102">IF(FB23&gt;0,FB22/FB23*10,0)</f>
        <v>0</v>
      </c>
      <c r="FC24" s="512">
        <f t="shared" ref="FC24" si="103">IF(FC23&gt;0,FC22/FC23*10,0)</f>
        <v>0</v>
      </c>
      <c r="FD24" s="512">
        <f t="shared" ref="FD24" si="104">IF(FD23&gt;0,FD22/FD23*10,0)</f>
        <v>0</v>
      </c>
      <c r="FE24" s="512">
        <f t="shared" ref="FE24" si="105">IF(FE23&gt;0,FE22/FE23*10,0)</f>
        <v>0</v>
      </c>
      <c r="FF24" s="512">
        <f t="shared" ref="FF24" si="106">IF(FF23&gt;0,FF22/FF23*10,0)</f>
        <v>0</v>
      </c>
      <c r="FG24" s="512">
        <f t="shared" ref="FG24" si="107">IF(FG23&gt;0,FG22/FG23*10,0)</f>
        <v>0</v>
      </c>
      <c r="FH24" s="512">
        <f t="shared" ref="FH24" si="108">IF(FH23&gt;0,FH22/FH23*10,0)</f>
        <v>0</v>
      </c>
      <c r="FI24" s="512">
        <f t="shared" ref="FI24" si="109">IF(FI23&gt;0,FI22/FI23*10,0)</f>
        <v>0</v>
      </c>
      <c r="FJ24" s="512">
        <f t="shared" ref="FJ24" si="110">IF(FJ23&gt;0,FJ22/FJ23*10,0)</f>
        <v>0</v>
      </c>
      <c r="FK24" s="512">
        <f t="shared" ref="FK24" si="111">IF(FK23&gt;0,FK22/FK23*10,0)</f>
        <v>0</v>
      </c>
      <c r="FL24" s="512">
        <f t="shared" ref="FL24" si="112">IF(FL23&gt;0,FL22/FL23*10,0)</f>
        <v>0</v>
      </c>
      <c r="FM24" s="512">
        <f t="shared" ref="FM24" si="113">IF(FM23&gt;0,FM22/FM23*10,0)</f>
        <v>0</v>
      </c>
      <c r="FN24" s="512">
        <f t="shared" ref="FN24" si="114">IF(FN23&gt;0,FN22/FN23*10,0)</f>
        <v>0</v>
      </c>
      <c r="FO24" s="512">
        <f t="shared" ref="FO24" si="115">IF(FO23&gt;0,FO22/FO23*10,0)</f>
        <v>0</v>
      </c>
      <c r="FP24" s="512">
        <f t="shared" ref="FP24" si="116">IF(FP23&gt;0,FP22/FP23*10,0)</f>
        <v>0</v>
      </c>
      <c r="FQ24" s="512">
        <f t="shared" ref="FQ24" si="117">IF(FQ23&gt;0,FQ22/FQ23*10,0)</f>
        <v>0</v>
      </c>
      <c r="FR24" s="512">
        <f t="shared" ref="FR24" si="118">IF(FR23&gt;0,FR22/FR23*10,0)</f>
        <v>0</v>
      </c>
      <c r="FS24" s="512">
        <f t="shared" ref="FS24" si="119">IF(FS23&gt;0,FS22/FS23*10,0)</f>
        <v>0</v>
      </c>
      <c r="FT24" s="512">
        <f t="shared" ref="FT24" si="120">IF(FT23&gt;0,FT22/FT23*10,0)</f>
        <v>0</v>
      </c>
      <c r="FU24" s="512">
        <f t="shared" ref="FU24" si="121">IF(FU23&gt;0,FU22/FU23*10,0)</f>
        <v>0</v>
      </c>
      <c r="FV24" s="512">
        <f t="shared" ref="FV24" si="122">IF(FV23&gt;0,FV22/FV23*10,0)</f>
        <v>0</v>
      </c>
      <c r="FW24" s="512">
        <f t="shared" ref="FW24" si="123">IF(FW23&gt;0,FW22/FW23*10,0)</f>
        <v>0</v>
      </c>
      <c r="FX24" s="512">
        <f t="shared" ref="FX24" si="124">IF(FX23&gt;0,FX22/FX23*10,0)</f>
        <v>0</v>
      </c>
      <c r="FY24" s="512">
        <f t="shared" ref="FY24" si="125">IF(FY23&gt;0,FY22/FY23*10,0)</f>
        <v>0</v>
      </c>
      <c r="FZ24" s="512">
        <f t="shared" ref="FZ24" si="126">IF(FZ23&gt;0,FZ22/FZ23*10,0)</f>
        <v>0</v>
      </c>
      <c r="GA24" s="512">
        <f t="shared" ref="GA24" si="127">IF(GA23&gt;0,GA22/GA23*10,0)</f>
        <v>0</v>
      </c>
      <c r="GB24" s="512">
        <f t="shared" ref="GB24" si="128">IF(GB23&gt;0,GB22/GB23*10,0)</f>
        <v>0</v>
      </c>
      <c r="GC24" s="512">
        <f t="shared" ref="GC24" si="129">IF(GC23&gt;0,GC22/GC23*10,0)</f>
        <v>0</v>
      </c>
      <c r="GD24" s="512">
        <f t="shared" ref="GD24" si="130">IF(GD23&gt;0,GD22/GD23*10,0)</f>
        <v>0</v>
      </c>
      <c r="GE24" s="512">
        <f t="shared" ref="GE24" si="131">IF(GE23&gt;0,GE22/GE23*10,0)</f>
        <v>0</v>
      </c>
      <c r="GF24" s="512">
        <f t="shared" ref="GF24" si="132">IF(GF23&gt;0,GF22/GF23*10,0)</f>
        <v>0</v>
      </c>
      <c r="GG24" s="512">
        <f t="shared" ref="GG24" si="133">IF(GG23&gt;0,GG22/GG23*10,0)</f>
        <v>0</v>
      </c>
      <c r="GH24" s="512">
        <f t="shared" ref="GH24" si="134">IF(GH23&gt;0,GH22/GH23*10,0)</f>
        <v>0</v>
      </c>
      <c r="GI24" s="512">
        <f t="shared" ref="GI24" si="135">IF(GI23&gt;0,GI22/GI23*10,0)</f>
        <v>0</v>
      </c>
      <c r="GJ24" s="512">
        <f t="shared" ref="GJ24" si="136">IF(GJ23&gt;0,GJ22/GJ23*10,0)</f>
        <v>0</v>
      </c>
      <c r="GK24" s="512">
        <f t="shared" ref="GK24" si="137">IF(GK23&gt;0,GK22/GK23*10,0)</f>
        <v>0</v>
      </c>
      <c r="GL24" s="512">
        <f t="shared" ref="GL24" si="138">IF(GL23&gt;0,GL22/GL23*10,0)</f>
        <v>0</v>
      </c>
      <c r="GM24" s="512">
        <f t="shared" ref="GM24" si="139">IF(GM23&gt;0,GM22/GM23*10,0)</f>
        <v>0</v>
      </c>
      <c r="GN24" s="512">
        <f t="shared" ref="GN24" si="140">IF(GN23&gt;0,GN22/GN23*10,0)</f>
        <v>0</v>
      </c>
      <c r="GO24" s="512">
        <f t="shared" ref="GO24" si="141">IF(GO23&gt;0,GO22/GO23*10,0)</f>
        <v>0</v>
      </c>
      <c r="GP24" s="512">
        <f t="shared" ref="GP24" si="142">IF(GP23&gt;0,GP22/GP23*10,0)</f>
        <v>0</v>
      </c>
      <c r="GQ24" s="512">
        <f t="shared" ref="GQ24" si="143">IF(GQ23&gt;0,GQ22/GQ23*10,0)</f>
        <v>0</v>
      </c>
      <c r="GR24" s="512">
        <f t="shared" ref="GR24" si="144">IF(GR23&gt;0,GR22/GR23*10,0)</f>
        <v>0</v>
      </c>
      <c r="GS24" s="512">
        <f t="shared" ref="GS24" si="145">IF(GS23&gt;0,GS22/GS23*10,0)</f>
        <v>0</v>
      </c>
      <c r="GT24" s="512">
        <f t="shared" ref="GT24" si="146">IF(GT23&gt;0,GT22/GT23*10,0)</f>
        <v>0</v>
      </c>
      <c r="GU24" s="512">
        <f t="shared" ref="GU24" si="147">IF(GU23&gt;0,GU22/GU23*10,0)</f>
        <v>0</v>
      </c>
      <c r="GV24" s="512">
        <f t="shared" ref="GV24" si="148">IF(GV23&gt;0,GV22/GV23*10,0)</f>
        <v>0</v>
      </c>
      <c r="GW24" s="512">
        <f t="shared" ref="GW24" si="149">IF(GW23&gt;0,GW22/GW23*10,0)</f>
        <v>0</v>
      </c>
      <c r="GX24" s="512">
        <f t="shared" ref="GX24" si="150">IF(GX23&gt;0,GX22/GX23*10,0)</f>
        <v>0</v>
      </c>
      <c r="GY24" s="512">
        <f t="shared" ref="GY24" si="151">IF(GY23&gt;0,GY22/GY23*10,0)</f>
        <v>0</v>
      </c>
      <c r="GZ24" s="512">
        <f t="shared" ref="GZ24" si="152">IF(GZ23&gt;0,GZ22/GZ23*10,0)</f>
        <v>0</v>
      </c>
      <c r="HA24" s="512">
        <f t="shared" ref="HA24" si="153">IF(HA23&gt;0,HA22/HA23*10,0)</f>
        <v>0</v>
      </c>
      <c r="HB24" s="512">
        <f t="shared" ref="HB24" si="154">IF(HB23&gt;0,HB22/HB23*10,0)</f>
        <v>0</v>
      </c>
      <c r="HC24" s="512">
        <f t="shared" ref="HC24" si="155">IF(HC23&gt;0,HC22/HC23*10,0)</f>
        <v>0</v>
      </c>
      <c r="HD24" s="512">
        <f t="shared" ref="HD24" si="156">IF(HD23&gt;0,HD22/HD23*10,0)</f>
        <v>0</v>
      </c>
      <c r="HE24" s="512">
        <f t="shared" ref="HE24" si="157">IF(HE23&gt;0,HE22/HE23*10,0)</f>
        <v>0</v>
      </c>
      <c r="HF24" s="512">
        <f t="shared" ref="HF24" si="158">IF(HF23&gt;0,HF22/HF23*10,0)</f>
        <v>0</v>
      </c>
      <c r="HG24" s="512">
        <f t="shared" ref="HG24" si="159">IF(HG23&gt;0,HG22/HG23*10,0)</f>
        <v>0</v>
      </c>
      <c r="HH24" s="512">
        <f t="shared" ref="HH24" si="160">IF(HH23&gt;0,HH22/HH23*10,0)</f>
        <v>0</v>
      </c>
      <c r="HI24" s="512">
        <f t="shared" ref="HI24" si="161">IF(HI23&gt;0,HI22/HI23*10,0)</f>
        <v>0</v>
      </c>
      <c r="HJ24" s="512">
        <f t="shared" ref="HJ24" si="162">IF(HJ23&gt;0,HJ22/HJ23*10,0)</f>
        <v>0</v>
      </c>
      <c r="HK24" s="512">
        <f t="shared" ref="HK24" si="163">IF(HK23&gt;0,HK22/HK23*10,0)</f>
        <v>0</v>
      </c>
      <c r="HL24" s="512">
        <f t="shared" ref="HL24" si="164">IF(HL23&gt;0,HL22/HL23*10,0)</f>
        <v>0</v>
      </c>
      <c r="HM24" s="512">
        <f t="shared" ref="HM24" si="165">IF(HM23&gt;0,HM22/HM23*10,0)</f>
        <v>0</v>
      </c>
      <c r="HN24" s="512">
        <f t="shared" ref="HN24" si="166">IF(HN23&gt;0,HN22/HN23*10,0)</f>
        <v>0</v>
      </c>
      <c r="HO24" s="512">
        <f t="shared" ref="HO24" si="167">IF(HO23&gt;0,HO22/HO23*10,0)</f>
        <v>0</v>
      </c>
      <c r="HP24" s="512">
        <f t="shared" ref="HP24" si="168">IF(HP23&gt;0,HP22/HP23*10,0)</f>
        <v>0</v>
      </c>
      <c r="HQ24" s="512">
        <f t="shared" ref="HQ24" si="169">IF(HQ23&gt;0,HQ22/HQ23*10,0)</f>
        <v>0</v>
      </c>
      <c r="HR24" s="512">
        <f t="shared" ref="HR24" si="170">IF(HR23&gt;0,HR22/HR23*10,0)</f>
        <v>0</v>
      </c>
      <c r="HS24" s="512">
        <f t="shared" ref="HS24" si="171">IF(HS23&gt;0,HS22/HS23*10,0)</f>
        <v>0</v>
      </c>
      <c r="HT24" s="512">
        <f t="shared" ref="HT24" si="172">IF(HT23&gt;0,HT22/HT23*10,0)</f>
        <v>0</v>
      </c>
      <c r="HU24" s="512">
        <f t="shared" ref="HU24" si="173">IF(HU23&gt;0,HU22/HU23*10,0)</f>
        <v>0</v>
      </c>
      <c r="HV24" s="512">
        <f t="shared" ref="HV24" si="174">IF(HV23&gt;0,HV22/HV23*10,0)</f>
        <v>0</v>
      </c>
      <c r="HW24" s="512">
        <f t="shared" ref="HW24" si="175">IF(HW23&gt;0,HW22/HW23*10,0)</f>
        <v>0</v>
      </c>
      <c r="HX24" s="512">
        <f t="shared" ref="HX24" si="176">IF(HX23&gt;0,HX22/HX23*10,0)</f>
        <v>0</v>
      </c>
      <c r="HY24" s="512">
        <f t="shared" ref="HY24" si="177">IF(HY23&gt;0,HY22/HY23*10,0)</f>
        <v>0</v>
      </c>
      <c r="HZ24" s="512">
        <f t="shared" ref="HZ24" si="178">IF(HZ23&gt;0,HZ22/HZ23*10,0)</f>
        <v>0</v>
      </c>
      <c r="IA24" s="512">
        <f t="shared" ref="IA24" si="179">IF(IA23&gt;0,IA22/IA23*10,0)</f>
        <v>0</v>
      </c>
      <c r="IB24" s="512">
        <f t="shared" ref="IB24" si="180">IF(IB23&gt;0,IB22/IB23*10,0)</f>
        <v>0</v>
      </c>
      <c r="IC24" s="512">
        <f t="shared" ref="IC24" si="181">IF(IC23&gt;0,IC22/IC23*10,0)</f>
        <v>0</v>
      </c>
      <c r="ID24" s="512">
        <f t="shared" ref="ID24" si="182">IF(ID23&gt;0,ID22/ID23*10,0)</f>
        <v>0</v>
      </c>
      <c r="IE24" s="512">
        <f t="shared" ref="IE24" si="183">IF(IE23&gt;0,IE22/IE23*10,0)</f>
        <v>0</v>
      </c>
      <c r="IF24" s="512">
        <f t="shared" ref="IF24" si="184">IF(IF23&gt;0,IF22/IF23*10,0)</f>
        <v>0</v>
      </c>
      <c r="IG24" s="512">
        <f t="shared" ref="IG24" si="185">IF(IG23&gt;0,IG22/IG23*10,0)</f>
        <v>0</v>
      </c>
      <c r="IH24" s="512">
        <f t="shared" ref="IH24" si="186">IF(IH23&gt;0,IH22/IH23*10,0)</f>
        <v>0</v>
      </c>
      <c r="II24" s="512">
        <f t="shared" ref="II24" si="187">IF(II23&gt;0,II22/II23*10,0)</f>
        <v>0</v>
      </c>
      <c r="IJ24" s="512">
        <f t="shared" ref="IJ24" si="188">IF(IJ23&gt;0,IJ22/IJ23*10,0)</f>
        <v>0</v>
      </c>
      <c r="IK24" s="512">
        <f t="shared" ref="IK24" si="189">IF(IK23&gt;0,IK22/IK23*10,0)</f>
        <v>0</v>
      </c>
      <c r="IL24" s="512">
        <f t="shared" ref="IL24" si="190">IF(IL23&gt;0,IL22/IL23*10,0)</f>
        <v>0</v>
      </c>
      <c r="IM24" s="512">
        <f t="shared" ref="IM24" si="191">IF(IM23&gt;0,IM22/IM23*10,0)</f>
        <v>0</v>
      </c>
      <c r="IN24" s="512">
        <f t="shared" ref="IN24" si="192">IF(IN23&gt;0,IN22/IN23*10,0)</f>
        <v>0</v>
      </c>
      <c r="IO24" s="512">
        <f t="shared" ref="IO24" si="193">IF(IO23&gt;0,IO22/IO23*10,0)</f>
        <v>0</v>
      </c>
      <c r="IP24" s="512">
        <f t="shared" ref="IP24" si="194">IF(IP23&gt;0,IP22/IP23*10,0)</f>
        <v>0</v>
      </c>
      <c r="IQ24" s="512">
        <f t="shared" ref="IQ24" si="195">IF(IQ23&gt;0,IQ22/IQ23*10,0)</f>
        <v>0</v>
      </c>
      <c r="IR24" s="512">
        <f t="shared" ref="IR24" si="196">IF(IR23&gt;0,IR22/IR23*10,0)</f>
        <v>0</v>
      </c>
      <c r="IS24" s="512">
        <f t="shared" ref="IS24" si="197">IF(IS23&gt;0,IS22/IS23*10,0)</f>
        <v>0</v>
      </c>
      <c r="IT24" s="512">
        <f t="shared" ref="IT24" si="198">IF(IT23&gt;0,IT22/IT23*10,0)</f>
        <v>0</v>
      </c>
      <c r="IU24" s="512">
        <f t="shared" ref="IU24" si="199">IF(IU23&gt;0,IU22/IU23*10,0)</f>
        <v>0</v>
      </c>
      <c r="IV24" s="512">
        <f t="shared" ref="IV24" si="200">IF(IV23&gt;0,IV22/IV23*10,0)</f>
        <v>0</v>
      </c>
      <c r="IW24" s="512">
        <f t="shared" ref="IW24" si="201">IF(IW23&gt;0,IW22/IW23*10,0)</f>
        <v>0</v>
      </c>
      <c r="IX24" s="512">
        <f t="shared" ref="IX24" si="202">IF(IX23&gt;0,IX22/IX23*10,0)</f>
        <v>0</v>
      </c>
      <c r="IY24" s="512">
        <f t="shared" ref="IY24" si="203">IF(IY23&gt;0,IY22/IY23*10,0)</f>
        <v>0</v>
      </c>
      <c r="IZ24" s="512">
        <f t="shared" ref="IZ24" si="204">IF(IZ23&gt;0,IZ22/IZ23*10,0)</f>
        <v>0</v>
      </c>
      <c r="JA24" s="512">
        <f t="shared" ref="JA24" si="205">IF(JA23&gt;0,JA22/JA23*10,0)</f>
        <v>0</v>
      </c>
      <c r="JB24" s="512">
        <f t="shared" ref="JB24" si="206">IF(JB23&gt;0,JB22/JB23*10,0)</f>
        <v>0</v>
      </c>
      <c r="JC24" s="512">
        <f t="shared" ref="JC24" si="207">IF(JC23&gt;0,JC22/JC23*10,0)</f>
        <v>0</v>
      </c>
      <c r="JD24" s="512">
        <f t="shared" ref="JD24" si="208">IF(JD23&gt;0,JD22/JD23*10,0)</f>
        <v>0</v>
      </c>
      <c r="JE24" s="512">
        <f t="shared" ref="JE24" si="209">IF(JE23&gt;0,JE22/JE23*10,0)</f>
        <v>0</v>
      </c>
      <c r="JF24" s="512">
        <f t="shared" ref="JF24" si="210">IF(JF23&gt;0,JF22/JF23*10,0)</f>
        <v>0</v>
      </c>
      <c r="JG24" s="512">
        <f t="shared" ref="JG24" si="211">IF(JG23&gt;0,JG22/JG23*10,0)</f>
        <v>0</v>
      </c>
      <c r="JH24" s="512">
        <f t="shared" ref="JH24" si="212">IF(JH23&gt;0,JH22/JH23*10,0)</f>
        <v>0</v>
      </c>
      <c r="JI24" s="512">
        <f t="shared" ref="JI24" si="213">IF(JI23&gt;0,JI22/JI23*10,0)</f>
        <v>0</v>
      </c>
      <c r="JJ24" s="512">
        <f t="shared" ref="JJ24" si="214">IF(JJ23&gt;0,JJ22/JJ23*10,0)</f>
        <v>0</v>
      </c>
      <c r="JK24" s="512">
        <f t="shared" ref="JK24" si="215">IF(JK23&gt;0,JK22/JK23*10,0)</f>
        <v>0</v>
      </c>
      <c r="JL24" s="512">
        <f t="shared" ref="JL24" si="216">IF(JL23&gt;0,JL22/JL23*10,0)</f>
        <v>0</v>
      </c>
      <c r="JM24" s="512">
        <f t="shared" ref="JM24" si="217">IF(JM23&gt;0,JM22/JM23*10,0)</f>
        <v>0</v>
      </c>
      <c r="JN24" s="512">
        <f t="shared" ref="JN24" si="218">IF(JN23&gt;0,JN22/JN23*10,0)</f>
        <v>0</v>
      </c>
      <c r="JO24" s="512">
        <f t="shared" ref="JO24" si="219">IF(JO23&gt;0,JO22/JO23*10,0)</f>
        <v>0</v>
      </c>
      <c r="JP24" s="512">
        <f t="shared" ref="JP24" si="220">IF(JP23&gt;0,JP22/JP23*10,0)</f>
        <v>0</v>
      </c>
      <c r="JQ24" s="512">
        <f t="shared" ref="JQ24" si="221">IF(JQ23&gt;0,JQ22/JQ23*10,0)</f>
        <v>0</v>
      </c>
      <c r="JR24" s="512">
        <f t="shared" ref="JR24" si="222">IF(JR23&gt;0,JR22/JR23*10,0)</f>
        <v>0</v>
      </c>
      <c r="JS24" s="512">
        <f t="shared" ref="JS24" si="223">IF(JS23&gt;0,JS22/JS23*10,0)</f>
        <v>0</v>
      </c>
      <c r="JT24" s="512">
        <f t="shared" ref="JT24" si="224">IF(JT23&gt;0,JT22/JT23*10,0)</f>
        <v>0</v>
      </c>
      <c r="JU24" s="512">
        <f t="shared" ref="JU24" si="225">IF(JU23&gt;0,JU22/JU23*10,0)</f>
        <v>0</v>
      </c>
      <c r="JV24" s="512">
        <f t="shared" ref="JV24" si="226">IF(JV23&gt;0,JV22/JV23*10,0)</f>
        <v>0</v>
      </c>
      <c r="JW24" s="512">
        <f t="shared" ref="JW24" si="227">IF(JW23&gt;0,JW22/JW23*10,0)</f>
        <v>0</v>
      </c>
      <c r="JX24" s="512">
        <f t="shared" ref="JX24" si="228">IF(JX23&gt;0,JX22/JX23*10,0)</f>
        <v>0</v>
      </c>
    </row>
    <row r="25" spans="1:284" ht="15.75" x14ac:dyDescent="0.25">
      <c r="B25" s="17"/>
      <c r="E25" t="s">
        <v>176</v>
      </c>
      <c r="DB25" s="364">
        <f>DB23+DA23+DC23</f>
        <v>37</v>
      </c>
      <c r="EC25" s="363"/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551">
        <f t="shared" ref="E27:E38" si="229">SUM(F27:JX27)</f>
        <v>667.00000000000023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>
        <f>7.4+7.2+7.5+7.5+4.3</f>
        <v>33.9</v>
      </c>
      <c r="AN27" s="353"/>
      <c r="AO27" s="395"/>
      <c r="AP27" s="468"/>
      <c r="AQ27" s="353"/>
      <c r="AR27" s="395"/>
      <c r="AS27" s="429">
        <v>27.9</v>
      </c>
      <c r="AT27" s="353"/>
      <c r="AU27" s="395"/>
      <c r="AV27" s="468">
        <v>57.7</v>
      </c>
      <c r="AW27" s="353">
        <v>14.3</v>
      </c>
      <c r="AX27" s="395"/>
      <c r="AY27" s="429">
        <f>3.6+28.1</f>
        <v>31.700000000000003</v>
      </c>
      <c r="AZ27" s="353"/>
      <c r="BA27" s="395"/>
      <c r="BB27" s="468">
        <v>71.7</v>
      </c>
      <c r="BC27" s="353">
        <v>6.5</v>
      </c>
      <c r="BD27" s="395">
        <v>27.5</v>
      </c>
      <c r="BE27" s="429">
        <v>27.8</v>
      </c>
      <c r="BF27" s="353">
        <v>14.1</v>
      </c>
      <c r="BG27" s="395"/>
      <c r="BH27" s="468">
        <v>6</v>
      </c>
      <c r="BI27" s="353"/>
      <c r="BJ27" s="395"/>
      <c r="BK27" s="429"/>
      <c r="BL27" s="353"/>
      <c r="BM27" s="395"/>
      <c r="BN27" s="468"/>
      <c r="BO27" s="353"/>
      <c r="BP27" s="395"/>
      <c r="BQ27" s="429">
        <v>65.099999999999994</v>
      </c>
      <c r="BR27" s="353">
        <v>4.4000000000000004</v>
      </c>
      <c r="BS27" s="395">
        <v>6.8</v>
      </c>
      <c r="BT27" s="468"/>
      <c r="BU27" s="353"/>
      <c r="BV27" s="395"/>
      <c r="BW27" s="429"/>
      <c r="BX27" s="353"/>
      <c r="BY27" s="395"/>
      <c r="BZ27" s="468"/>
      <c r="CA27" s="353"/>
      <c r="CB27" s="395"/>
      <c r="CC27" s="429">
        <v>50.6</v>
      </c>
      <c r="CD27" s="353">
        <v>5.5</v>
      </c>
      <c r="CE27" s="395">
        <v>6.2</v>
      </c>
      <c r="CF27" s="468"/>
      <c r="CG27" s="353"/>
      <c r="CH27" s="395"/>
      <c r="CI27" s="429"/>
      <c r="CJ27" s="353"/>
      <c r="CK27" s="395"/>
      <c r="CL27" s="468">
        <v>46.6</v>
      </c>
      <c r="CM27" s="353"/>
      <c r="CN27" s="395">
        <v>6.5</v>
      </c>
      <c r="CO27" s="429"/>
      <c r="CP27" s="353"/>
      <c r="CQ27" s="395"/>
      <c r="CR27" s="468"/>
      <c r="CS27" s="353"/>
      <c r="CT27" s="395"/>
      <c r="CU27" s="429">
        <v>2.2000000000000002</v>
      </c>
      <c r="CV27" s="353"/>
      <c r="CW27" s="395"/>
      <c r="CX27" s="468">
        <v>35.700000000000003</v>
      </c>
      <c r="CY27" s="353"/>
      <c r="CZ27" s="395"/>
      <c r="DA27" s="429">
        <v>23.5</v>
      </c>
      <c r="DB27" s="353"/>
      <c r="DC27" s="395"/>
      <c r="DD27" s="468"/>
      <c r="DE27" s="353"/>
      <c r="DF27" s="395"/>
      <c r="DG27" s="429">
        <v>19.2</v>
      </c>
      <c r="DH27" s="353"/>
      <c r="DI27" s="395"/>
      <c r="DJ27" s="468">
        <v>44.1</v>
      </c>
      <c r="DK27" s="353"/>
      <c r="DL27" s="395"/>
      <c r="DM27" s="429">
        <f>5.4+6.2+6.5+6.7+6.7</f>
        <v>31.5</v>
      </c>
      <c r="DN27" s="353"/>
      <c r="DO27" s="395"/>
      <c r="DP27" s="468"/>
      <c r="DQ27" s="353"/>
      <c r="DR27" s="395"/>
      <c r="DS27" s="429"/>
      <c r="DT27" s="353"/>
      <c r="DU27" s="395"/>
      <c r="DV27" s="468"/>
      <c r="DW27" s="353"/>
      <c r="DX27" s="395"/>
      <c r="DY27" s="429"/>
      <c r="DZ27" s="353"/>
      <c r="EA27" s="395"/>
      <c r="EB27" s="468"/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229"/>
        <v>631.29999999999995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>
        <v>63.3</v>
      </c>
      <c r="AQ28" s="354"/>
      <c r="AR28" s="435"/>
      <c r="AS28" s="436">
        <v>24.4</v>
      </c>
      <c r="AT28" s="354"/>
      <c r="AU28" s="435"/>
      <c r="AV28" s="472">
        <v>45.1</v>
      </c>
      <c r="AW28" s="354">
        <v>6.2</v>
      </c>
      <c r="AX28" s="435"/>
      <c r="AY28" s="436">
        <v>28.3</v>
      </c>
      <c r="AZ28" s="354"/>
      <c r="BA28" s="435"/>
      <c r="BB28" s="472">
        <v>58</v>
      </c>
      <c r="BC28" s="354">
        <v>6.1</v>
      </c>
      <c r="BD28" s="435">
        <v>19.100000000000001</v>
      </c>
      <c r="BE28" s="436">
        <v>24</v>
      </c>
      <c r="BF28" s="354">
        <v>13.1</v>
      </c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>
        <v>42</v>
      </c>
      <c r="BR28" s="354">
        <v>17.899999999999999</v>
      </c>
      <c r="BS28" s="435">
        <v>11.1</v>
      </c>
      <c r="BT28" s="472"/>
      <c r="BU28" s="354"/>
      <c r="BV28" s="435"/>
      <c r="BW28" s="436"/>
      <c r="BX28" s="354"/>
      <c r="BY28" s="435"/>
      <c r="BZ28" s="472"/>
      <c r="CA28" s="354"/>
      <c r="CB28" s="435"/>
      <c r="CC28" s="436">
        <v>26.7</v>
      </c>
      <c r="CD28" s="354">
        <v>20.8</v>
      </c>
      <c r="CE28" s="435"/>
      <c r="CF28" s="472"/>
      <c r="CG28" s="354"/>
      <c r="CH28" s="435"/>
      <c r="CI28" s="436"/>
      <c r="CJ28" s="354"/>
      <c r="CK28" s="435"/>
      <c r="CL28" s="472">
        <v>46.8</v>
      </c>
      <c r="CM28" s="354">
        <v>18.2</v>
      </c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>
        <v>55.2</v>
      </c>
      <c r="CY28" s="354"/>
      <c r="CZ28" s="435"/>
      <c r="DA28" s="436">
        <v>18.3</v>
      </c>
      <c r="DB28" s="354"/>
      <c r="DC28" s="435"/>
      <c r="DD28" s="472"/>
      <c r="DE28" s="354"/>
      <c r="DF28" s="435"/>
      <c r="DG28" s="436">
        <v>13.5</v>
      </c>
      <c r="DH28" s="354"/>
      <c r="DI28" s="435"/>
      <c r="DJ28" s="472">
        <v>41.8</v>
      </c>
      <c r="DK28" s="354"/>
      <c r="DL28" s="435"/>
      <c r="DM28" s="436">
        <v>31.4</v>
      </c>
      <c r="DN28" s="354"/>
      <c r="DO28" s="435"/>
      <c r="DP28" s="472"/>
      <c r="DQ28" s="354"/>
      <c r="DR28" s="435"/>
      <c r="DS28" s="436"/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552">
        <f t="shared" si="229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553">
        <f t="shared" si="229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554">
        <f t="shared" si="229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555">
        <f t="shared" si="229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556">
        <f t="shared" si="229"/>
        <v>1072.1000000000001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/>
      <c r="AE33" s="355"/>
      <c r="AF33" s="442"/>
      <c r="AG33" s="443"/>
      <c r="AH33" s="355"/>
      <c r="AI33" s="442"/>
      <c r="AJ33" s="476"/>
      <c r="AK33" s="355"/>
      <c r="AL33" s="442"/>
      <c r="AM33" s="443">
        <f>7.2+7.8+7.6+7.6+13.7</f>
        <v>43.900000000000006</v>
      </c>
      <c r="AN33" s="355"/>
      <c r="AO33" s="442"/>
      <c r="AP33" s="476">
        <v>100.5</v>
      </c>
      <c r="AQ33" s="355"/>
      <c r="AR33" s="442"/>
      <c r="AS33" s="443">
        <v>43.5</v>
      </c>
      <c r="AT33" s="355"/>
      <c r="AU33" s="442"/>
      <c r="AV33" s="476">
        <v>63.7</v>
      </c>
      <c r="AW33" s="355">
        <v>13.5</v>
      </c>
      <c r="AX33" s="442"/>
      <c r="AY33" s="443">
        <v>19.7</v>
      </c>
      <c r="AZ33" s="355"/>
      <c r="BA33" s="442"/>
      <c r="BB33" s="476">
        <v>82.1</v>
      </c>
      <c r="BC33" s="355">
        <v>7.1</v>
      </c>
      <c r="BD33" s="442">
        <v>41</v>
      </c>
      <c r="BE33" s="443">
        <v>40.200000000000003</v>
      </c>
      <c r="BF33" s="355">
        <v>12.9</v>
      </c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>
        <v>73.7</v>
      </c>
      <c r="BR33" s="355">
        <v>9</v>
      </c>
      <c r="BS33" s="442">
        <v>32.700000000000003</v>
      </c>
      <c r="BT33" s="476"/>
      <c r="BU33" s="355"/>
      <c r="BV33" s="442"/>
      <c r="BW33" s="443"/>
      <c r="BX33" s="355"/>
      <c r="BY33" s="442"/>
      <c r="BZ33" s="476"/>
      <c r="CA33" s="355"/>
      <c r="CB33" s="442"/>
      <c r="CC33" s="443">
        <v>66.8</v>
      </c>
      <c r="CD33" s="355">
        <v>11.5</v>
      </c>
      <c r="CE33" s="442">
        <v>6.7</v>
      </c>
      <c r="CF33" s="476"/>
      <c r="CG33" s="355">
        <v>11.2</v>
      </c>
      <c r="CH33" s="442"/>
      <c r="CI33" s="443"/>
      <c r="CJ33" s="355"/>
      <c r="CK33" s="442"/>
      <c r="CL33" s="476">
        <v>42.1</v>
      </c>
      <c r="CM33" s="355">
        <v>39.200000000000003</v>
      </c>
      <c r="CN33" s="442">
        <v>32.6</v>
      </c>
      <c r="CO33" s="443"/>
      <c r="CP33" s="355"/>
      <c r="CQ33" s="442"/>
      <c r="CR33" s="476"/>
      <c r="CS33" s="355"/>
      <c r="CT33" s="442"/>
      <c r="CU33" s="443"/>
      <c r="CV33" s="355"/>
      <c r="CW33" s="442"/>
      <c r="CX33" s="476">
        <v>112.9</v>
      </c>
      <c r="CY33" s="355"/>
      <c r="CZ33" s="442"/>
      <c r="DA33" s="443">
        <v>27.4</v>
      </c>
      <c r="DB33" s="355"/>
      <c r="DC33" s="442"/>
      <c r="DD33" s="476"/>
      <c r="DE33" s="355"/>
      <c r="DF33" s="442"/>
      <c r="DG33" s="443">
        <v>23.6</v>
      </c>
      <c r="DH33" s="355"/>
      <c r="DI33" s="442"/>
      <c r="DJ33" s="476">
        <v>68.400000000000006</v>
      </c>
      <c r="DK33" s="355"/>
      <c r="DL33" s="442"/>
      <c r="DM33" s="443">
        <v>46.2</v>
      </c>
      <c r="DN33" s="355"/>
      <c r="DO33" s="442"/>
      <c r="DP33" s="476"/>
      <c r="DQ33" s="355"/>
      <c r="DR33" s="442"/>
      <c r="DS33" s="443"/>
      <c r="DT33" s="355"/>
      <c r="DU33" s="442"/>
      <c r="DV33" s="476"/>
      <c r="DW33" s="355"/>
      <c r="DX33" s="442"/>
      <c r="DY33" s="443"/>
      <c r="DZ33" s="355"/>
      <c r="EA33" s="442"/>
      <c r="EB33" s="476"/>
      <c r="EC33" s="355"/>
      <c r="ED33" s="442"/>
      <c r="EE33" s="443"/>
      <c r="EF33" s="355"/>
      <c r="EG33" s="442"/>
      <c r="EH33" s="476"/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553">
        <f>SUM(F34:JX34)</f>
        <v>441.60000000000008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>
        <f>3.7+7.8+6.9+7.7+7.3</f>
        <v>33.4</v>
      </c>
      <c r="AN34" s="356"/>
      <c r="AO34" s="373"/>
      <c r="AP34" s="374"/>
      <c r="AQ34" s="356"/>
      <c r="AR34" s="373"/>
      <c r="AS34" s="372">
        <v>34.799999999999997</v>
      </c>
      <c r="AT34" s="356"/>
      <c r="AU34" s="373"/>
      <c r="AV34" s="374">
        <v>58.5</v>
      </c>
      <c r="AW34" s="356">
        <v>8.8000000000000007</v>
      </c>
      <c r="AX34" s="373"/>
      <c r="AY34" s="372"/>
      <c r="AZ34" s="356"/>
      <c r="BA34" s="373"/>
      <c r="BB34" s="374">
        <v>21.4</v>
      </c>
      <c r="BC34" s="356">
        <v>5.3</v>
      </c>
      <c r="BD34" s="373">
        <v>20.3</v>
      </c>
      <c r="BE34" s="372">
        <v>26</v>
      </c>
      <c r="BF34" s="356">
        <v>13.8</v>
      </c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>
        <v>32.6</v>
      </c>
      <c r="BR34" s="356"/>
      <c r="BS34" s="373">
        <v>13.3</v>
      </c>
      <c r="BT34" s="374"/>
      <c r="BU34" s="356"/>
      <c r="BV34" s="373"/>
      <c r="BW34" s="372"/>
      <c r="BX34" s="356"/>
      <c r="BY34" s="373"/>
      <c r="BZ34" s="374"/>
      <c r="CA34" s="356"/>
      <c r="CB34" s="373"/>
      <c r="CC34" s="372">
        <v>48.6</v>
      </c>
      <c r="CD34" s="356">
        <v>5.7</v>
      </c>
      <c r="CE34" s="373">
        <v>5.6</v>
      </c>
      <c r="CF34" s="374"/>
      <c r="CG34" s="356"/>
      <c r="CH34" s="373"/>
      <c r="CI34" s="372"/>
      <c r="CJ34" s="356"/>
      <c r="CK34" s="373"/>
      <c r="CL34" s="374">
        <v>50.6</v>
      </c>
      <c r="CM34" s="356">
        <v>28.6</v>
      </c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>
        <v>18.399999999999999</v>
      </c>
      <c r="DB34" s="356"/>
      <c r="DC34" s="373"/>
      <c r="DD34" s="374"/>
      <c r="DE34" s="356"/>
      <c r="DF34" s="373"/>
      <c r="DG34" s="372">
        <v>15.9</v>
      </c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/>
      <c r="ED34" s="373"/>
      <c r="EE34" s="372"/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229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229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 t="s">
        <v>315</v>
      </c>
      <c r="C37" s="7"/>
      <c r="D37" s="440" t="s">
        <v>45</v>
      </c>
      <c r="E37" s="473">
        <f t="shared" si="229"/>
        <v>2.7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>
        <v>1.5</v>
      </c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>
        <v>1.2</v>
      </c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229"/>
        <v>39.1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>
        <v>17.100000000000001</v>
      </c>
      <c r="DB38" s="356"/>
      <c r="DC38" s="373"/>
      <c r="DD38" s="374"/>
      <c r="DE38" s="356"/>
      <c r="DF38" s="373"/>
      <c r="DG38" s="372"/>
      <c r="DH38" s="356"/>
      <c r="DI38" s="373"/>
      <c r="DJ38" s="374">
        <v>22</v>
      </c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/>
      <c r="DW38" s="356"/>
      <c r="DX38" s="373"/>
      <c r="DY38" s="372"/>
      <c r="DZ38" s="356"/>
      <c r="EA38" s="373"/>
      <c r="EB38" s="374"/>
      <c r="EC38" s="356"/>
      <c r="ED38" s="373"/>
      <c r="EE38" s="372"/>
      <c r="EF38" s="356"/>
      <c r="EG38" s="373"/>
      <c r="EH38" s="374"/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2853.8</v>
      </c>
      <c r="F39" s="515">
        <f t="shared" ref="F39:AO39" si="230">SUM(F27:F38)</f>
        <v>0</v>
      </c>
      <c r="G39" s="500">
        <f t="shared" si="230"/>
        <v>0</v>
      </c>
      <c r="H39" s="516">
        <f t="shared" si="230"/>
        <v>0</v>
      </c>
      <c r="I39" s="517">
        <f t="shared" si="230"/>
        <v>0</v>
      </c>
      <c r="J39" s="358">
        <f t="shared" si="230"/>
        <v>0</v>
      </c>
      <c r="K39" s="518">
        <f t="shared" si="230"/>
        <v>0</v>
      </c>
      <c r="L39" s="519">
        <f t="shared" si="230"/>
        <v>0</v>
      </c>
      <c r="M39" s="358">
        <f t="shared" si="230"/>
        <v>0</v>
      </c>
      <c r="N39" s="518">
        <f t="shared" si="230"/>
        <v>0</v>
      </c>
      <c r="O39" s="517">
        <f t="shared" si="230"/>
        <v>0</v>
      </c>
      <c r="P39" s="358">
        <f t="shared" si="230"/>
        <v>0</v>
      </c>
      <c r="Q39" s="518">
        <f t="shared" si="230"/>
        <v>0</v>
      </c>
      <c r="R39" s="519">
        <f t="shared" si="230"/>
        <v>0</v>
      </c>
      <c r="S39" s="358">
        <f t="shared" si="230"/>
        <v>0</v>
      </c>
      <c r="T39" s="518">
        <f t="shared" si="230"/>
        <v>0</v>
      </c>
      <c r="U39" s="517">
        <f t="shared" si="230"/>
        <v>0</v>
      </c>
      <c r="V39" s="358">
        <f t="shared" si="230"/>
        <v>0</v>
      </c>
      <c r="W39" s="518">
        <f t="shared" si="230"/>
        <v>0</v>
      </c>
      <c r="X39" s="519">
        <f t="shared" si="230"/>
        <v>0</v>
      </c>
      <c r="Y39" s="358">
        <f t="shared" si="230"/>
        <v>0</v>
      </c>
      <c r="Z39" s="518">
        <f t="shared" si="230"/>
        <v>0</v>
      </c>
      <c r="AA39" s="517">
        <f t="shared" si="230"/>
        <v>0</v>
      </c>
      <c r="AB39" s="358">
        <f t="shared" si="230"/>
        <v>0</v>
      </c>
      <c r="AC39" s="518">
        <f t="shared" si="230"/>
        <v>0</v>
      </c>
      <c r="AD39" s="519">
        <f t="shared" si="230"/>
        <v>0</v>
      </c>
      <c r="AE39" s="358">
        <f t="shared" si="230"/>
        <v>0</v>
      </c>
      <c r="AF39" s="518">
        <f t="shared" si="230"/>
        <v>0</v>
      </c>
      <c r="AG39" s="517">
        <f t="shared" si="230"/>
        <v>0</v>
      </c>
      <c r="AH39" s="358">
        <f t="shared" si="230"/>
        <v>0</v>
      </c>
      <c r="AI39" s="518">
        <f t="shared" si="230"/>
        <v>0</v>
      </c>
      <c r="AJ39" s="519">
        <f t="shared" si="230"/>
        <v>0</v>
      </c>
      <c r="AK39" s="358">
        <f t="shared" si="230"/>
        <v>0</v>
      </c>
      <c r="AL39" s="518">
        <f t="shared" si="230"/>
        <v>0</v>
      </c>
      <c r="AM39" s="517">
        <f t="shared" si="230"/>
        <v>111.20000000000002</v>
      </c>
      <c r="AN39" s="358">
        <f t="shared" si="230"/>
        <v>0</v>
      </c>
      <c r="AO39" s="518">
        <f t="shared" si="230"/>
        <v>0</v>
      </c>
      <c r="AP39" s="519">
        <f>SUM(AP27:AP38)</f>
        <v>163.80000000000001</v>
      </c>
      <c r="AQ39" s="358">
        <f>SUM(AQ27:AQ38)</f>
        <v>0</v>
      </c>
      <c r="AR39" s="518">
        <f t="shared" ref="AR39:DB39" si="231">SUM(AR27:AR38)</f>
        <v>0</v>
      </c>
      <c r="AS39" s="517">
        <f t="shared" si="231"/>
        <v>130.6</v>
      </c>
      <c r="AT39" s="358">
        <f t="shared" si="231"/>
        <v>0</v>
      </c>
      <c r="AU39" s="518">
        <f t="shared" si="231"/>
        <v>0</v>
      </c>
      <c r="AV39" s="519">
        <f t="shared" si="231"/>
        <v>225</v>
      </c>
      <c r="AW39" s="358">
        <f t="shared" si="231"/>
        <v>42.8</v>
      </c>
      <c r="AX39" s="518">
        <f t="shared" si="231"/>
        <v>0</v>
      </c>
      <c r="AY39" s="517">
        <f t="shared" si="231"/>
        <v>79.7</v>
      </c>
      <c r="AZ39" s="358">
        <f t="shared" si="231"/>
        <v>0</v>
      </c>
      <c r="BA39" s="518">
        <f t="shared" si="231"/>
        <v>0</v>
      </c>
      <c r="BB39" s="519">
        <f t="shared" si="231"/>
        <v>233.2</v>
      </c>
      <c r="BC39" s="358">
        <f t="shared" si="231"/>
        <v>25</v>
      </c>
      <c r="BD39" s="518">
        <f t="shared" si="231"/>
        <v>107.89999999999999</v>
      </c>
      <c r="BE39" s="517">
        <f t="shared" si="231"/>
        <v>118</v>
      </c>
      <c r="BF39" s="358">
        <f t="shared" si="231"/>
        <v>53.900000000000006</v>
      </c>
      <c r="BG39" s="518">
        <f t="shared" si="231"/>
        <v>0</v>
      </c>
      <c r="BH39" s="519">
        <f t="shared" si="231"/>
        <v>7.5</v>
      </c>
      <c r="BI39" s="358">
        <f t="shared" si="231"/>
        <v>0</v>
      </c>
      <c r="BJ39" s="518">
        <f t="shared" si="231"/>
        <v>0</v>
      </c>
      <c r="BK39" s="517">
        <f t="shared" si="231"/>
        <v>0</v>
      </c>
      <c r="BL39" s="358">
        <f t="shared" si="231"/>
        <v>0</v>
      </c>
      <c r="BM39" s="518">
        <f t="shared" si="231"/>
        <v>0</v>
      </c>
      <c r="BN39" s="519">
        <f t="shared" si="231"/>
        <v>0</v>
      </c>
      <c r="BO39" s="358">
        <f t="shared" si="231"/>
        <v>0</v>
      </c>
      <c r="BP39" s="518">
        <f t="shared" si="231"/>
        <v>0</v>
      </c>
      <c r="BQ39" s="517">
        <f t="shared" si="231"/>
        <v>213.4</v>
      </c>
      <c r="BR39" s="358">
        <f t="shared" si="231"/>
        <v>31.299999999999997</v>
      </c>
      <c r="BS39" s="518">
        <f t="shared" si="231"/>
        <v>63.900000000000006</v>
      </c>
      <c r="BT39" s="519">
        <f t="shared" si="231"/>
        <v>0</v>
      </c>
      <c r="BU39" s="358">
        <f t="shared" si="231"/>
        <v>0</v>
      </c>
      <c r="BV39" s="518">
        <f t="shared" si="231"/>
        <v>0</v>
      </c>
      <c r="BW39" s="517">
        <f t="shared" si="231"/>
        <v>0</v>
      </c>
      <c r="BX39" s="358">
        <f t="shared" si="231"/>
        <v>0</v>
      </c>
      <c r="BY39" s="518">
        <f t="shared" si="231"/>
        <v>0</v>
      </c>
      <c r="BZ39" s="519">
        <f t="shared" si="231"/>
        <v>0</v>
      </c>
      <c r="CA39" s="358">
        <f t="shared" si="231"/>
        <v>0</v>
      </c>
      <c r="CB39" s="518">
        <f t="shared" si="231"/>
        <v>0</v>
      </c>
      <c r="CC39" s="517">
        <f t="shared" si="231"/>
        <v>192.7</v>
      </c>
      <c r="CD39" s="358">
        <f t="shared" si="231"/>
        <v>43.5</v>
      </c>
      <c r="CE39" s="518">
        <f t="shared" si="231"/>
        <v>18.5</v>
      </c>
      <c r="CF39" s="519">
        <f t="shared" si="231"/>
        <v>0</v>
      </c>
      <c r="CG39" s="358">
        <f t="shared" si="231"/>
        <v>11.2</v>
      </c>
      <c r="CH39" s="518">
        <f t="shared" si="231"/>
        <v>0</v>
      </c>
      <c r="CI39" s="517">
        <f t="shared" si="231"/>
        <v>0</v>
      </c>
      <c r="CJ39" s="358">
        <f t="shared" si="231"/>
        <v>0</v>
      </c>
      <c r="CK39" s="518">
        <f t="shared" si="231"/>
        <v>0</v>
      </c>
      <c r="CL39" s="519">
        <f t="shared" si="231"/>
        <v>186.1</v>
      </c>
      <c r="CM39" s="358">
        <f t="shared" si="231"/>
        <v>86</v>
      </c>
      <c r="CN39" s="518">
        <f t="shared" si="231"/>
        <v>39.1</v>
      </c>
      <c r="CO39" s="517">
        <f t="shared" si="231"/>
        <v>0</v>
      </c>
      <c r="CP39" s="358">
        <f t="shared" si="231"/>
        <v>0</v>
      </c>
      <c r="CQ39" s="518">
        <f t="shared" si="231"/>
        <v>0</v>
      </c>
      <c r="CR39" s="519">
        <f t="shared" si="231"/>
        <v>1.2</v>
      </c>
      <c r="CS39" s="358">
        <f t="shared" si="231"/>
        <v>0</v>
      </c>
      <c r="CT39" s="518">
        <f t="shared" si="231"/>
        <v>0</v>
      </c>
      <c r="CU39" s="517">
        <f t="shared" si="231"/>
        <v>2.2000000000000002</v>
      </c>
      <c r="CV39" s="358">
        <f t="shared" si="231"/>
        <v>0</v>
      </c>
      <c r="CW39" s="518">
        <f t="shared" si="231"/>
        <v>0</v>
      </c>
      <c r="CX39" s="519">
        <f t="shared" si="231"/>
        <v>203.8</v>
      </c>
      <c r="CY39" s="358">
        <f t="shared" si="231"/>
        <v>0</v>
      </c>
      <c r="CZ39" s="518">
        <f t="shared" si="231"/>
        <v>0</v>
      </c>
      <c r="DA39" s="517">
        <f t="shared" si="231"/>
        <v>104.69999999999999</v>
      </c>
      <c r="DB39" s="358">
        <f t="shared" si="231"/>
        <v>0</v>
      </c>
      <c r="DC39" s="518">
        <f t="shared" ref="DC39:FN39" si="232">SUM(DC27:DC38)</f>
        <v>0</v>
      </c>
      <c r="DD39" s="519">
        <f t="shared" si="232"/>
        <v>0</v>
      </c>
      <c r="DE39" s="358">
        <f t="shared" si="232"/>
        <v>0</v>
      </c>
      <c r="DF39" s="518">
        <f t="shared" si="232"/>
        <v>0</v>
      </c>
      <c r="DG39" s="517">
        <f t="shared" si="232"/>
        <v>72.2</v>
      </c>
      <c r="DH39" s="358">
        <f t="shared" si="232"/>
        <v>0</v>
      </c>
      <c r="DI39" s="518">
        <f t="shared" si="232"/>
        <v>0</v>
      </c>
      <c r="DJ39" s="519">
        <f t="shared" si="232"/>
        <v>176.3</v>
      </c>
      <c r="DK39" s="358">
        <f t="shared" si="232"/>
        <v>0</v>
      </c>
      <c r="DL39" s="518">
        <f t="shared" si="232"/>
        <v>0</v>
      </c>
      <c r="DM39" s="517">
        <f t="shared" si="232"/>
        <v>109.1</v>
      </c>
      <c r="DN39" s="358">
        <f t="shared" si="232"/>
        <v>0</v>
      </c>
      <c r="DO39" s="518">
        <f t="shared" si="232"/>
        <v>0</v>
      </c>
      <c r="DP39" s="519">
        <f t="shared" si="232"/>
        <v>0</v>
      </c>
      <c r="DQ39" s="358">
        <f t="shared" si="232"/>
        <v>0</v>
      </c>
      <c r="DR39" s="518">
        <f t="shared" si="232"/>
        <v>0</v>
      </c>
      <c r="DS39" s="517">
        <f t="shared" si="232"/>
        <v>0</v>
      </c>
      <c r="DT39" s="358">
        <f t="shared" si="232"/>
        <v>0</v>
      </c>
      <c r="DU39" s="518">
        <f t="shared" si="232"/>
        <v>0</v>
      </c>
      <c r="DV39" s="519">
        <f t="shared" si="232"/>
        <v>0</v>
      </c>
      <c r="DW39" s="358">
        <f t="shared" si="232"/>
        <v>0</v>
      </c>
      <c r="DX39" s="518">
        <f t="shared" si="232"/>
        <v>0</v>
      </c>
      <c r="DY39" s="517">
        <f t="shared" si="232"/>
        <v>0</v>
      </c>
      <c r="DZ39" s="358">
        <f t="shared" si="232"/>
        <v>0</v>
      </c>
      <c r="EA39" s="518">
        <f t="shared" si="232"/>
        <v>0</v>
      </c>
      <c r="EB39" s="519">
        <f t="shared" si="232"/>
        <v>0</v>
      </c>
      <c r="EC39" s="358">
        <f t="shared" si="232"/>
        <v>0</v>
      </c>
      <c r="ED39" s="518">
        <f t="shared" si="232"/>
        <v>0</v>
      </c>
      <c r="EE39" s="517">
        <f t="shared" si="232"/>
        <v>0</v>
      </c>
      <c r="EF39" s="358">
        <f t="shared" si="232"/>
        <v>0</v>
      </c>
      <c r="EG39" s="518">
        <f t="shared" si="232"/>
        <v>0</v>
      </c>
      <c r="EH39" s="519">
        <f t="shared" si="232"/>
        <v>0</v>
      </c>
      <c r="EI39" s="358">
        <f t="shared" si="232"/>
        <v>0</v>
      </c>
      <c r="EJ39" s="518">
        <f t="shared" si="232"/>
        <v>0</v>
      </c>
      <c r="EK39" s="517">
        <f t="shared" si="232"/>
        <v>0</v>
      </c>
      <c r="EL39" s="358">
        <f t="shared" si="232"/>
        <v>0</v>
      </c>
      <c r="EM39" s="518">
        <f t="shared" si="232"/>
        <v>0</v>
      </c>
      <c r="EN39" s="519">
        <f t="shared" si="232"/>
        <v>0</v>
      </c>
      <c r="EO39" s="358">
        <f t="shared" si="232"/>
        <v>0</v>
      </c>
      <c r="EP39" s="518">
        <f t="shared" si="232"/>
        <v>0</v>
      </c>
      <c r="EQ39" s="517">
        <f t="shared" si="232"/>
        <v>0</v>
      </c>
      <c r="ER39" s="358">
        <f t="shared" si="232"/>
        <v>0</v>
      </c>
      <c r="ES39" s="518">
        <f t="shared" si="232"/>
        <v>0</v>
      </c>
      <c r="ET39" s="519">
        <f t="shared" si="232"/>
        <v>0</v>
      </c>
      <c r="EU39" s="358">
        <f t="shared" si="232"/>
        <v>0</v>
      </c>
      <c r="EV39" s="518">
        <f t="shared" si="232"/>
        <v>0</v>
      </c>
      <c r="EW39" s="517">
        <f t="shared" si="232"/>
        <v>0</v>
      </c>
      <c r="EX39" s="358">
        <f t="shared" si="232"/>
        <v>0</v>
      </c>
      <c r="EY39" s="518">
        <f t="shared" si="232"/>
        <v>0</v>
      </c>
      <c r="EZ39" s="519">
        <f t="shared" si="232"/>
        <v>0</v>
      </c>
      <c r="FA39" s="358">
        <f t="shared" si="232"/>
        <v>0</v>
      </c>
      <c r="FB39" s="518">
        <f t="shared" si="232"/>
        <v>0</v>
      </c>
      <c r="FC39" s="517">
        <f t="shared" si="232"/>
        <v>0</v>
      </c>
      <c r="FD39" s="358">
        <f t="shared" si="232"/>
        <v>0</v>
      </c>
      <c r="FE39" s="518">
        <f t="shared" si="232"/>
        <v>0</v>
      </c>
      <c r="FF39" s="519">
        <f t="shared" si="232"/>
        <v>0</v>
      </c>
      <c r="FG39" s="358">
        <f t="shared" si="232"/>
        <v>0</v>
      </c>
      <c r="FH39" s="518">
        <f t="shared" si="232"/>
        <v>0</v>
      </c>
      <c r="FI39" s="517">
        <f t="shared" si="232"/>
        <v>0</v>
      </c>
      <c r="FJ39" s="358">
        <f t="shared" si="232"/>
        <v>0</v>
      </c>
      <c r="FK39" s="518">
        <f t="shared" si="232"/>
        <v>0</v>
      </c>
      <c r="FL39" s="519">
        <f t="shared" si="232"/>
        <v>0</v>
      </c>
      <c r="FM39" s="358">
        <f t="shared" si="232"/>
        <v>0</v>
      </c>
      <c r="FN39" s="518">
        <f t="shared" si="232"/>
        <v>0</v>
      </c>
      <c r="FO39" s="517">
        <f t="shared" ref="FO39:HZ39" si="233">SUM(FO27:FO38)</f>
        <v>0</v>
      </c>
      <c r="FP39" s="358">
        <f t="shared" si="233"/>
        <v>0</v>
      </c>
      <c r="FQ39" s="518">
        <f t="shared" si="233"/>
        <v>0</v>
      </c>
      <c r="FR39" s="519">
        <f t="shared" si="233"/>
        <v>0</v>
      </c>
      <c r="FS39" s="358">
        <f t="shared" si="233"/>
        <v>0</v>
      </c>
      <c r="FT39" s="518">
        <f t="shared" si="233"/>
        <v>0</v>
      </c>
      <c r="FU39" s="517">
        <f t="shared" si="233"/>
        <v>0</v>
      </c>
      <c r="FV39" s="358">
        <f t="shared" si="233"/>
        <v>0</v>
      </c>
      <c r="FW39" s="518">
        <f t="shared" si="233"/>
        <v>0</v>
      </c>
      <c r="FX39" s="519">
        <f t="shared" si="233"/>
        <v>0</v>
      </c>
      <c r="FY39" s="358">
        <f t="shared" si="233"/>
        <v>0</v>
      </c>
      <c r="FZ39" s="518">
        <f t="shared" si="233"/>
        <v>0</v>
      </c>
      <c r="GA39" s="517">
        <f t="shared" si="233"/>
        <v>0</v>
      </c>
      <c r="GB39" s="358">
        <f t="shared" si="233"/>
        <v>0</v>
      </c>
      <c r="GC39" s="518">
        <f t="shared" si="233"/>
        <v>0</v>
      </c>
      <c r="GD39" s="519">
        <f t="shared" si="233"/>
        <v>0</v>
      </c>
      <c r="GE39" s="358">
        <f t="shared" si="233"/>
        <v>0</v>
      </c>
      <c r="GF39" s="518">
        <f t="shared" si="233"/>
        <v>0</v>
      </c>
      <c r="GG39" s="517">
        <f t="shared" si="233"/>
        <v>0</v>
      </c>
      <c r="GH39" s="358">
        <f t="shared" si="233"/>
        <v>0</v>
      </c>
      <c r="GI39" s="518">
        <f t="shared" si="233"/>
        <v>0</v>
      </c>
      <c r="GJ39" s="519">
        <f t="shared" si="233"/>
        <v>0</v>
      </c>
      <c r="GK39" s="358">
        <f t="shared" si="233"/>
        <v>0</v>
      </c>
      <c r="GL39" s="518">
        <f t="shared" si="233"/>
        <v>0</v>
      </c>
      <c r="GM39" s="517">
        <f t="shared" si="233"/>
        <v>0</v>
      </c>
      <c r="GN39" s="358">
        <f t="shared" si="233"/>
        <v>0</v>
      </c>
      <c r="GO39" s="518">
        <f t="shared" si="233"/>
        <v>0</v>
      </c>
      <c r="GP39" s="519">
        <f t="shared" si="233"/>
        <v>0</v>
      </c>
      <c r="GQ39" s="358">
        <f t="shared" si="233"/>
        <v>0</v>
      </c>
      <c r="GR39" s="518">
        <f t="shared" si="233"/>
        <v>0</v>
      </c>
      <c r="GS39" s="517">
        <f t="shared" si="233"/>
        <v>0</v>
      </c>
      <c r="GT39" s="358">
        <f t="shared" si="233"/>
        <v>0</v>
      </c>
      <c r="GU39" s="518">
        <f t="shared" si="233"/>
        <v>0</v>
      </c>
      <c r="GV39" s="519">
        <f t="shared" si="233"/>
        <v>0</v>
      </c>
      <c r="GW39" s="358">
        <f t="shared" si="233"/>
        <v>0</v>
      </c>
      <c r="GX39" s="518">
        <f t="shared" si="233"/>
        <v>0</v>
      </c>
      <c r="GY39" s="517">
        <f t="shared" si="233"/>
        <v>0</v>
      </c>
      <c r="GZ39" s="358">
        <f t="shared" si="233"/>
        <v>0</v>
      </c>
      <c r="HA39" s="518">
        <f t="shared" si="233"/>
        <v>0</v>
      </c>
      <c r="HB39" s="519">
        <f t="shared" si="233"/>
        <v>0</v>
      </c>
      <c r="HC39" s="358">
        <f t="shared" si="233"/>
        <v>0</v>
      </c>
      <c r="HD39" s="518">
        <f t="shared" si="233"/>
        <v>0</v>
      </c>
      <c r="HE39" s="517">
        <f t="shared" si="233"/>
        <v>0</v>
      </c>
      <c r="HF39" s="358">
        <f t="shared" si="233"/>
        <v>0</v>
      </c>
      <c r="HG39" s="518">
        <f t="shared" si="233"/>
        <v>0</v>
      </c>
      <c r="HH39" s="519">
        <f t="shared" si="233"/>
        <v>0</v>
      </c>
      <c r="HI39" s="358">
        <f t="shared" si="233"/>
        <v>0</v>
      </c>
      <c r="HJ39" s="518">
        <f t="shared" si="233"/>
        <v>0</v>
      </c>
      <c r="HK39" s="517">
        <f t="shared" si="233"/>
        <v>0</v>
      </c>
      <c r="HL39" s="358">
        <f t="shared" si="233"/>
        <v>0</v>
      </c>
      <c r="HM39" s="518">
        <f t="shared" si="233"/>
        <v>0</v>
      </c>
      <c r="HN39" s="519">
        <f t="shared" si="233"/>
        <v>0</v>
      </c>
      <c r="HO39" s="358">
        <f t="shared" si="233"/>
        <v>0</v>
      </c>
      <c r="HP39" s="518">
        <f t="shared" si="233"/>
        <v>0</v>
      </c>
      <c r="HQ39" s="517">
        <f t="shared" si="233"/>
        <v>0</v>
      </c>
      <c r="HR39" s="358">
        <f t="shared" si="233"/>
        <v>0</v>
      </c>
      <c r="HS39" s="518">
        <f t="shared" si="233"/>
        <v>0</v>
      </c>
      <c r="HT39" s="519">
        <f t="shared" si="233"/>
        <v>0</v>
      </c>
      <c r="HU39" s="358">
        <f t="shared" si="233"/>
        <v>0</v>
      </c>
      <c r="HV39" s="518">
        <f t="shared" si="233"/>
        <v>0</v>
      </c>
      <c r="HW39" s="517">
        <f t="shared" si="233"/>
        <v>0</v>
      </c>
      <c r="HX39" s="358">
        <f t="shared" si="233"/>
        <v>0</v>
      </c>
      <c r="HY39" s="518">
        <f t="shared" si="233"/>
        <v>0</v>
      </c>
      <c r="HZ39" s="519">
        <f t="shared" si="233"/>
        <v>0</v>
      </c>
      <c r="IA39" s="358">
        <f t="shared" ref="IA39:JX39" si="234">SUM(IA27:IA38)</f>
        <v>0</v>
      </c>
      <c r="IB39" s="518">
        <f t="shared" si="234"/>
        <v>0</v>
      </c>
      <c r="IC39" s="517">
        <f t="shared" si="234"/>
        <v>0</v>
      </c>
      <c r="ID39" s="358">
        <f t="shared" si="234"/>
        <v>0</v>
      </c>
      <c r="IE39" s="518">
        <f t="shared" si="234"/>
        <v>0</v>
      </c>
      <c r="IF39" s="519">
        <f t="shared" si="234"/>
        <v>0</v>
      </c>
      <c r="IG39" s="358">
        <f t="shared" si="234"/>
        <v>0</v>
      </c>
      <c r="IH39" s="518">
        <f t="shared" si="234"/>
        <v>0</v>
      </c>
      <c r="II39" s="517">
        <f t="shared" si="234"/>
        <v>0</v>
      </c>
      <c r="IJ39" s="358">
        <f t="shared" si="234"/>
        <v>0</v>
      </c>
      <c r="IK39" s="518">
        <f t="shared" si="234"/>
        <v>0</v>
      </c>
      <c r="IL39" s="519">
        <f t="shared" si="234"/>
        <v>0</v>
      </c>
      <c r="IM39" s="358">
        <f t="shared" si="234"/>
        <v>0</v>
      </c>
      <c r="IN39" s="518">
        <f t="shared" si="234"/>
        <v>0</v>
      </c>
      <c r="IO39" s="517">
        <f t="shared" si="234"/>
        <v>0</v>
      </c>
      <c r="IP39" s="358">
        <f t="shared" si="234"/>
        <v>0</v>
      </c>
      <c r="IQ39" s="518">
        <f t="shared" si="234"/>
        <v>0</v>
      </c>
      <c r="IR39" s="519">
        <f t="shared" si="234"/>
        <v>0</v>
      </c>
      <c r="IS39" s="358">
        <f t="shared" si="234"/>
        <v>0</v>
      </c>
      <c r="IT39" s="518">
        <f t="shared" si="234"/>
        <v>0</v>
      </c>
      <c r="IU39" s="517">
        <f t="shared" si="234"/>
        <v>0</v>
      </c>
      <c r="IV39" s="358">
        <f t="shared" si="234"/>
        <v>0</v>
      </c>
      <c r="IW39" s="518">
        <f t="shared" si="234"/>
        <v>0</v>
      </c>
      <c r="IX39" s="519">
        <f t="shared" si="234"/>
        <v>0</v>
      </c>
      <c r="IY39" s="358">
        <f t="shared" si="234"/>
        <v>0</v>
      </c>
      <c r="IZ39" s="518">
        <f t="shared" si="234"/>
        <v>0</v>
      </c>
      <c r="JA39" s="517">
        <f t="shared" si="234"/>
        <v>0</v>
      </c>
      <c r="JB39" s="358">
        <f t="shared" si="234"/>
        <v>0</v>
      </c>
      <c r="JC39" s="518">
        <f t="shared" si="234"/>
        <v>0</v>
      </c>
      <c r="JD39" s="519">
        <f t="shared" si="234"/>
        <v>0</v>
      </c>
      <c r="JE39" s="358">
        <f t="shared" si="234"/>
        <v>0</v>
      </c>
      <c r="JF39" s="518">
        <f t="shared" si="234"/>
        <v>0</v>
      </c>
      <c r="JG39" s="517">
        <f t="shared" si="234"/>
        <v>0</v>
      </c>
      <c r="JH39" s="358">
        <f t="shared" si="234"/>
        <v>0</v>
      </c>
      <c r="JI39" s="518">
        <f t="shared" si="234"/>
        <v>0</v>
      </c>
      <c r="JJ39" s="519">
        <f t="shared" si="234"/>
        <v>0</v>
      </c>
      <c r="JK39" s="358">
        <f t="shared" si="234"/>
        <v>0</v>
      </c>
      <c r="JL39" s="518">
        <f t="shared" si="234"/>
        <v>0</v>
      </c>
      <c r="JM39" s="517">
        <f t="shared" si="234"/>
        <v>0</v>
      </c>
      <c r="JN39" s="358">
        <f t="shared" si="234"/>
        <v>0</v>
      </c>
      <c r="JO39" s="518">
        <f t="shared" si="234"/>
        <v>0</v>
      </c>
      <c r="JP39" s="519">
        <f t="shared" si="234"/>
        <v>0</v>
      </c>
      <c r="JQ39" s="358">
        <f t="shared" si="234"/>
        <v>0</v>
      </c>
      <c r="JR39" s="518">
        <f t="shared" si="234"/>
        <v>0</v>
      </c>
      <c r="JS39" s="517">
        <f t="shared" si="234"/>
        <v>0</v>
      </c>
      <c r="JT39" s="358">
        <f t="shared" si="234"/>
        <v>0</v>
      </c>
      <c r="JU39" s="518">
        <f t="shared" si="234"/>
        <v>0</v>
      </c>
      <c r="JV39" s="519">
        <f t="shared" si="234"/>
        <v>0</v>
      </c>
      <c r="JW39" s="358">
        <f t="shared" si="234"/>
        <v>0</v>
      </c>
      <c r="JX39" s="518">
        <f t="shared" si="234"/>
        <v>0</v>
      </c>
    </row>
    <row r="40" spans="1:284" s="138" customFormat="1" ht="12" x14ac:dyDescent="0.2">
      <c r="A40" s="146"/>
      <c r="E40" s="138">
        <f>E39-E22</f>
        <v>0</v>
      </c>
      <c r="F40" s="138">
        <f t="shared" ref="F40:AO40" si="235">F39-F22</f>
        <v>0</v>
      </c>
      <c r="G40" s="138">
        <f t="shared" si="235"/>
        <v>0</v>
      </c>
      <c r="H40" s="138">
        <f t="shared" si="235"/>
        <v>0</v>
      </c>
      <c r="I40" s="138">
        <f t="shared" si="235"/>
        <v>0</v>
      </c>
      <c r="J40" s="138">
        <f t="shared" si="235"/>
        <v>0</v>
      </c>
      <c r="K40" s="138">
        <f t="shared" si="235"/>
        <v>0</v>
      </c>
      <c r="L40" s="138">
        <f t="shared" si="235"/>
        <v>0</v>
      </c>
      <c r="M40" s="138">
        <f t="shared" si="235"/>
        <v>0</v>
      </c>
      <c r="N40" s="138">
        <f t="shared" si="235"/>
        <v>0</v>
      </c>
      <c r="O40" s="138">
        <f t="shared" si="235"/>
        <v>0</v>
      </c>
      <c r="P40" s="138">
        <f t="shared" si="235"/>
        <v>0</v>
      </c>
      <c r="Q40" s="138">
        <f t="shared" si="235"/>
        <v>0</v>
      </c>
      <c r="R40" s="138">
        <f t="shared" si="235"/>
        <v>0</v>
      </c>
      <c r="S40" s="138">
        <f t="shared" si="235"/>
        <v>0</v>
      </c>
      <c r="T40" s="138">
        <f t="shared" si="235"/>
        <v>0</v>
      </c>
      <c r="U40" s="138">
        <f t="shared" si="235"/>
        <v>0</v>
      </c>
      <c r="V40" s="138">
        <f t="shared" si="235"/>
        <v>0</v>
      </c>
      <c r="W40" s="138">
        <f t="shared" si="235"/>
        <v>0</v>
      </c>
      <c r="X40" s="138">
        <f t="shared" si="235"/>
        <v>0</v>
      </c>
      <c r="Y40" s="138">
        <f t="shared" si="235"/>
        <v>0</v>
      </c>
      <c r="Z40" s="138">
        <f t="shared" si="235"/>
        <v>0</v>
      </c>
      <c r="AA40" s="138">
        <f t="shared" si="235"/>
        <v>0</v>
      </c>
      <c r="AB40" s="138">
        <f t="shared" si="235"/>
        <v>0</v>
      </c>
      <c r="AC40" s="138">
        <f t="shared" si="235"/>
        <v>0</v>
      </c>
      <c r="AD40" s="138">
        <f t="shared" si="235"/>
        <v>0</v>
      </c>
      <c r="AE40" s="138">
        <f t="shared" si="235"/>
        <v>0</v>
      </c>
      <c r="AF40" s="138">
        <f t="shared" si="235"/>
        <v>0</v>
      </c>
      <c r="AG40" s="138">
        <f t="shared" si="235"/>
        <v>0</v>
      </c>
      <c r="AH40" s="138">
        <f t="shared" si="235"/>
        <v>0</v>
      </c>
      <c r="AI40" s="138">
        <f t="shared" si="235"/>
        <v>0</v>
      </c>
      <c r="AJ40" s="138">
        <f t="shared" si="235"/>
        <v>0</v>
      </c>
      <c r="AK40" s="138">
        <f t="shared" si="235"/>
        <v>0</v>
      </c>
      <c r="AL40" s="138">
        <f t="shared" si="235"/>
        <v>0</v>
      </c>
      <c r="AM40" s="138">
        <f t="shared" si="235"/>
        <v>0</v>
      </c>
      <c r="AN40" s="138">
        <f t="shared" si="235"/>
        <v>0</v>
      </c>
      <c r="AO40" s="138">
        <f t="shared" si="235"/>
        <v>0</v>
      </c>
      <c r="AP40" s="138">
        <f>AP39-AP22</f>
        <v>0</v>
      </c>
      <c r="AQ40" s="138">
        <f t="shared" ref="AQ40:DB40" si="236">AQ39-AQ22</f>
        <v>0</v>
      </c>
      <c r="AR40" s="138">
        <f t="shared" si="236"/>
        <v>0</v>
      </c>
      <c r="AS40" s="138">
        <f t="shared" si="236"/>
        <v>0</v>
      </c>
      <c r="AT40" s="138">
        <f t="shared" si="236"/>
        <v>0</v>
      </c>
      <c r="AU40" s="138">
        <f t="shared" si="236"/>
        <v>0</v>
      </c>
      <c r="AV40" s="138">
        <f t="shared" si="236"/>
        <v>0</v>
      </c>
      <c r="AW40" s="138">
        <f t="shared" si="236"/>
        <v>0</v>
      </c>
      <c r="AX40" s="138">
        <f t="shared" si="236"/>
        <v>0</v>
      </c>
      <c r="AY40" s="138">
        <f t="shared" si="236"/>
        <v>0</v>
      </c>
      <c r="AZ40" s="138">
        <f t="shared" si="236"/>
        <v>0</v>
      </c>
      <c r="BA40" s="138">
        <f t="shared" si="236"/>
        <v>0</v>
      </c>
      <c r="BB40" s="138">
        <f t="shared" si="236"/>
        <v>0</v>
      </c>
      <c r="BC40" s="138">
        <f t="shared" si="236"/>
        <v>0</v>
      </c>
      <c r="BD40" s="138">
        <f t="shared" si="236"/>
        <v>0</v>
      </c>
      <c r="BE40" s="138">
        <f t="shared" si="236"/>
        <v>0</v>
      </c>
      <c r="BF40" s="138">
        <f t="shared" si="236"/>
        <v>0</v>
      </c>
      <c r="BG40" s="138">
        <f t="shared" si="236"/>
        <v>0</v>
      </c>
      <c r="BH40" s="138">
        <f t="shared" si="236"/>
        <v>0</v>
      </c>
      <c r="BI40" s="138">
        <f t="shared" si="236"/>
        <v>0</v>
      </c>
      <c r="BJ40" s="138">
        <f t="shared" si="236"/>
        <v>0</v>
      </c>
      <c r="BK40" s="138">
        <f t="shared" si="236"/>
        <v>0</v>
      </c>
      <c r="BL40" s="138">
        <f t="shared" si="236"/>
        <v>0</v>
      </c>
      <c r="BM40" s="138">
        <f t="shared" si="236"/>
        <v>0</v>
      </c>
      <c r="BN40" s="138">
        <f t="shared" si="236"/>
        <v>0</v>
      </c>
      <c r="BO40" s="138">
        <f t="shared" si="236"/>
        <v>0</v>
      </c>
      <c r="BP40" s="138">
        <f t="shared" si="236"/>
        <v>0</v>
      </c>
      <c r="BQ40" s="138">
        <f t="shared" si="236"/>
        <v>0</v>
      </c>
      <c r="BR40" s="138">
        <f t="shared" si="236"/>
        <v>0</v>
      </c>
      <c r="BS40" s="138">
        <f t="shared" si="236"/>
        <v>0</v>
      </c>
      <c r="BT40" s="138">
        <f t="shared" si="236"/>
        <v>0</v>
      </c>
      <c r="BU40" s="138">
        <f t="shared" si="236"/>
        <v>0</v>
      </c>
      <c r="BV40" s="138">
        <f t="shared" si="236"/>
        <v>0</v>
      </c>
      <c r="BW40" s="138">
        <f t="shared" si="236"/>
        <v>0</v>
      </c>
      <c r="BX40" s="138">
        <f t="shared" si="236"/>
        <v>0</v>
      </c>
      <c r="BY40" s="138">
        <f t="shared" si="236"/>
        <v>0</v>
      </c>
      <c r="BZ40" s="138">
        <f t="shared" si="236"/>
        <v>0</v>
      </c>
      <c r="CA40" s="138">
        <f t="shared" si="236"/>
        <v>0</v>
      </c>
      <c r="CB40" s="138">
        <f t="shared" si="236"/>
        <v>0</v>
      </c>
      <c r="CC40" s="138">
        <f t="shared" si="236"/>
        <v>0</v>
      </c>
      <c r="CD40" s="138">
        <f t="shared" si="236"/>
        <v>0</v>
      </c>
      <c r="CE40" s="138">
        <f t="shared" si="236"/>
        <v>0</v>
      </c>
      <c r="CF40" s="138">
        <f t="shared" si="236"/>
        <v>0</v>
      </c>
      <c r="CG40" s="138">
        <f t="shared" si="236"/>
        <v>0</v>
      </c>
      <c r="CH40" s="138">
        <f t="shared" si="236"/>
        <v>0</v>
      </c>
      <c r="CI40" s="138">
        <f t="shared" si="236"/>
        <v>0</v>
      </c>
      <c r="CJ40" s="138">
        <f t="shared" si="236"/>
        <v>0</v>
      </c>
      <c r="CK40" s="138">
        <f t="shared" si="236"/>
        <v>0</v>
      </c>
      <c r="CL40" s="138">
        <f t="shared" si="236"/>
        <v>0</v>
      </c>
      <c r="CM40" s="138">
        <f t="shared" si="236"/>
        <v>0</v>
      </c>
      <c r="CN40" s="138">
        <f t="shared" si="236"/>
        <v>0</v>
      </c>
      <c r="CO40" s="138">
        <f t="shared" si="236"/>
        <v>0</v>
      </c>
      <c r="CP40" s="138">
        <f t="shared" si="236"/>
        <v>0</v>
      </c>
      <c r="CQ40" s="138">
        <f t="shared" si="236"/>
        <v>0</v>
      </c>
      <c r="CR40" s="138">
        <f t="shared" si="236"/>
        <v>0</v>
      </c>
      <c r="CS40" s="138">
        <f t="shared" si="236"/>
        <v>0</v>
      </c>
      <c r="CT40" s="138">
        <f t="shared" si="236"/>
        <v>0</v>
      </c>
      <c r="CU40" s="138">
        <f t="shared" si="236"/>
        <v>0</v>
      </c>
      <c r="CV40" s="138">
        <f t="shared" si="236"/>
        <v>0</v>
      </c>
      <c r="CW40" s="138">
        <f t="shared" si="236"/>
        <v>0</v>
      </c>
      <c r="CX40" s="138">
        <f t="shared" si="236"/>
        <v>0</v>
      </c>
      <c r="CY40" s="138">
        <f t="shared" si="236"/>
        <v>0</v>
      </c>
      <c r="CZ40" s="138">
        <f t="shared" si="236"/>
        <v>0</v>
      </c>
      <c r="DA40" s="138">
        <f t="shared" si="236"/>
        <v>0</v>
      </c>
      <c r="DB40" s="138">
        <f t="shared" si="236"/>
        <v>0</v>
      </c>
      <c r="DC40" s="138">
        <f t="shared" ref="DC40:FN40" si="237">DC39-DC22</f>
        <v>0</v>
      </c>
      <c r="DD40" s="138">
        <f t="shared" si="237"/>
        <v>0</v>
      </c>
      <c r="DE40" s="138">
        <f t="shared" si="237"/>
        <v>0</v>
      </c>
      <c r="DF40" s="138">
        <f t="shared" si="237"/>
        <v>0</v>
      </c>
      <c r="DG40" s="138">
        <f t="shared" si="237"/>
        <v>0</v>
      </c>
      <c r="DH40" s="138">
        <f t="shared" si="237"/>
        <v>0</v>
      </c>
      <c r="DI40" s="138">
        <f t="shared" si="237"/>
        <v>0</v>
      </c>
      <c r="DJ40" s="138">
        <f t="shared" si="237"/>
        <v>0</v>
      </c>
      <c r="DK40" s="138">
        <f t="shared" si="237"/>
        <v>0</v>
      </c>
      <c r="DL40" s="138">
        <f t="shared" si="237"/>
        <v>0</v>
      </c>
      <c r="DM40" s="138">
        <f t="shared" si="237"/>
        <v>0</v>
      </c>
      <c r="DN40" s="138">
        <f t="shared" si="237"/>
        <v>0</v>
      </c>
      <c r="DO40" s="138">
        <f t="shared" si="237"/>
        <v>0</v>
      </c>
      <c r="DP40" s="138">
        <f t="shared" si="237"/>
        <v>0</v>
      </c>
      <c r="DQ40" s="138">
        <f t="shared" si="237"/>
        <v>0</v>
      </c>
      <c r="DR40" s="138">
        <f t="shared" si="237"/>
        <v>0</v>
      </c>
      <c r="DS40" s="138">
        <f t="shared" si="237"/>
        <v>0</v>
      </c>
      <c r="DT40" s="138">
        <f t="shared" si="237"/>
        <v>0</v>
      </c>
      <c r="DU40" s="138">
        <f t="shared" si="237"/>
        <v>0</v>
      </c>
      <c r="DV40" s="138">
        <f t="shared" si="237"/>
        <v>0</v>
      </c>
      <c r="DW40" s="138">
        <f t="shared" si="237"/>
        <v>0</v>
      </c>
      <c r="DX40" s="138">
        <f t="shared" si="237"/>
        <v>0</v>
      </c>
      <c r="DY40" s="138">
        <f t="shared" si="237"/>
        <v>0</v>
      </c>
      <c r="DZ40" s="138">
        <f t="shared" si="237"/>
        <v>0</v>
      </c>
      <c r="EA40" s="138">
        <f t="shared" si="237"/>
        <v>0</v>
      </c>
      <c r="EB40" s="138">
        <f t="shared" si="237"/>
        <v>0</v>
      </c>
      <c r="EC40" s="138">
        <f t="shared" si="237"/>
        <v>0</v>
      </c>
      <c r="ED40" s="138">
        <f t="shared" si="237"/>
        <v>0</v>
      </c>
      <c r="EE40" s="138">
        <f t="shared" si="237"/>
        <v>0</v>
      </c>
      <c r="EF40" s="138">
        <f t="shared" si="237"/>
        <v>0</v>
      </c>
      <c r="EG40" s="138">
        <f t="shared" si="237"/>
        <v>0</v>
      </c>
      <c r="EH40" s="138">
        <f t="shared" si="237"/>
        <v>0</v>
      </c>
      <c r="EI40" s="138">
        <f t="shared" si="237"/>
        <v>0</v>
      </c>
      <c r="EJ40" s="138">
        <f t="shared" si="237"/>
        <v>0</v>
      </c>
      <c r="EK40" s="138">
        <f t="shared" si="237"/>
        <v>0</v>
      </c>
      <c r="EL40" s="138">
        <f t="shared" si="237"/>
        <v>0</v>
      </c>
      <c r="EM40" s="138">
        <f t="shared" si="237"/>
        <v>0</v>
      </c>
      <c r="EN40" s="138">
        <f t="shared" si="237"/>
        <v>0</v>
      </c>
      <c r="EO40" s="138">
        <f t="shared" si="237"/>
        <v>0</v>
      </c>
      <c r="EP40" s="138">
        <f t="shared" si="237"/>
        <v>0</v>
      </c>
      <c r="EQ40" s="138">
        <f t="shared" si="237"/>
        <v>0</v>
      </c>
      <c r="ER40" s="138">
        <f t="shared" si="237"/>
        <v>0</v>
      </c>
      <c r="ES40" s="138">
        <f t="shared" si="237"/>
        <v>0</v>
      </c>
      <c r="ET40" s="138">
        <f t="shared" si="237"/>
        <v>0</v>
      </c>
      <c r="EU40" s="138">
        <f t="shared" si="237"/>
        <v>0</v>
      </c>
      <c r="EV40" s="138">
        <f t="shared" si="237"/>
        <v>0</v>
      </c>
      <c r="EW40" s="138">
        <f t="shared" si="237"/>
        <v>0</v>
      </c>
      <c r="EX40" s="138">
        <f t="shared" si="237"/>
        <v>0</v>
      </c>
      <c r="EY40" s="138">
        <f t="shared" si="237"/>
        <v>0</v>
      </c>
      <c r="EZ40" s="138">
        <f t="shared" si="237"/>
        <v>0</v>
      </c>
      <c r="FA40" s="138">
        <f t="shared" si="237"/>
        <v>0</v>
      </c>
      <c r="FB40" s="138">
        <f t="shared" si="237"/>
        <v>0</v>
      </c>
      <c r="FC40" s="138">
        <f t="shared" si="237"/>
        <v>0</v>
      </c>
      <c r="FD40" s="138">
        <f t="shared" si="237"/>
        <v>0</v>
      </c>
      <c r="FE40" s="138">
        <f t="shared" si="237"/>
        <v>0</v>
      </c>
      <c r="FF40" s="138">
        <f t="shared" si="237"/>
        <v>0</v>
      </c>
      <c r="FG40" s="138">
        <f t="shared" si="237"/>
        <v>0</v>
      </c>
      <c r="FH40" s="138">
        <f t="shared" si="237"/>
        <v>0</v>
      </c>
      <c r="FI40" s="138">
        <f t="shared" si="237"/>
        <v>0</v>
      </c>
      <c r="FJ40" s="138">
        <f t="shared" si="237"/>
        <v>0</v>
      </c>
      <c r="FK40" s="138">
        <f t="shared" si="237"/>
        <v>0</v>
      </c>
      <c r="FL40" s="138">
        <f t="shared" si="237"/>
        <v>0</v>
      </c>
      <c r="FM40" s="138">
        <f t="shared" si="237"/>
        <v>0</v>
      </c>
      <c r="FN40" s="138">
        <f t="shared" si="237"/>
        <v>0</v>
      </c>
      <c r="FO40" s="138">
        <f t="shared" ref="FO40:HZ40" si="238">FO39-FO22</f>
        <v>0</v>
      </c>
      <c r="FP40" s="138">
        <f t="shared" si="238"/>
        <v>0</v>
      </c>
      <c r="FQ40" s="138">
        <f t="shared" si="238"/>
        <v>0</v>
      </c>
      <c r="FR40" s="138">
        <f t="shared" si="238"/>
        <v>0</v>
      </c>
      <c r="FS40" s="138">
        <f t="shared" si="238"/>
        <v>0</v>
      </c>
      <c r="FT40" s="138">
        <f t="shared" si="238"/>
        <v>0</v>
      </c>
      <c r="FU40" s="138">
        <f t="shared" si="238"/>
        <v>0</v>
      </c>
      <c r="FV40" s="138">
        <f t="shared" si="238"/>
        <v>0</v>
      </c>
      <c r="FW40" s="138">
        <f t="shared" si="238"/>
        <v>0</v>
      </c>
      <c r="FX40" s="138">
        <f t="shared" si="238"/>
        <v>0</v>
      </c>
      <c r="FY40" s="138">
        <f t="shared" si="238"/>
        <v>0</v>
      </c>
      <c r="FZ40" s="138">
        <f t="shared" si="238"/>
        <v>0</v>
      </c>
      <c r="GA40" s="138">
        <f t="shared" si="238"/>
        <v>0</v>
      </c>
      <c r="GB40" s="138">
        <f t="shared" si="238"/>
        <v>0</v>
      </c>
      <c r="GC40" s="138">
        <f t="shared" si="238"/>
        <v>0</v>
      </c>
      <c r="GD40" s="138">
        <f t="shared" si="238"/>
        <v>0</v>
      </c>
      <c r="GE40" s="138">
        <f t="shared" si="238"/>
        <v>0</v>
      </c>
      <c r="GF40" s="138">
        <f t="shared" si="238"/>
        <v>0</v>
      </c>
      <c r="GG40" s="138">
        <f t="shared" si="238"/>
        <v>0</v>
      </c>
      <c r="GH40" s="138">
        <f t="shared" si="238"/>
        <v>0</v>
      </c>
      <c r="GI40" s="138">
        <f t="shared" si="238"/>
        <v>0</v>
      </c>
      <c r="GJ40" s="138">
        <f t="shared" si="238"/>
        <v>0</v>
      </c>
      <c r="GK40" s="138">
        <f t="shared" si="238"/>
        <v>0</v>
      </c>
      <c r="GL40" s="138">
        <f t="shared" si="238"/>
        <v>0</v>
      </c>
      <c r="GM40" s="138">
        <f t="shared" si="238"/>
        <v>0</v>
      </c>
      <c r="GN40" s="138">
        <f t="shared" si="238"/>
        <v>0</v>
      </c>
      <c r="GO40" s="138">
        <f t="shared" si="238"/>
        <v>0</v>
      </c>
      <c r="GP40" s="138">
        <f t="shared" si="238"/>
        <v>0</v>
      </c>
      <c r="GQ40" s="138">
        <f t="shared" si="238"/>
        <v>0</v>
      </c>
      <c r="GR40" s="138">
        <f t="shared" si="238"/>
        <v>0</v>
      </c>
      <c r="GS40" s="138">
        <f t="shared" si="238"/>
        <v>0</v>
      </c>
      <c r="GT40" s="138">
        <f t="shared" si="238"/>
        <v>0</v>
      </c>
      <c r="GU40" s="138">
        <f t="shared" si="238"/>
        <v>0</v>
      </c>
      <c r="GV40" s="138">
        <f t="shared" si="238"/>
        <v>0</v>
      </c>
      <c r="GW40" s="138">
        <f t="shared" si="238"/>
        <v>0</v>
      </c>
      <c r="GX40" s="138">
        <f t="shared" si="238"/>
        <v>0</v>
      </c>
      <c r="GY40" s="138">
        <f t="shared" si="238"/>
        <v>0</v>
      </c>
      <c r="GZ40" s="138">
        <f t="shared" si="238"/>
        <v>0</v>
      </c>
      <c r="HA40" s="138">
        <f t="shared" si="238"/>
        <v>0</v>
      </c>
      <c r="HB40" s="138">
        <f t="shared" si="238"/>
        <v>0</v>
      </c>
      <c r="HC40" s="138">
        <f t="shared" si="238"/>
        <v>0</v>
      </c>
      <c r="HD40" s="138">
        <f t="shared" si="238"/>
        <v>0</v>
      </c>
      <c r="HE40" s="138">
        <f t="shared" si="238"/>
        <v>0</v>
      </c>
      <c r="HF40" s="138">
        <f t="shared" si="238"/>
        <v>0</v>
      </c>
      <c r="HG40" s="138">
        <f t="shared" si="238"/>
        <v>0</v>
      </c>
      <c r="HH40" s="138">
        <f t="shared" si="238"/>
        <v>0</v>
      </c>
      <c r="HI40" s="138">
        <f t="shared" si="238"/>
        <v>0</v>
      </c>
      <c r="HJ40" s="138">
        <f t="shared" si="238"/>
        <v>0</v>
      </c>
      <c r="HK40" s="138">
        <f t="shared" si="238"/>
        <v>0</v>
      </c>
      <c r="HL40" s="138">
        <f t="shared" si="238"/>
        <v>0</v>
      </c>
      <c r="HM40" s="138">
        <f t="shared" si="238"/>
        <v>0</v>
      </c>
      <c r="HN40" s="138">
        <f t="shared" si="238"/>
        <v>0</v>
      </c>
      <c r="HO40" s="138">
        <f t="shared" si="238"/>
        <v>0</v>
      </c>
      <c r="HP40" s="138">
        <f t="shared" si="238"/>
        <v>0</v>
      </c>
      <c r="HQ40" s="138">
        <f t="shared" si="238"/>
        <v>0</v>
      </c>
      <c r="HR40" s="138">
        <f t="shared" si="238"/>
        <v>0</v>
      </c>
      <c r="HS40" s="138">
        <f t="shared" si="238"/>
        <v>0</v>
      </c>
      <c r="HT40" s="138">
        <f t="shared" si="238"/>
        <v>0</v>
      </c>
      <c r="HU40" s="138">
        <f t="shared" si="238"/>
        <v>0</v>
      </c>
      <c r="HV40" s="138">
        <f t="shared" si="238"/>
        <v>0</v>
      </c>
      <c r="HW40" s="138">
        <f t="shared" si="238"/>
        <v>0</v>
      </c>
      <c r="HX40" s="138">
        <f t="shared" si="238"/>
        <v>0</v>
      </c>
      <c r="HY40" s="138">
        <f t="shared" si="238"/>
        <v>0</v>
      </c>
      <c r="HZ40" s="138">
        <f t="shared" si="238"/>
        <v>0</v>
      </c>
      <c r="IA40" s="138">
        <f t="shared" ref="IA40:JX40" si="239">IA39-IA22</f>
        <v>0</v>
      </c>
      <c r="IB40" s="138">
        <f t="shared" si="239"/>
        <v>0</v>
      </c>
      <c r="IC40" s="138">
        <f t="shared" si="239"/>
        <v>0</v>
      </c>
      <c r="ID40" s="138">
        <f t="shared" si="239"/>
        <v>0</v>
      </c>
      <c r="IE40" s="138">
        <f t="shared" si="239"/>
        <v>0</v>
      </c>
      <c r="IF40" s="138">
        <f t="shared" si="239"/>
        <v>0</v>
      </c>
      <c r="IG40" s="138">
        <f t="shared" si="239"/>
        <v>0</v>
      </c>
      <c r="IH40" s="138">
        <f t="shared" si="239"/>
        <v>0</v>
      </c>
      <c r="II40" s="138">
        <f t="shared" si="239"/>
        <v>0</v>
      </c>
      <c r="IJ40" s="138">
        <f t="shared" si="239"/>
        <v>0</v>
      </c>
      <c r="IK40" s="138">
        <f t="shared" si="239"/>
        <v>0</v>
      </c>
      <c r="IL40" s="138">
        <f t="shared" si="239"/>
        <v>0</v>
      </c>
      <c r="IM40" s="138">
        <f t="shared" si="239"/>
        <v>0</v>
      </c>
      <c r="IN40" s="138">
        <f t="shared" si="239"/>
        <v>0</v>
      </c>
      <c r="IO40" s="138">
        <f t="shared" si="239"/>
        <v>0</v>
      </c>
      <c r="IP40" s="138">
        <f t="shared" si="239"/>
        <v>0</v>
      </c>
      <c r="IQ40" s="138">
        <f t="shared" si="239"/>
        <v>0</v>
      </c>
      <c r="IR40" s="138">
        <f t="shared" si="239"/>
        <v>0</v>
      </c>
      <c r="IS40" s="138">
        <f t="shared" si="239"/>
        <v>0</v>
      </c>
      <c r="IT40" s="138">
        <f t="shared" si="239"/>
        <v>0</v>
      </c>
      <c r="IU40" s="138">
        <f t="shared" si="239"/>
        <v>0</v>
      </c>
      <c r="IV40" s="138">
        <f t="shared" si="239"/>
        <v>0</v>
      </c>
      <c r="IW40" s="138">
        <f t="shared" si="239"/>
        <v>0</v>
      </c>
      <c r="IX40" s="138">
        <f t="shared" si="239"/>
        <v>0</v>
      </c>
      <c r="IY40" s="138">
        <f t="shared" si="239"/>
        <v>0</v>
      </c>
      <c r="IZ40" s="138">
        <f t="shared" si="239"/>
        <v>0</v>
      </c>
      <c r="JA40" s="138">
        <f t="shared" si="239"/>
        <v>0</v>
      </c>
      <c r="JB40" s="138">
        <f t="shared" si="239"/>
        <v>0</v>
      </c>
      <c r="JC40" s="138">
        <f t="shared" si="239"/>
        <v>0</v>
      </c>
      <c r="JD40" s="138">
        <f t="shared" si="239"/>
        <v>0</v>
      </c>
      <c r="JE40" s="138">
        <f t="shared" si="239"/>
        <v>0</v>
      </c>
      <c r="JF40" s="138">
        <f t="shared" si="239"/>
        <v>0</v>
      </c>
      <c r="JG40" s="138">
        <f t="shared" si="239"/>
        <v>0</v>
      </c>
      <c r="JH40" s="138">
        <f t="shared" si="239"/>
        <v>0</v>
      </c>
      <c r="JI40" s="138">
        <f t="shared" si="239"/>
        <v>0</v>
      </c>
      <c r="JJ40" s="138">
        <f t="shared" si="239"/>
        <v>0</v>
      </c>
      <c r="JK40" s="138">
        <f t="shared" si="239"/>
        <v>0</v>
      </c>
      <c r="JL40" s="138">
        <f t="shared" si="239"/>
        <v>0</v>
      </c>
      <c r="JM40" s="138">
        <f t="shared" si="239"/>
        <v>0</v>
      </c>
      <c r="JN40" s="138">
        <f t="shared" si="239"/>
        <v>0</v>
      </c>
      <c r="JO40" s="138">
        <f t="shared" si="239"/>
        <v>0</v>
      </c>
      <c r="JP40" s="138">
        <f t="shared" si="239"/>
        <v>0</v>
      </c>
      <c r="JQ40" s="138">
        <f t="shared" si="239"/>
        <v>0</v>
      </c>
      <c r="JR40" s="138">
        <f t="shared" si="239"/>
        <v>0</v>
      </c>
      <c r="JS40" s="138">
        <f t="shared" si="239"/>
        <v>0</v>
      </c>
      <c r="JT40" s="138">
        <f t="shared" si="239"/>
        <v>0</v>
      </c>
      <c r="JU40" s="138">
        <f t="shared" si="239"/>
        <v>0</v>
      </c>
      <c r="JV40" s="138">
        <f t="shared" si="239"/>
        <v>0</v>
      </c>
      <c r="JW40" s="138">
        <f t="shared" si="239"/>
        <v>0</v>
      </c>
      <c r="JX40" s="138">
        <f t="shared" si="239"/>
        <v>0</v>
      </c>
    </row>
    <row r="42" spans="1:284" x14ac:dyDescent="0.25">
      <c r="N42" s="105"/>
    </row>
  </sheetData>
  <mergeCells count="216">
    <mergeCell ref="JV2:JX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IU2:IW2"/>
    <mergeCell ref="IX2:IZ2"/>
    <mergeCell ref="JA2:JC2"/>
    <mergeCell ref="JD2:JF2"/>
    <mergeCell ref="JG2:JI2"/>
    <mergeCell ref="JJ2:JL2"/>
    <mergeCell ref="JM2:JO2"/>
    <mergeCell ref="JP2:JR2"/>
    <mergeCell ref="JS2:JU2"/>
    <mergeCell ref="HT2:HV2"/>
    <mergeCell ref="HW2:HY2"/>
    <mergeCell ref="HZ2:IB2"/>
    <mergeCell ref="IC2:IE2"/>
    <mergeCell ref="IF2:IH2"/>
    <mergeCell ref="II2:IK2"/>
    <mergeCell ref="IL2:IN2"/>
    <mergeCell ref="IO2:IQ2"/>
    <mergeCell ref="IR2:IT2"/>
    <mergeCell ref="GS2:GU2"/>
    <mergeCell ref="GV2:GX2"/>
    <mergeCell ref="GY2:HA2"/>
    <mergeCell ref="HB2:HD2"/>
    <mergeCell ref="HE2:HG2"/>
    <mergeCell ref="HH2:HJ2"/>
    <mergeCell ref="HK2:HM2"/>
    <mergeCell ref="HN2:HP2"/>
    <mergeCell ref="HQ2:HS2"/>
    <mergeCell ref="FR2:FT2"/>
    <mergeCell ref="FU2:FW2"/>
    <mergeCell ref="FX2:FZ2"/>
    <mergeCell ref="GA2:GC2"/>
    <mergeCell ref="GD2:GF2"/>
    <mergeCell ref="GG2:GI2"/>
    <mergeCell ref="GJ2:GL2"/>
    <mergeCell ref="GM2:GO2"/>
    <mergeCell ref="GP2:GR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C4:C5"/>
    <mergeCell ref="B1:B2"/>
    <mergeCell ref="C20:C21"/>
    <mergeCell ref="C18:C19"/>
    <mergeCell ref="C16:C17"/>
    <mergeCell ref="C14:C15"/>
    <mergeCell ref="C12:C13"/>
    <mergeCell ref="C10:C11"/>
    <mergeCell ref="C8:C9"/>
    <mergeCell ref="C6:C7"/>
    <mergeCell ref="B16:B17"/>
    <mergeCell ref="B18:B19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BT2:BV2"/>
    <mergeCell ref="BW2:BY2"/>
    <mergeCell ref="BZ2:CB2"/>
    <mergeCell ref="CC2:CE2"/>
    <mergeCell ref="CF2:CH2"/>
    <mergeCell ref="CI2:CK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K2:EM2"/>
    <mergeCell ref="EN2:EP2"/>
    <mergeCell ref="EQ2:ES2"/>
    <mergeCell ref="ET2:EV2"/>
    <mergeCell ref="EW2:EY2"/>
    <mergeCell ref="EZ2:FB2"/>
    <mergeCell ref="FC2:FE2"/>
    <mergeCell ref="FF2:FH2"/>
    <mergeCell ref="FI2:FK2"/>
    <mergeCell ref="FL2:FN2"/>
    <mergeCell ref="FO2:FQ2"/>
    <mergeCell ref="A20:A21"/>
    <mergeCell ref="A22:A23"/>
    <mergeCell ref="B22:B23"/>
    <mergeCell ref="B20:B21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JD26:JF26"/>
    <mergeCell ref="JG26:JI26"/>
    <mergeCell ref="JJ26:JL26"/>
    <mergeCell ref="JM26:JO26"/>
    <mergeCell ref="JP26:JR26"/>
    <mergeCell ref="JS26:JU26"/>
    <mergeCell ref="JV26:JX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</mergeCells>
  <pageMargins left="0.27559055118110237" right="0.27559055118110237" top="0.74803149606299213" bottom="0.74803149606299213" header="0.31496062992125984" footer="0.31496062992125984"/>
  <pageSetup paperSize="9" fitToWidth="2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X42"/>
  <sheetViews>
    <sheetView zoomScale="90" zoomScaleNormal="90" workbookViewId="0">
      <pane xSplit="95" topLeftCell="CR1" activePane="topRight" state="frozen"/>
      <selection pane="topRight" activeCell="DY24" sqref="DY24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customWidth="1"/>
    <col min="7" max="8" width="6" hidden="1" customWidth="1" outlineLevel="1"/>
    <col min="9" max="9" width="6" hidden="1" customWidth="1" collapsed="1"/>
    <col min="10" max="11" width="6" hidden="1" customWidth="1" outlineLevel="1"/>
    <col min="12" max="12" width="6" hidden="1" customWidth="1" collapsed="1"/>
    <col min="13" max="13" width="6" hidden="1" customWidth="1" outlineLevel="1"/>
    <col min="14" max="14" width="8.85546875" hidden="1" customWidth="1" outlineLevel="1"/>
    <col min="15" max="15" width="6" hidden="1" customWidth="1" collapsed="1"/>
    <col min="16" max="17" width="6" hidden="1" customWidth="1" outlineLevel="1"/>
    <col min="18" max="18" width="6" hidden="1" customWidth="1" collapsed="1"/>
    <col min="19" max="20" width="6" hidden="1" customWidth="1" outlineLevel="1"/>
    <col min="21" max="21" width="6" hidden="1" customWidth="1" collapsed="1"/>
    <col min="22" max="23" width="6" hidden="1" customWidth="1" outlineLevel="1"/>
    <col min="24" max="24" width="6" hidden="1" customWidth="1" collapsed="1"/>
    <col min="25" max="26" width="6" hidden="1" customWidth="1" outlineLevel="1"/>
    <col min="27" max="27" width="6" hidden="1" customWidth="1" collapsed="1"/>
    <col min="28" max="29" width="6" hidden="1" customWidth="1" outlineLevel="1"/>
    <col min="30" max="30" width="6" hidden="1" customWidth="1" collapsed="1"/>
    <col min="31" max="32" width="6" hidden="1" customWidth="1" outlineLevel="1"/>
    <col min="33" max="33" width="6" hidden="1" customWidth="1" collapsed="1"/>
    <col min="34" max="35" width="6" hidden="1" customWidth="1" outlineLevel="1"/>
    <col min="36" max="36" width="6" hidden="1" customWidth="1" collapsed="1"/>
    <col min="37" max="38" width="6" hidden="1" customWidth="1" outlineLevel="1"/>
    <col min="39" max="39" width="7.5703125" hidden="1" customWidth="1" collapsed="1"/>
    <col min="40" max="41" width="6" hidden="1" customWidth="1" outlineLevel="1"/>
    <col min="42" max="42" width="6.85546875" hidden="1" customWidth="1" collapsed="1"/>
    <col min="43" max="43" width="7.7109375" hidden="1" customWidth="1" outlineLevel="1"/>
    <col min="44" max="44" width="6.28515625" hidden="1" customWidth="1" outlineLevel="1"/>
    <col min="45" max="45" width="7" hidden="1" customWidth="1" collapsed="1"/>
    <col min="46" max="46" width="7.140625" hidden="1" customWidth="1" outlineLevel="1"/>
    <col min="47" max="47" width="6" hidden="1" customWidth="1" outlineLevel="1"/>
    <col min="48" max="48" width="7.140625" hidden="1" customWidth="1" collapsed="1"/>
    <col min="49" max="49" width="7.140625" hidden="1" customWidth="1" outlineLevel="1"/>
    <col min="50" max="50" width="6" hidden="1" customWidth="1" outlineLevel="1"/>
    <col min="51" max="51" width="6.85546875" hidden="1" customWidth="1" collapsed="1"/>
    <col min="52" max="53" width="6" hidden="1" customWidth="1" outlineLevel="1"/>
    <col min="54" max="54" width="7.7109375" hidden="1" customWidth="1" collapsed="1"/>
    <col min="55" max="56" width="6" hidden="1" customWidth="1" outlineLevel="1"/>
    <col min="57" max="57" width="7" hidden="1" customWidth="1" collapsed="1"/>
    <col min="58" max="59" width="6" hidden="1" customWidth="1" outlineLevel="1"/>
    <col min="60" max="60" width="6" hidden="1" customWidth="1" collapsed="1"/>
    <col min="61" max="61" width="6" hidden="1" customWidth="1" outlineLevel="1"/>
    <col min="62" max="62" width="7.42578125" hidden="1" customWidth="1" outlineLevel="1"/>
    <col min="63" max="63" width="6" hidden="1" customWidth="1" collapsed="1"/>
    <col min="64" max="65" width="6" hidden="1" customWidth="1" outlineLevel="1"/>
    <col min="66" max="66" width="6" hidden="1" customWidth="1" collapsed="1"/>
    <col min="67" max="68" width="6" hidden="1" customWidth="1" outlineLevel="1"/>
    <col min="69" max="69" width="6" hidden="1" customWidth="1" collapsed="1"/>
    <col min="70" max="71" width="6" hidden="1" customWidth="1" outlineLevel="1"/>
    <col min="72" max="72" width="6" hidden="1" customWidth="1" collapsed="1"/>
    <col min="73" max="74" width="6" hidden="1" customWidth="1" outlineLevel="1"/>
    <col min="75" max="75" width="6" hidden="1" customWidth="1" collapsed="1"/>
    <col min="76" max="77" width="6" hidden="1" customWidth="1" outlineLevel="1"/>
    <col min="78" max="78" width="6" hidden="1" customWidth="1" collapsed="1"/>
    <col min="79" max="80" width="6" hidden="1" customWidth="1" outlineLevel="1"/>
    <col min="81" max="81" width="6" customWidth="1" collapsed="1"/>
    <col min="82" max="83" width="6" hidden="1" customWidth="1" outlineLevel="1"/>
    <col min="84" max="84" width="6" customWidth="1" collapsed="1"/>
    <col min="85" max="86" width="6" hidden="1" customWidth="1" outlineLevel="1"/>
    <col min="87" max="87" width="6" customWidth="1" collapsed="1"/>
    <col min="88" max="89" width="6" customWidth="1" outlineLevel="1"/>
    <col min="90" max="90" width="6" customWidth="1"/>
    <col min="91" max="92" width="6" hidden="1" customWidth="1" outlineLevel="1"/>
    <col min="93" max="93" width="6" customWidth="1" collapsed="1"/>
    <col min="94" max="94" width="8.5703125" hidden="1" customWidth="1" outlineLevel="1"/>
    <col min="95" max="95" width="6" hidden="1" customWidth="1" outlineLevel="1"/>
    <col min="96" max="96" width="6" customWidth="1" collapsed="1"/>
    <col min="97" max="98" width="6" hidden="1" customWidth="1" outlineLevel="1"/>
    <col min="99" max="99" width="6" customWidth="1" collapsed="1"/>
    <col min="100" max="101" width="6" hidden="1" customWidth="1" outlineLevel="1"/>
    <col min="102" max="102" width="6" customWidth="1" collapsed="1"/>
    <col min="103" max="104" width="6" hidden="1" customWidth="1" outlineLevel="1"/>
    <col min="105" max="105" width="6" customWidth="1" collapsed="1"/>
    <col min="106" max="107" width="6" hidden="1" customWidth="1" outlineLevel="1"/>
    <col min="108" max="108" width="6" customWidth="1" collapsed="1"/>
    <col min="109" max="110" width="6" hidden="1" customWidth="1" outlineLevel="1"/>
    <col min="111" max="111" width="6" customWidth="1" collapsed="1"/>
    <col min="112" max="113" width="6" hidden="1" customWidth="1" outlineLevel="1"/>
    <col min="114" max="114" width="6" customWidth="1" collapsed="1"/>
    <col min="115" max="116" width="6" hidden="1" customWidth="1" outlineLevel="1"/>
    <col min="117" max="117" width="6" customWidth="1" collapsed="1"/>
    <col min="118" max="119" width="6" hidden="1" customWidth="1" outlineLevel="1"/>
    <col min="120" max="120" width="6" customWidth="1" collapsed="1"/>
    <col min="121" max="122" width="6" hidden="1" customWidth="1" outlineLevel="1"/>
    <col min="123" max="123" width="6" customWidth="1" collapsed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hidden="1" customWidth="1" outlineLevel="1"/>
    <col min="132" max="132" width="6" customWidth="1" collapsed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.5703125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58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55" t="s">
        <v>106</v>
      </c>
      <c r="EL2" s="1056"/>
      <c r="EM2" s="1057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/>
      <c r="BC3" s="152"/>
      <c r="BD3" s="155"/>
      <c r="BE3" s="154"/>
      <c r="BF3" s="152"/>
      <c r="BG3" s="155"/>
      <c r="BH3" s="154"/>
      <c r="BI3" s="152"/>
      <c r="BJ3" s="155"/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 t="s">
        <v>335</v>
      </c>
      <c r="CG3" s="152"/>
      <c r="CH3" s="155"/>
      <c r="CI3" s="154" t="s">
        <v>336</v>
      </c>
      <c r="CJ3" s="152" t="s">
        <v>337</v>
      </c>
      <c r="CK3" s="155" t="s">
        <v>338</v>
      </c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154"/>
      <c r="DH3" s="152"/>
      <c r="DI3" s="155"/>
      <c r="DJ3" s="154"/>
      <c r="DK3" s="152"/>
      <c r="DL3" s="155"/>
      <c r="DM3" s="695"/>
      <c r="DN3" s="696"/>
      <c r="DO3" s="697"/>
      <c r="DP3" s="154"/>
      <c r="DQ3" s="152"/>
      <c r="DR3" s="155"/>
      <c r="DS3" s="154" t="s">
        <v>361</v>
      </c>
      <c r="DT3" s="152" t="s">
        <v>362</v>
      </c>
      <c r="DU3" s="155"/>
      <c r="DV3" s="154" t="s">
        <v>368</v>
      </c>
      <c r="DW3" s="152" t="s">
        <v>369</v>
      </c>
      <c r="DX3" s="155"/>
      <c r="DY3" s="154" t="s">
        <v>372</v>
      </c>
      <c r="DZ3" s="152"/>
      <c r="EA3" s="155"/>
      <c r="EB3" s="154" t="s">
        <v>366</v>
      </c>
      <c r="EC3" s="152" t="s">
        <v>367</v>
      </c>
      <c r="ED3" s="155"/>
      <c r="EE3" s="154" t="s">
        <v>374</v>
      </c>
      <c r="EF3" s="152"/>
      <c r="EG3" s="155"/>
      <c r="EH3" s="154" t="s">
        <v>375</v>
      </c>
      <c r="EI3" s="152"/>
      <c r="EJ3" s="155"/>
      <c r="EK3" s="637"/>
      <c r="EL3" s="152"/>
      <c r="EM3" s="638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161.30000000000004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/>
      <c r="BI4" s="357"/>
      <c r="BJ4" s="388"/>
      <c r="BK4" s="389"/>
      <c r="BL4" s="357"/>
      <c r="BM4" s="388"/>
      <c r="BN4" s="456"/>
      <c r="BO4" s="357"/>
      <c r="BP4" s="388"/>
      <c r="BQ4" s="389"/>
      <c r="BR4" s="357"/>
      <c r="BS4" s="388"/>
      <c r="BT4" s="456"/>
      <c r="BU4" s="357"/>
      <c r="BV4" s="388"/>
      <c r="BW4" s="389"/>
      <c r="BX4" s="357"/>
      <c r="BY4" s="388"/>
      <c r="BZ4" s="456"/>
      <c r="CA4" s="357"/>
      <c r="CB4" s="388"/>
      <c r="CC4" s="389"/>
      <c r="CD4" s="357"/>
      <c r="CE4" s="388"/>
      <c r="CF4" s="456">
        <v>24.5</v>
      </c>
      <c r="CG4" s="357"/>
      <c r="CH4" s="388"/>
      <c r="CI4" s="389">
        <v>13.1</v>
      </c>
      <c r="CJ4" s="357">
        <v>30</v>
      </c>
      <c r="CK4" s="388"/>
      <c r="CL4" s="456"/>
      <c r="CM4" s="357"/>
      <c r="CN4" s="388"/>
      <c r="CO4" s="389"/>
      <c r="CP4" s="357"/>
      <c r="CQ4" s="388"/>
      <c r="CR4" s="456"/>
      <c r="CS4" s="357"/>
      <c r="CT4" s="388"/>
      <c r="CU4" s="389"/>
      <c r="CV4" s="357"/>
      <c r="CW4" s="388"/>
      <c r="CX4" s="456"/>
      <c r="CY4" s="357"/>
      <c r="CZ4" s="388"/>
      <c r="DA4" s="389"/>
      <c r="DB4" s="357"/>
      <c r="DC4" s="388"/>
      <c r="DD4" s="456"/>
      <c r="DE4" s="357"/>
      <c r="DF4" s="388"/>
      <c r="DG4" s="389"/>
      <c r="DH4" s="357"/>
      <c r="DI4" s="388"/>
      <c r="DJ4" s="456"/>
      <c r="DK4" s="357"/>
      <c r="DL4" s="388"/>
      <c r="DM4" s="389"/>
      <c r="DN4" s="357"/>
      <c r="DO4" s="388"/>
      <c r="DP4" s="641"/>
      <c r="DQ4" s="357"/>
      <c r="DR4" s="645"/>
      <c r="DS4" s="639">
        <f>6.5+6.5+6.6+6.6</f>
        <v>26.200000000000003</v>
      </c>
      <c r="DT4" s="643"/>
      <c r="DU4" s="388"/>
      <c r="DV4" s="641">
        <f>6.4+6.5+6.2</f>
        <v>19.100000000000001</v>
      </c>
      <c r="DW4" s="357"/>
      <c r="DX4" s="388"/>
      <c r="DY4" s="389">
        <f>6.4+6.4+6.5</f>
        <v>19.3</v>
      </c>
      <c r="DZ4" s="357"/>
      <c r="EA4" s="388"/>
      <c r="EB4" s="456">
        <v>4.8</v>
      </c>
      <c r="EC4" s="357"/>
      <c r="ED4" s="388"/>
      <c r="EE4" s="389">
        <f>5.6+6.2+6.2</f>
        <v>18</v>
      </c>
      <c r="EF4" s="643"/>
      <c r="EG4" s="388"/>
      <c r="EH4" s="456">
        <v>6.3</v>
      </c>
      <c r="EI4" s="643"/>
      <c r="EJ4" s="645"/>
      <c r="EK4" s="639"/>
      <c r="EL4" s="357"/>
      <c r="EM4" s="645"/>
      <c r="EN4" s="456"/>
      <c r="EO4" s="357"/>
      <c r="EP4" s="388"/>
      <c r="EQ4" s="389"/>
      <c r="ER4" s="643"/>
      <c r="ES4" s="388"/>
      <c r="ET4" s="641"/>
      <c r="EU4" s="357"/>
      <c r="EV4" s="388"/>
      <c r="EW4" s="639"/>
      <c r="EX4" s="643"/>
      <c r="EY4" s="388"/>
      <c r="EZ4" s="641"/>
      <c r="FA4" s="357"/>
      <c r="FB4" s="388"/>
      <c r="FC4" s="389"/>
      <c r="FD4" s="357"/>
      <c r="FE4" s="388"/>
      <c r="FF4" s="456"/>
      <c r="FG4" s="357"/>
      <c r="FH4" s="388"/>
      <c r="FI4" s="38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72.399999999999991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372"/>
      <c r="AT5" s="356"/>
      <c r="AU5" s="373"/>
      <c r="AV5" s="458"/>
      <c r="AW5" s="356"/>
      <c r="AX5" s="373"/>
      <c r="AY5" s="372"/>
      <c r="AZ5" s="356"/>
      <c r="BA5" s="373"/>
      <c r="BB5" s="458"/>
      <c r="BC5" s="356"/>
      <c r="BD5" s="373"/>
      <c r="BE5" s="372"/>
      <c r="BF5" s="356"/>
      <c r="BG5" s="373"/>
      <c r="BH5" s="458"/>
      <c r="BI5" s="356"/>
      <c r="BJ5" s="373"/>
      <c r="BK5" s="372"/>
      <c r="BL5" s="356"/>
      <c r="BM5" s="373"/>
      <c r="BN5" s="458"/>
      <c r="BO5" s="356"/>
      <c r="BP5" s="373"/>
      <c r="BQ5" s="372"/>
      <c r="BR5" s="356"/>
      <c r="BS5" s="373"/>
      <c r="BT5" s="458"/>
      <c r="BU5" s="356"/>
      <c r="BV5" s="373"/>
      <c r="BW5" s="372"/>
      <c r="BX5" s="356"/>
      <c r="BY5" s="373"/>
      <c r="BZ5" s="458"/>
      <c r="CA5" s="356"/>
      <c r="CB5" s="373"/>
      <c r="CC5" s="372"/>
      <c r="CD5" s="356"/>
      <c r="CE5" s="373"/>
      <c r="CF5" s="458">
        <v>8</v>
      </c>
      <c r="CG5" s="356"/>
      <c r="CH5" s="373"/>
      <c r="CI5" s="372">
        <v>4.5</v>
      </c>
      <c r="CJ5" s="356">
        <v>14.5</v>
      </c>
      <c r="CK5" s="373"/>
      <c r="CL5" s="458"/>
      <c r="CM5" s="356"/>
      <c r="CN5" s="373"/>
      <c r="CO5" s="372"/>
      <c r="CP5" s="356"/>
      <c r="CQ5" s="373"/>
      <c r="CR5" s="458"/>
      <c r="CS5" s="356"/>
      <c r="CT5" s="373"/>
      <c r="CU5" s="372"/>
      <c r="CV5" s="356"/>
      <c r="CW5" s="373"/>
      <c r="CX5" s="458"/>
      <c r="CY5" s="356"/>
      <c r="CZ5" s="373"/>
      <c r="DA5" s="372"/>
      <c r="DB5" s="356"/>
      <c r="DC5" s="373"/>
      <c r="DD5" s="458"/>
      <c r="DE5" s="356"/>
      <c r="DF5" s="373"/>
      <c r="DG5" s="372"/>
      <c r="DH5" s="356"/>
      <c r="DI5" s="373"/>
      <c r="DJ5" s="458"/>
      <c r="DK5" s="356"/>
      <c r="DL5" s="373"/>
      <c r="DM5" s="372"/>
      <c r="DN5" s="356"/>
      <c r="DO5" s="373"/>
      <c r="DP5" s="642"/>
      <c r="DQ5" s="356"/>
      <c r="DR5" s="646"/>
      <c r="DS5" s="640">
        <v>13</v>
      </c>
      <c r="DT5" s="644"/>
      <c r="DU5" s="373"/>
      <c r="DV5" s="642">
        <v>9</v>
      </c>
      <c r="DW5" s="356"/>
      <c r="DX5" s="373"/>
      <c r="DY5" s="372">
        <v>9.5</v>
      </c>
      <c r="DZ5" s="356"/>
      <c r="EA5" s="373"/>
      <c r="EB5" s="458">
        <v>2.2999999999999998</v>
      </c>
      <c r="EC5" s="356"/>
      <c r="ED5" s="373"/>
      <c r="EE5" s="372">
        <v>8.6</v>
      </c>
      <c r="EF5" s="644"/>
      <c r="EG5" s="373"/>
      <c r="EH5" s="458">
        <v>3</v>
      </c>
      <c r="EI5" s="644"/>
      <c r="EJ5" s="646"/>
      <c r="EK5" s="640"/>
      <c r="EL5" s="356"/>
      <c r="EM5" s="646"/>
      <c r="EN5" s="458"/>
      <c r="EO5" s="356"/>
      <c r="EP5" s="373"/>
      <c r="EQ5" s="372"/>
      <c r="ER5" s="644"/>
      <c r="ES5" s="373"/>
      <c r="ET5" s="642"/>
      <c r="EU5" s="356"/>
      <c r="EV5" s="373"/>
      <c r="EW5" s="640"/>
      <c r="EX5" s="644"/>
      <c r="EY5" s="373"/>
      <c r="EZ5" s="642"/>
      <c r="FA5" s="356"/>
      <c r="FB5" s="373"/>
      <c r="FC5" s="372"/>
      <c r="FD5" s="356"/>
      <c r="FE5" s="373"/>
      <c r="FF5" s="458"/>
      <c r="FG5" s="356"/>
      <c r="FH5" s="373"/>
      <c r="FI5" s="372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453">
        <f t="shared" ref="E6:E21" si="0">SUM(F6:JX6)</f>
        <v>0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456"/>
      <c r="CG6" s="357"/>
      <c r="CH6" s="388"/>
      <c r="CI6" s="389"/>
      <c r="CJ6" s="357"/>
      <c r="CK6" s="388"/>
      <c r="CL6" s="456"/>
      <c r="CM6" s="357"/>
      <c r="CN6" s="388"/>
      <c r="CO6" s="389"/>
      <c r="CP6" s="357"/>
      <c r="CQ6" s="388"/>
      <c r="CR6" s="456"/>
      <c r="CS6" s="357"/>
      <c r="CT6" s="388"/>
      <c r="CU6" s="389"/>
      <c r="CV6" s="357"/>
      <c r="CW6" s="388"/>
      <c r="CX6" s="456"/>
      <c r="CY6" s="357"/>
      <c r="CZ6" s="388"/>
      <c r="DA6" s="38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389"/>
      <c r="DN6" s="357"/>
      <c r="DO6" s="388"/>
      <c r="DP6" s="641"/>
      <c r="DQ6" s="357"/>
      <c r="DR6" s="645"/>
      <c r="DS6" s="639"/>
      <c r="DT6" s="643"/>
      <c r="DU6" s="388"/>
      <c r="DV6" s="641"/>
      <c r="DW6" s="357"/>
      <c r="DX6" s="388"/>
      <c r="DY6" s="639"/>
      <c r="DZ6" s="357"/>
      <c r="EA6" s="388"/>
      <c r="EB6" s="456"/>
      <c r="EC6" s="357"/>
      <c r="ED6" s="388"/>
      <c r="EE6" s="389"/>
      <c r="EF6" s="643"/>
      <c r="EG6" s="388"/>
      <c r="EH6" s="456"/>
      <c r="EI6" s="643"/>
      <c r="EJ6" s="645"/>
      <c r="EK6" s="639"/>
      <c r="EL6" s="643"/>
      <c r="EM6" s="645"/>
      <c r="EN6" s="456"/>
      <c r="EO6" s="357"/>
      <c r="EP6" s="388"/>
      <c r="EQ6" s="389"/>
      <c r="ER6" s="643"/>
      <c r="ES6" s="388"/>
      <c r="ET6" s="641"/>
      <c r="EU6" s="357"/>
      <c r="EV6" s="388"/>
      <c r="EW6" s="639"/>
      <c r="EX6" s="643"/>
      <c r="EY6" s="388"/>
      <c r="EZ6" s="641"/>
      <c r="FA6" s="357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457">
        <f t="shared" si="0"/>
        <v>0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/>
      <c r="AN7" s="356"/>
      <c r="AO7" s="373"/>
      <c r="AP7" s="458"/>
      <c r="AQ7" s="356"/>
      <c r="AR7" s="373"/>
      <c r="AS7" s="372"/>
      <c r="AT7" s="356"/>
      <c r="AU7" s="373"/>
      <c r="AV7" s="458"/>
      <c r="AW7" s="356"/>
      <c r="AX7" s="373"/>
      <c r="AY7" s="372"/>
      <c r="AZ7" s="356"/>
      <c r="BA7" s="373"/>
      <c r="BB7" s="458"/>
      <c r="BC7" s="356"/>
      <c r="BD7" s="373"/>
      <c r="BE7" s="372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458"/>
      <c r="CG7" s="356"/>
      <c r="CH7" s="373"/>
      <c r="CI7" s="372"/>
      <c r="CJ7" s="356"/>
      <c r="CK7" s="373"/>
      <c r="CL7" s="458"/>
      <c r="CM7" s="356"/>
      <c r="CN7" s="373"/>
      <c r="CO7" s="372"/>
      <c r="CP7" s="356"/>
      <c r="CQ7" s="373"/>
      <c r="CR7" s="458"/>
      <c r="CS7" s="356"/>
      <c r="CT7" s="373"/>
      <c r="CU7" s="372"/>
      <c r="CV7" s="356"/>
      <c r="CW7" s="373"/>
      <c r="CX7" s="458"/>
      <c r="CY7" s="356"/>
      <c r="CZ7" s="373"/>
      <c r="DA7" s="372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372"/>
      <c r="DN7" s="356"/>
      <c r="DO7" s="373"/>
      <c r="DP7" s="642"/>
      <c r="DQ7" s="356"/>
      <c r="DR7" s="646"/>
      <c r="DS7" s="640"/>
      <c r="DT7" s="644"/>
      <c r="DU7" s="373"/>
      <c r="DV7" s="642"/>
      <c r="DW7" s="356"/>
      <c r="DX7" s="373"/>
      <c r="DY7" s="640"/>
      <c r="DZ7" s="356"/>
      <c r="EA7" s="373"/>
      <c r="EB7" s="458"/>
      <c r="EC7" s="356"/>
      <c r="ED7" s="373"/>
      <c r="EE7" s="372"/>
      <c r="EF7" s="644"/>
      <c r="EG7" s="373"/>
      <c r="EH7" s="458"/>
      <c r="EI7" s="644"/>
      <c r="EJ7" s="646"/>
      <c r="EK7" s="640"/>
      <c r="EL7" s="644"/>
      <c r="EM7" s="646"/>
      <c r="EN7" s="458"/>
      <c r="EO7" s="356"/>
      <c r="EP7" s="373"/>
      <c r="EQ7" s="372"/>
      <c r="ER7" s="644"/>
      <c r="ES7" s="373"/>
      <c r="ET7" s="642"/>
      <c r="EU7" s="356"/>
      <c r="EV7" s="373"/>
      <c r="EW7" s="640"/>
      <c r="EX7" s="644"/>
      <c r="EY7" s="373"/>
      <c r="EZ7" s="642"/>
      <c r="FA7" s="356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174.5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/>
      <c r="BI8" s="357"/>
      <c r="BJ8" s="388"/>
      <c r="BK8" s="389"/>
      <c r="BL8" s="357"/>
      <c r="BM8" s="388"/>
      <c r="BN8" s="456"/>
      <c r="BO8" s="357"/>
      <c r="BP8" s="388"/>
      <c r="BQ8" s="389"/>
      <c r="BR8" s="357"/>
      <c r="BS8" s="388"/>
      <c r="BT8" s="456"/>
      <c r="BU8" s="357"/>
      <c r="BV8" s="388"/>
      <c r="BW8" s="389"/>
      <c r="BX8" s="357"/>
      <c r="BY8" s="388"/>
      <c r="BZ8" s="456"/>
      <c r="CA8" s="357"/>
      <c r="CB8" s="388"/>
      <c r="CC8" s="389"/>
      <c r="CD8" s="357"/>
      <c r="CE8" s="388"/>
      <c r="CF8" s="456">
        <v>26</v>
      </c>
      <c r="CG8" s="357"/>
      <c r="CH8" s="388"/>
      <c r="CI8" s="389">
        <v>13.5</v>
      </c>
      <c r="CJ8" s="357">
        <v>32.1</v>
      </c>
      <c r="CK8" s="388"/>
      <c r="CL8" s="456"/>
      <c r="CM8" s="357"/>
      <c r="CN8" s="388"/>
      <c r="CO8" s="389"/>
      <c r="CP8" s="357"/>
      <c r="CQ8" s="388"/>
      <c r="CR8" s="456"/>
      <c r="CS8" s="357"/>
      <c r="CT8" s="388"/>
      <c r="CU8" s="389"/>
      <c r="CV8" s="357"/>
      <c r="CW8" s="388"/>
      <c r="CX8" s="456"/>
      <c r="CY8" s="357"/>
      <c r="CZ8" s="388"/>
      <c r="DA8" s="389"/>
      <c r="DB8" s="357"/>
      <c r="DC8" s="388"/>
      <c r="DD8" s="456"/>
      <c r="DE8" s="357"/>
      <c r="DF8" s="388"/>
      <c r="DG8" s="389"/>
      <c r="DH8" s="357"/>
      <c r="DI8" s="388"/>
      <c r="DJ8" s="456"/>
      <c r="DK8" s="357"/>
      <c r="DL8" s="388"/>
      <c r="DM8" s="389"/>
      <c r="DN8" s="357"/>
      <c r="DO8" s="388"/>
      <c r="DP8" s="641"/>
      <c r="DQ8" s="357"/>
      <c r="DR8" s="645"/>
      <c r="DS8" s="639"/>
      <c r="DT8" s="643">
        <v>25.5</v>
      </c>
      <c r="DU8" s="388"/>
      <c r="DV8" s="641">
        <f>6.6+6.6+6.5</f>
        <v>19.7</v>
      </c>
      <c r="DW8" s="357"/>
      <c r="DX8" s="388"/>
      <c r="DY8" s="639">
        <f>6.4+6.5+6.2+4.2</f>
        <v>23.3</v>
      </c>
      <c r="DZ8" s="357"/>
      <c r="EA8" s="388"/>
      <c r="EB8" s="456"/>
      <c r="EC8" s="357"/>
      <c r="ED8" s="388"/>
      <c r="EE8" s="389">
        <f>6.1+6.8+6.5+6</f>
        <v>25.4</v>
      </c>
      <c r="EF8" s="643"/>
      <c r="EG8" s="388"/>
      <c r="EH8" s="641">
        <v>9</v>
      </c>
      <c r="EI8" s="643"/>
      <c r="EJ8" s="388"/>
      <c r="EK8" s="639"/>
      <c r="EL8" s="643"/>
      <c r="EM8" s="645"/>
      <c r="EN8" s="456"/>
      <c r="EO8" s="357"/>
      <c r="EP8" s="388"/>
      <c r="EQ8" s="389"/>
      <c r="ER8" s="643"/>
      <c r="ES8" s="388"/>
      <c r="ET8" s="641"/>
      <c r="EU8" s="357"/>
      <c r="EV8" s="388"/>
      <c r="EW8" s="639"/>
      <c r="EX8" s="643"/>
      <c r="EY8" s="388"/>
      <c r="EZ8" s="641"/>
      <c r="FA8" s="357"/>
      <c r="FB8" s="388"/>
      <c r="FC8" s="389"/>
      <c r="FD8" s="357"/>
      <c r="FE8" s="388"/>
      <c r="FF8" s="456"/>
      <c r="FG8" s="357"/>
      <c r="FH8" s="388"/>
      <c r="FI8" s="38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79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/>
      <c r="AN9" s="356"/>
      <c r="AO9" s="373"/>
      <c r="AP9" s="458"/>
      <c r="AQ9" s="356"/>
      <c r="AR9" s="373"/>
      <c r="AS9" s="372"/>
      <c r="AT9" s="356"/>
      <c r="AU9" s="373"/>
      <c r="AV9" s="458"/>
      <c r="AW9" s="356"/>
      <c r="AX9" s="373"/>
      <c r="AY9" s="372"/>
      <c r="AZ9" s="356"/>
      <c r="BA9" s="373"/>
      <c r="BB9" s="458"/>
      <c r="BC9" s="356"/>
      <c r="BD9" s="373"/>
      <c r="BE9" s="372"/>
      <c r="BF9" s="356"/>
      <c r="BG9" s="373"/>
      <c r="BH9" s="458"/>
      <c r="BI9" s="356"/>
      <c r="BJ9" s="373"/>
      <c r="BK9" s="372"/>
      <c r="BL9" s="356"/>
      <c r="BM9" s="373"/>
      <c r="BN9" s="458"/>
      <c r="BO9" s="356"/>
      <c r="BP9" s="373"/>
      <c r="BQ9" s="372"/>
      <c r="BR9" s="356"/>
      <c r="BS9" s="373"/>
      <c r="BT9" s="458"/>
      <c r="BU9" s="356"/>
      <c r="BV9" s="373"/>
      <c r="BW9" s="372"/>
      <c r="BX9" s="356"/>
      <c r="BY9" s="373"/>
      <c r="BZ9" s="458"/>
      <c r="CA9" s="356"/>
      <c r="CB9" s="373"/>
      <c r="CC9" s="372"/>
      <c r="CD9" s="356"/>
      <c r="CE9" s="373"/>
      <c r="CF9" s="458">
        <v>9</v>
      </c>
      <c r="CG9" s="356"/>
      <c r="CH9" s="373"/>
      <c r="CI9" s="372">
        <v>4.5999999999999996</v>
      </c>
      <c r="CJ9" s="356">
        <v>15.5</v>
      </c>
      <c r="CK9" s="373"/>
      <c r="CL9" s="458"/>
      <c r="CM9" s="356"/>
      <c r="CN9" s="373"/>
      <c r="CO9" s="372"/>
      <c r="CP9" s="356"/>
      <c r="CQ9" s="373"/>
      <c r="CR9" s="458"/>
      <c r="CS9" s="356"/>
      <c r="CT9" s="373"/>
      <c r="CU9" s="372"/>
      <c r="CV9" s="356"/>
      <c r="CW9" s="373"/>
      <c r="CX9" s="458"/>
      <c r="CY9" s="356"/>
      <c r="CZ9" s="373"/>
      <c r="DA9" s="372"/>
      <c r="DB9" s="356"/>
      <c r="DC9" s="373"/>
      <c r="DD9" s="458"/>
      <c r="DE9" s="356"/>
      <c r="DF9" s="373"/>
      <c r="DG9" s="372"/>
      <c r="DH9" s="356"/>
      <c r="DI9" s="373"/>
      <c r="DJ9" s="458"/>
      <c r="DK9" s="356"/>
      <c r="DL9" s="373"/>
      <c r="DM9" s="372"/>
      <c r="DN9" s="356"/>
      <c r="DO9" s="373"/>
      <c r="DP9" s="642"/>
      <c r="DQ9" s="356"/>
      <c r="DR9" s="646"/>
      <c r="DS9" s="640"/>
      <c r="DT9" s="644">
        <v>12.5</v>
      </c>
      <c r="DU9" s="373"/>
      <c r="DV9" s="642">
        <v>9.5</v>
      </c>
      <c r="DW9" s="356"/>
      <c r="DX9" s="373"/>
      <c r="DY9" s="640">
        <v>11</v>
      </c>
      <c r="DZ9" s="356"/>
      <c r="EA9" s="373"/>
      <c r="EB9" s="458"/>
      <c r="EC9" s="356"/>
      <c r="ED9" s="373"/>
      <c r="EE9" s="372">
        <v>12.4</v>
      </c>
      <c r="EF9" s="644"/>
      <c r="EG9" s="373"/>
      <c r="EH9" s="642">
        <v>4.5</v>
      </c>
      <c r="EI9" s="644"/>
      <c r="EJ9" s="373"/>
      <c r="EK9" s="640"/>
      <c r="EL9" s="644"/>
      <c r="EM9" s="646"/>
      <c r="EN9" s="458"/>
      <c r="EO9" s="356"/>
      <c r="EP9" s="373"/>
      <c r="EQ9" s="372"/>
      <c r="ER9" s="644"/>
      <c r="ES9" s="373"/>
      <c r="ET9" s="642"/>
      <c r="EU9" s="356"/>
      <c r="EV9" s="373"/>
      <c r="EW9" s="640"/>
      <c r="EX9" s="644"/>
      <c r="EY9" s="373"/>
      <c r="EZ9" s="642"/>
      <c r="FA9" s="356"/>
      <c r="FB9" s="373"/>
      <c r="FC9" s="372"/>
      <c r="FD9" s="356"/>
      <c r="FE9" s="373"/>
      <c r="FF9" s="458"/>
      <c r="FG9" s="356"/>
      <c r="FH9" s="373"/>
      <c r="FI9" s="372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56.2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/>
      <c r="BV10" s="388"/>
      <c r="BW10" s="389"/>
      <c r="BX10" s="357"/>
      <c r="BY10" s="388"/>
      <c r="BZ10" s="456"/>
      <c r="CA10" s="357"/>
      <c r="CB10" s="388"/>
      <c r="CC10" s="389"/>
      <c r="CD10" s="357"/>
      <c r="CE10" s="388"/>
      <c r="CF10" s="456">
        <v>8</v>
      </c>
      <c r="CG10" s="357"/>
      <c r="CH10" s="388"/>
      <c r="CI10" s="389"/>
      <c r="CJ10" s="357"/>
      <c r="CK10" s="388">
        <v>17.7</v>
      </c>
      <c r="CL10" s="456"/>
      <c r="CM10" s="357"/>
      <c r="CN10" s="388"/>
      <c r="CO10" s="389"/>
      <c r="CP10" s="357"/>
      <c r="CQ10" s="388"/>
      <c r="CR10" s="456"/>
      <c r="CS10" s="357"/>
      <c r="CT10" s="388"/>
      <c r="CU10" s="389"/>
      <c r="CV10" s="357"/>
      <c r="CW10" s="388"/>
      <c r="CX10" s="456"/>
      <c r="CY10" s="357"/>
      <c r="CZ10" s="388"/>
      <c r="DA10" s="38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389"/>
      <c r="DN10" s="357"/>
      <c r="DO10" s="388"/>
      <c r="DP10" s="641"/>
      <c r="DQ10" s="357"/>
      <c r="DR10" s="645"/>
      <c r="DS10" s="389">
        <f>4.5+4.5+4.4+5.1</f>
        <v>18.5</v>
      </c>
      <c r="DT10" s="357"/>
      <c r="DU10" s="645"/>
      <c r="DV10" s="456">
        <f>4.6+4.5</f>
        <v>9.1</v>
      </c>
      <c r="DW10" s="643"/>
      <c r="DX10" s="388"/>
      <c r="DY10" s="389"/>
      <c r="DZ10" s="643"/>
      <c r="EA10" s="388"/>
      <c r="EB10" s="456"/>
      <c r="EC10" s="357">
        <v>2.9</v>
      </c>
      <c r="ED10" s="388"/>
      <c r="EE10" s="639"/>
      <c r="EF10" s="357"/>
      <c r="EG10" s="388"/>
      <c r="EH10" s="641"/>
      <c r="EI10" s="357"/>
      <c r="EJ10" s="388"/>
      <c r="EK10" s="639"/>
      <c r="EL10" s="643"/>
      <c r="EM10" s="645"/>
      <c r="EN10" s="456"/>
      <c r="EO10" s="357"/>
      <c r="EP10" s="388"/>
      <c r="EQ10" s="639"/>
      <c r="ER10" s="357"/>
      <c r="ES10" s="388"/>
      <c r="ET10" s="456"/>
      <c r="EU10" s="643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26.5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356"/>
      <c r="BV11" s="373"/>
      <c r="BW11" s="372"/>
      <c r="BX11" s="356"/>
      <c r="BY11" s="373"/>
      <c r="BZ11" s="458"/>
      <c r="CA11" s="356"/>
      <c r="CB11" s="373"/>
      <c r="CC11" s="372"/>
      <c r="CD11" s="356"/>
      <c r="CE11" s="373"/>
      <c r="CF11" s="458">
        <v>3</v>
      </c>
      <c r="CG11" s="356"/>
      <c r="CH11" s="373"/>
      <c r="CI11" s="372"/>
      <c r="CJ11" s="356"/>
      <c r="CK11" s="373">
        <v>8.5</v>
      </c>
      <c r="CL11" s="458"/>
      <c r="CM11" s="356"/>
      <c r="CN11" s="373"/>
      <c r="CO11" s="372"/>
      <c r="CP11" s="356"/>
      <c r="CQ11" s="373"/>
      <c r="CR11" s="458"/>
      <c r="CS11" s="356"/>
      <c r="CT11" s="373"/>
      <c r="CU11" s="372"/>
      <c r="CV11" s="356"/>
      <c r="CW11" s="373"/>
      <c r="CX11" s="458"/>
      <c r="CY11" s="356"/>
      <c r="CZ11" s="373"/>
      <c r="DA11" s="372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372"/>
      <c r="DN11" s="356"/>
      <c r="DO11" s="373"/>
      <c r="DP11" s="642"/>
      <c r="DQ11" s="356"/>
      <c r="DR11" s="646"/>
      <c r="DS11" s="372">
        <v>9</v>
      </c>
      <c r="DT11" s="356"/>
      <c r="DU11" s="646"/>
      <c r="DV11" s="458">
        <v>4.5</v>
      </c>
      <c r="DW11" s="644"/>
      <c r="DX11" s="373"/>
      <c r="DY11" s="372"/>
      <c r="DZ11" s="644"/>
      <c r="EA11" s="373"/>
      <c r="EB11" s="458"/>
      <c r="EC11" s="356">
        <v>1.5</v>
      </c>
      <c r="ED11" s="373"/>
      <c r="EE11" s="640"/>
      <c r="EF11" s="356"/>
      <c r="EG11" s="373"/>
      <c r="EH11" s="642"/>
      <c r="EI11" s="356"/>
      <c r="EJ11" s="373"/>
      <c r="EK11" s="640"/>
      <c r="EL11" s="644"/>
      <c r="EM11" s="646"/>
      <c r="EN11" s="458"/>
      <c r="EO11" s="356"/>
      <c r="EP11" s="373"/>
      <c r="EQ11" s="640"/>
      <c r="ER11" s="356"/>
      <c r="ES11" s="373"/>
      <c r="ET11" s="458"/>
      <c r="EU11" s="624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115.39999999999999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/>
      <c r="BI12" s="357"/>
      <c r="BJ12" s="388"/>
      <c r="BK12" s="389"/>
      <c r="BL12" s="357"/>
      <c r="BM12" s="388"/>
      <c r="BN12" s="456"/>
      <c r="BO12" s="357"/>
      <c r="BP12" s="388"/>
      <c r="BQ12" s="389"/>
      <c r="BR12" s="357"/>
      <c r="BS12" s="388"/>
      <c r="BT12" s="456"/>
      <c r="BU12" s="357"/>
      <c r="BV12" s="388"/>
      <c r="BW12" s="389"/>
      <c r="BX12" s="357"/>
      <c r="BY12" s="388"/>
      <c r="BZ12" s="456"/>
      <c r="CA12" s="357"/>
      <c r="CB12" s="388"/>
      <c r="CC12" s="389"/>
      <c r="CD12" s="357"/>
      <c r="CE12" s="388"/>
      <c r="CF12" s="456">
        <v>6.2</v>
      </c>
      <c r="CG12" s="357"/>
      <c r="CH12" s="388"/>
      <c r="CI12" s="389">
        <v>11.5</v>
      </c>
      <c r="CJ12" s="357">
        <v>23.8</v>
      </c>
      <c r="CK12" s="388"/>
      <c r="CL12" s="456"/>
      <c r="CM12" s="357"/>
      <c r="CN12" s="388"/>
      <c r="CO12" s="389"/>
      <c r="CP12" s="357"/>
      <c r="CQ12" s="388"/>
      <c r="CR12" s="456"/>
      <c r="CS12" s="357"/>
      <c r="CT12" s="388"/>
      <c r="CU12" s="389"/>
      <c r="CV12" s="357"/>
      <c r="CW12" s="388"/>
      <c r="CX12" s="456"/>
      <c r="CY12" s="357"/>
      <c r="CZ12" s="388"/>
      <c r="DA12" s="389"/>
      <c r="DB12" s="357"/>
      <c r="DC12" s="388"/>
      <c r="DD12" s="456"/>
      <c r="DE12" s="357"/>
      <c r="DF12" s="388"/>
      <c r="DG12" s="389"/>
      <c r="DH12" s="357"/>
      <c r="DI12" s="388"/>
      <c r="DJ12" s="456"/>
      <c r="DK12" s="357"/>
      <c r="DL12" s="388"/>
      <c r="DM12" s="389"/>
      <c r="DN12" s="357"/>
      <c r="DO12" s="388"/>
      <c r="DP12" s="456"/>
      <c r="DQ12" s="357"/>
      <c r="DR12" s="645"/>
      <c r="DS12" s="639">
        <f>5.6+5.7+5.7+5.7+1.1</f>
        <v>23.8</v>
      </c>
      <c r="DT12" s="643"/>
      <c r="DU12" s="388"/>
      <c r="DV12" s="641">
        <f>5.2+5.3</f>
        <v>10.5</v>
      </c>
      <c r="DW12" s="357"/>
      <c r="DX12" s="388"/>
      <c r="DY12" s="639">
        <f>5.5+5.4+1.7</f>
        <v>12.6</v>
      </c>
      <c r="DZ12" s="357"/>
      <c r="EA12" s="388"/>
      <c r="EB12" s="456">
        <v>1.1000000000000001</v>
      </c>
      <c r="EC12" s="357"/>
      <c r="ED12" s="388"/>
      <c r="EE12" s="389">
        <f>5.5+7.3+7.9</f>
        <v>20.700000000000003</v>
      </c>
      <c r="EF12" s="357"/>
      <c r="EG12" s="388"/>
      <c r="EH12" s="641">
        <v>5.2</v>
      </c>
      <c r="EI12" s="357"/>
      <c r="EJ12" s="388"/>
      <c r="EK12" s="639"/>
      <c r="EL12" s="357"/>
      <c r="EM12" s="645"/>
      <c r="EN12" s="456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52.650000000000006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458"/>
      <c r="BC13" s="356"/>
      <c r="BD13" s="373"/>
      <c r="BE13" s="372"/>
      <c r="BF13" s="356"/>
      <c r="BG13" s="373"/>
      <c r="BH13" s="458"/>
      <c r="BI13" s="356"/>
      <c r="BJ13" s="373"/>
      <c r="BK13" s="372"/>
      <c r="BL13" s="356"/>
      <c r="BM13" s="373"/>
      <c r="BN13" s="458"/>
      <c r="BO13" s="356"/>
      <c r="BP13" s="373"/>
      <c r="BQ13" s="372"/>
      <c r="BR13" s="356"/>
      <c r="BS13" s="373"/>
      <c r="BT13" s="458"/>
      <c r="BU13" s="356"/>
      <c r="BV13" s="373"/>
      <c r="BW13" s="372"/>
      <c r="BX13" s="356"/>
      <c r="BY13" s="373"/>
      <c r="BZ13" s="458"/>
      <c r="CA13" s="356"/>
      <c r="CB13" s="373"/>
      <c r="CC13" s="372"/>
      <c r="CD13" s="356"/>
      <c r="CE13" s="373"/>
      <c r="CF13" s="458">
        <v>1.5</v>
      </c>
      <c r="CG13" s="356"/>
      <c r="CH13" s="373"/>
      <c r="CI13" s="372">
        <v>3.7</v>
      </c>
      <c r="CJ13" s="356">
        <v>11.5</v>
      </c>
      <c r="CK13" s="373"/>
      <c r="CL13" s="458"/>
      <c r="CM13" s="356"/>
      <c r="CN13" s="373"/>
      <c r="CO13" s="372"/>
      <c r="CP13" s="356"/>
      <c r="CQ13" s="373"/>
      <c r="CR13" s="458"/>
      <c r="CS13" s="356"/>
      <c r="CT13" s="373"/>
      <c r="CU13" s="372"/>
      <c r="CV13" s="356"/>
      <c r="CW13" s="373"/>
      <c r="CX13" s="458"/>
      <c r="CY13" s="356"/>
      <c r="CZ13" s="373"/>
      <c r="DA13" s="372"/>
      <c r="DB13" s="356"/>
      <c r="DC13" s="373"/>
      <c r="DD13" s="458"/>
      <c r="DE13" s="356"/>
      <c r="DF13" s="373"/>
      <c r="DG13" s="372"/>
      <c r="DH13" s="356"/>
      <c r="DI13" s="373"/>
      <c r="DJ13" s="458"/>
      <c r="DK13" s="356"/>
      <c r="DL13" s="373"/>
      <c r="DM13" s="372"/>
      <c r="DN13" s="356"/>
      <c r="DO13" s="373"/>
      <c r="DP13" s="458"/>
      <c r="DQ13" s="356"/>
      <c r="DR13" s="646"/>
      <c r="DS13" s="640">
        <v>11.5</v>
      </c>
      <c r="DT13" s="644"/>
      <c r="DU13" s="373"/>
      <c r="DV13" s="642">
        <v>5</v>
      </c>
      <c r="DW13" s="356"/>
      <c r="DX13" s="373"/>
      <c r="DY13" s="640">
        <v>6</v>
      </c>
      <c r="DZ13" s="356"/>
      <c r="EA13" s="373"/>
      <c r="EB13" s="458">
        <v>0.7</v>
      </c>
      <c r="EC13" s="356"/>
      <c r="ED13" s="373"/>
      <c r="EE13" s="372">
        <v>10</v>
      </c>
      <c r="EF13" s="356"/>
      <c r="EG13" s="373"/>
      <c r="EH13" s="642">
        <v>2.75</v>
      </c>
      <c r="EI13" s="356"/>
      <c r="EJ13" s="373"/>
      <c r="EK13" s="640"/>
      <c r="EL13" s="356"/>
      <c r="EM13" s="646"/>
      <c r="EN13" s="458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129.79999999999998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/>
      <c r="BI14" s="357"/>
      <c r="BJ14" s="388"/>
      <c r="BK14" s="389"/>
      <c r="BL14" s="357"/>
      <c r="BM14" s="388"/>
      <c r="BN14" s="456"/>
      <c r="BO14" s="357"/>
      <c r="BP14" s="388"/>
      <c r="BQ14" s="389"/>
      <c r="BR14" s="357"/>
      <c r="BS14" s="388"/>
      <c r="BT14" s="456"/>
      <c r="BU14" s="357"/>
      <c r="BV14" s="388"/>
      <c r="BW14" s="389"/>
      <c r="BX14" s="357"/>
      <c r="BY14" s="388"/>
      <c r="BZ14" s="456"/>
      <c r="CA14" s="357"/>
      <c r="CB14" s="388"/>
      <c r="CC14" s="389"/>
      <c r="CD14" s="357"/>
      <c r="CE14" s="388"/>
      <c r="CF14" s="456">
        <v>22.2</v>
      </c>
      <c r="CG14" s="357"/>
      <c r="CH14" s="388"/>
      <c r="CI14" s="389">
        <v>10.1</v>
      </c>
      <c r="CJ14" s="357">
        <v>15.3</v>
      </c>
      <c r="CK14" s="388"/>
      <c r="CL14" s="456"/>
      <c r="CM14" s="357"/>
      <c r="CN14" s="388"/>
      <c r="CO14" s="389"/>
      <c r="CP14" s="357"/>
      <c r="CQ14" s="388"/>
      <c r="CR14" s="456"/>
      <c r="CS14" s="357"/>
      <c r="CT14" s="388"/>
      <c r="CU14" s="389"/>
      <c r="CV14" s="357"/>
      <c r="CW14" s="388"/>
      <c r="CX14" s="456"/>
      <c r="CY14" s="357"/>
      <c r="CZ14" s="388"/>
      <c r="DA14" s="389"/>
      <c r="DB14" s="357"/>
      <c r="DC14" s="388"/>
      <c r="DD14" s="456"/>
      <c r="DE14" s="357"/>
      <c r="DF14" s="388"/>
      <c r="DG14" s="389"/>
      <c r="DH14" s="357"/>
      <c r="DI14" s="388"/>
      <c r="DJ14" s="456"/>
      <c r="DK14" s="357"/>
      <c r="DL14" s="388"/>
      <c r="DM14" s="389"/>
      <c r="DN14" s="357"/>
      <c r="DO14" s="388"/>
      <c r="DP14" s="641"/>
      <c r="DQ14" s="643"/>
      <c r="DR14" s="388"/>
      <c r="DS14" s="639">
        <f>6.4+6.9+6.7+1</f>
        <v>21</v>
      </c>
      <c r="DT14" s="643"/>
      <c r="DU14" s="388"/>
      <c r="DV14" s="641">
        <f>6+12.1</f>
        <v>18.100000000000001</v>
      </c>
      <c r="DW14" s="357"/>
      <c r="DX14" s="388"/>
      <c r="DY14" s="639">
        <f>6.1+6.6+5.1</f>
        <v>17.799999999999997</v>
      </c>
      <c r="DZ14" s="357"/>
      <c r="EA14" s="388"/>
      <c r="EB14" s="456"/>
      <c r="EC14" s="357"/>
      <c r="ED14" s="388"/>
      <c r="EE14" s="389">
        <f>5.6+5.6+5.6+3.3</f>
        <v>20.099999999999998</v>
      </c>
      <c r="EF14" s="643"/>
      <c r="EG14" s="388"/>
      <c r="EH14" s="456">
        <v>5.2</v>
      </c>
      <c r="EI14" s="643"/>
      <c r="EJ14" s="645"/>
      <c r="EK14" s="639"/>
      <c r="EL14" s="633"/>
      <c r="EM14" s="645"/>
      <c r="EN14" s="456"/>
      <c r="EO14" s="357"/>
      <c r="EP14" s="388"/>
      <c r="EQ14" s="639"/>
      <c r="ER14" s="357"/>
      <c r="ES14" s="388"/>
      <c r="ET14" s="456"/>
      <c r="EU14" s="643"/>
      <c r="EV14" s="388"/>
      <c r="EW14" s="639"/>
      <c r="EX14" s="643"/>
      <c r="EY14" s="388"/>
      <c r="EZ14" s="456"/>
      <c r="FA14" s="643"/>
      <c r="FB14" s="388"/>
      <c r="FC14" s="389"/>
      <c r="FD14" s="357"/>
      <c r="FE14" s="388"/>
      <c r="FF14" s="456"/>
      <c r="FG14" s="357"/>
      <c r="FH14" s="388"/>
      <c r="FI14" s="38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59.45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/>
      <c r="AN15" s="356"/>
      <c r="AO15" s="373"/>
      <c r="AP15" s="458"/>
      <c r="AQ15" s="356"/>
      <c r="AR15" s="373"/>
      <c r="AS15" s="372"/>
      <c r="AT15" s="356"/>
      <c r="AU15" s="373"/>
      <c r="AV15" s="458"/>
      <c r="AW15" s="356"/>
      <c r="AX15" s="373"/>
      <c r="AY15" s="372"/>
      <c r="AZ15" s="356"/>
      <c r="BA15" s="373"/>
      <c r="BB15" s="458"/>
      <c r="BC15" s="356"/>
      <c r="BD15" s="373"/>
      <c r="BE15" s="372"/>
      <c r="BF15" s="356"/>
      <c r="BG15" s="373"/>
      <c r="BH15" s="458"/>
      <c r="BI15" s="356"/>
      <c r="BJ15" s="373"/>
      <c r="BK15" s="372"/>
      <c r="BL15" s="356"/>
      <c r="BM15" s="373"/>
      <c r="BN15" s="458"/>
      <c r="BO15" s="356"/>
      <c r="BP15" s="373"/>
      <c r="BQ15" s="372"/>
      <c r="BR15" s="356"/>
      <c r="BS15" s="373"/>
      <c r="BT15" s="458"/>
      <c r="BU15" s="356"/>
      <c r="BV15" s="373"/>
      <c r="BW15" s="372"/>
      <c r="BX15" s="356"/>
      <c r="BY15" s="373"/>
      <c r="BZ15" s="458"/>
      <c r="CA15" s="356"/>
      <c r="CB15" s="373"/>
      <c r="CC15" s="372"/>
      <c r="CD15" s="356"/>
      <c r="CE15" s="373"/>
      <c r="CF15" s="458">
        <v>7.5</v>
      </c>
      <c r="CG15" s="356"/>
      <c r="CH15" s="373"/>
      <c r="CI15" s="372">
        <v>3.7</v>
      </c>
      <c r="CJ15" s="356">
        <v>8</v>
      </c>
      <c r="CK15" s="373"/>
      <c r="CL15" s="458"/>
      <c r="CM15" s="356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458"/>
      <c r="CY15" s="356"/>
      <c r="CZ15" s="373"/>
      <c r="DA15" s="372"/>
      <c r="DB15" s="356"/>
      <c r="DC15" s="373"/>
      <c r="DD15" s="458"/>
      <c r="DE15" s="356"/>
      <c r="DF15" s="373"/>
      <c r="DG15" s="372"/>
      <c r="DH15" s="356"/>
      <c r="DI15" s="373"/>
      <c r="DJ15" s="458"/>
      <c r="DK15" s="356"/>
      <c r="DL15" s="373"/>
      <c r="DM15" s="372"/>
      <c r="DN15" s="356"/>
      <c r="DO15" s="373"/>
      <c r="DP15" s="642"/>
      <c r="DQ15" s="644"/>
      <c r="DR15" s="373"/>
      <c r="DS15" s="640">
        <v>10</v>
      </c>
      <c r="DT15" s="644"/>
      <c r="DU15" s="373"/>
      <c r="DV15" s="642">
        <v>9</v>
      </c>
      <c r="DW15" s="356"/>
      <c r="DX15" s="373"/>
      <c r="DY15" s="640">
        <v>8.5</v>
      </c>
      <c r="DZ15" s="356"/>
      <c r="EA15" s="373"/>
      <c r="EB15" s="458"/>
      <c r="EC15" s="356"/>
      <c r="ED15" s="373"/>
      <c r="EE15" s="372">
        <v>10</v>
      </c>
      <c r="EF15" s="644"/>
      <c r="EG15" s="373"/>
      <c r="EH15" s="458">
        <v>2.75</v>
      </c>
      <c r="EI15" s="644"/>
      <c r="EJ15" s="646"/>
      <c r="EK15" s="640"/>
      <c r="EL15" s="635"/>
      <c r="EM15" s="646"/>
      <c r="EN15" s="458"/>
      <c r="EO15" s="356"/>
      <c r="EP15" s="373"/>
      <c r="EQ15" s="640"/>
      <c r="ER15" s="356"/>
      <c r="ES15" s="373"/>
      <c r="ET15" s="458"/>
      <c r="EU15" s="644"/>
      <c r="EV15" s="373"/>
      <c r="EW15" s="640"/>
      <c r="EX15" s="644"/>
      <c r="EY15" s="373"/>
      <c r="EZ15" s="458"/>
      <c r="FA15" s="644"/>
      <c r="FB15" s="373"/>
      <c r="FC15" s="372"/>
      <c r="FD15" s="356"/>
      <c r="FE15" s="373"/>
      <c r="FF15" s="458"/>
      <c r="FG15" s="356"/>
      <c r="FH15" s="373"/>
      <c r="FI15" s="372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110.5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/>
      <c r="AE16" s="357"/>
      <c r="AF16" s="388"/>
      <c r="AG16" s="389"/>
      <c r="AH16" s="357"/>
      <c r="AI16" s="388"/>
      <c r="AJ16" s="456"/>
      <c r="AK16" s="357"/>
      <c r="AL16" s="388"/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/>
      <c r="BR16" s="357"/>
      <c r="BS16" s="388"/>
      <c r="BT16" s="456"/>
      <c r="BU16" s="357"/>
      <c r="BV16" s="388"/>
      <c r="BW16" s="389"/>
      <c r="BX16" s="357"/>
      <c r="BY16" s="388"/>
      <c r="BZ16" s="456"/>
      <c r="CA16" s="357"/>
      <c r="CB16" s="388"/>
      <c r="CC16" s="389"/>
      <c r="CD16" s="357"/>
      <c r="CE16" s="388"/>
      <c r="CF16" s="456"/>
      <c r="CG16" s="357"/>
      <c r="CH16" s="388"/>
      <c r="CI16" s="389">
        <v>13.2</v>
      </c>
      <c r="CJ16" s="357">
        <v>23.6</v>
      </c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/>
      <c r="DB16" s="357"/>
      <c r="DC16" s="388"/>
      <c r="DD16" s="456"/>
      <c r="DE16" s="357"/>
      <c r="DF16" s="388"/>
      <c r="DG16" s="389"/>
      <c r="DH16" s="357"/>
      <c r="DI16" s="388"/>
      <c r="DJ16" s="456"/>
      <c r="DK16" s="357"/>
      <c r="DL16" s="388"/>
      <c r="DM16" s="389"/>
      <c r="DN16" s="357"/>
      <c r="DO16" s="388"/>
      <c r="DP16" s="456"/>
      <c r="DQ16" s="357"/>
      <c r="DR16" s="388"/>
      <c r="DS16" s="389">
        <f>5.1+5.6+5.6+2.7</f>
        <v>18.999999999999996</v>
      </c>
      <c r="DT16" s="357"/>
      <c r="DU16" s="388"/>
      <c r="DV16" s="456"/>
      <c r="DW16" s="357">
        <v>5.4</v>
      </c>
      <c r="DX16" s="388"/>
      <c r="DY16" s="639">
        <f>5.5+5.3+5</f>
        <v>15.8</v>
      </c>
      <c r="DZ16" s="357"/>
      <c r="EA16" s="388"/>
      <c r="EB16" s="456"/>
      <c r="EC16" s="357">
        <f>5.3</f>
        <v>5.3</v>
      </c>
      <c r="ED16" s="388"/>
      <c r="EE16" s="389">
        <f>5.2+5.4+5.4+5.1</f>
        <v>21.1</v>
      </c>
      <c r="EF16" s="643"/>
      <c r="EG16" s="388"/>
      <c r="EH16" s="456">
        <v>7.1</v>
      </c>
      <c r="EI16" s="643"/>
      <c r="EJ16" s="645"/>
      <c r="EK16" s="639"/>
      <c r="EL16" s="357"/>
      <c r="EM16" s="645"/>
      <c r="EN16" s="456"/>
      <c r="EO16" s="357"/>
      <c r="EP16" s="388"/>
      <c r="EQ16" s="389"/>
      <c r="ER16" s="643"/>
      <c r="ES16" s="388"/>
      <c r="ET16" s="641"/>
      <c r="EU16" s="357"/>
      <c r="EV16" s="388"/>
      <c r="EW16" s="639"/>
      <c r="EX16" s="643"/>
      <c r="EY16" s="388"/>
      <c r="EZ16" s="641"/>
      <c r="FA16" s="357"/>
      <c r="FB16" s="388"/>
      <c r="FC16" s="389"/>
      <c r="FD16" s="357"/>
      <c r="FE16" s="388"/>
      <c r="FF16" s="456"/>
      <c r="FG16" s="357"/>
      <c r="FH16" s="388"/>
      <c r="FI16" s="38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52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458"/>
      <c r="AE17" s="356"/>
      <c r="AF17" s="373"/>
      <c r="AG17" s="372"/>
      <c r="AH17" s="356"/>
      <c r="AI17" s="373"/>
      <c r="AJ17" s="458"/>
      <c r="AK17" s="356"/>
      <c r="AL17" s="373"/>
      <c r="AM17" s="372"/>
      <c r="AN17" s="356"/>
      <c r="AO17" s="373"/>
      <c r="AP17" s="458"/>
      <c r="AQ17" s="356"/>
      <c r="AR17" s="373"/>
      <c r="AS17" s="372"/>
      <c r="AT17" s="356"/>
      <c r="AU17" s="373"/>
      <c r="AV17" s="458"/>
      <c r="AW17" s="356"/>
      <c r="AX17" s="373"/>
      <c r="AY17" s="372"/>
      <c r="AZ17" s="356"/>
      <c r="BA17" s="373"/>
      <c r="BB17" s="458"/>
      <c r="BC17" s="356"/>
      <c r="BD17" s="373"/>
      <c r="BE17" s="372"/>
      <c r="BF17" s="356"/>
      <c r="BG17" s="373"/>
      <c r="BH17" s="458"/>
      <c r="BI17" s="356"/>
      <c r="BJ17" s="373"/>
      <c r="BK17" s="372"/>
      <c r="BL17" s="356"/>
      <c r="BM17" s="373"/>
      <c r="BN17" s="458"/>
      <c r="BO17" s="356"/>
      <c r="BP17" s="373"/>
      <c r="BQ17" s="372"/>
      <c r="BR17" s="356"/>
      <c r="BS17" s="373"/>
      <c r="BT17" s="458"/>
      <c r="BU17" s="356"/>
      <c r="BV17" s="373"/>
      <c r="BW17" s="372"/>
      <c r="BX17" s="356"/>
      <c r="BY17" s="373"/>
      <c r="BZ17" s="458"/>
      <c r="CA17" s="356"/>
      <c r="CB17" s="373"/>
      <c r="CC17" s="372"/>
      <c r="CD17" s="356"/>
      <c r="CE17" s="373"/>
      <c r="CF17" s="458"/>
      <c r="CG17" s="356"/>
      <c r="CH17" s="373"/>
      <c r="CI17" s="372">
        <v>4.5</v>
      </c>
      <c r="CJ17" s="356">
        <v>11.5</v>
      </c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/>
      <c r="DB17" s="356"/>
      <c r="DC17" s="373"/>
      <c r="DD17" s="458"/>
      <c r="DE17" s="356"/>
      <c r="DF17" s="373"/>
      <c r="DG17" s="372"/>
      <c r="DH17" s="356"/>
      <c r="DI17" s="373"/>
      <c r="DJ17" s="458"/>
      <c r="DK17" s="356"/>
      <c r="DL17" s="373"/>
      <c r="DM17" s="372"/>
      <c r="DN17" s="356"/>
      <c r="DO17" s="373"/>
      <c r="DP17" s="458"/>
      <c r="DQ17" s="356"/>
      <c r="DR17" s="373"/>
      <c r="DS17" s="372">
        <v>9.5</v>
      </c>
      <c r="DT17" s="356"/>
      <c r="DU17" s="373"/>
      <c r="DV17" s="458"/>
      <c r="DW17" s="356">
        <v>2.5</v>
      </c>
      <c r="DX17" s="373"/>
      <c r="DY17" s="640">
        <v>8</v>
      </c>
      <c r="DZ17" s="356"/>
      <c r="EA17" s="373"/>
      <c r="EB17" s="458"/>
      <c r="EC17" s="356">
        <v>2.5</v>
      </c>
      <c r="ED17" s="373"/>
      <c r="EE17" s="372">
        <v>10</v>
      </c>
      <c r="EF17" s="644"/>
      <c r="EG17" s="373"/>
      <c r="EH17" s="458">
        <v>3.5</v>
      </c>
      <c r="EI17" s="644"/>
      <c r="EJ17" s="646"/>
      <c r="EK17" s="640"/>
      <c r="EL17" s="356"/>
      <c r="EM17" s="646"/>
      <c r="EN17" s="458"/>
      <c r="EO17" s="356"/>
      <c r="EP17" s="373"/>
      <c r="EQ17" s="372"/>
      <c r="ER17" s="644"/>
      <c r="ES17" s="373"/>
      <c r="ET17" s="623"/>
      <c r="EU17" s="356"/>
      <c r="EV17" s="373"/>
      <c r="EW17" s="640"/>
      <c r="EX17" s="644"/>
      <c r="EY17" s="373"/>
      <c r="EZ17" s="642"/>
      <c r="FA17" s="356"/>
      <c r="FB17" s="373"/>
      <c r="FC17" s="372"/>
      <c r="FD17" s="356"/>
      <c r="FE17" s="373"/>
      <c r="FF17" s="458"/>
      <c r="FG17" s="356"/>
      <c r="FH17" s="373"/>
      <c r="FI17" s="372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641"/>
      <c r="EI20" s="357"/>
      <c r="EJ20" s="388"/>
      <c r="EK20" s="389"/>
      <c r="EL20" s="357"/>
      <c r="EM20" s="645"/>
      <c r="EN20" s="456"/>
      <c r="EO20" s="357"/>
      <c r="EP20" s="388"/>
      <c r="EQ20" s="389"/>
      <c r="ER20" s="643"/>
      <c r="ES20" s="388"/>
      <c r="ET20" s="641"/>
      <c r="EU20" s="357"/>
      <c r="EV20" s="388"/>
      <c r="EW20" s="389"/>
      <c r="EX20" s="357"/>
      <c r="EY20" s="645"/>
      <c r="EZ20" s="641"/>
      <c r="FA20" s="357"/>
      <c r="FB20" s="388"/>
      <c r="FC20" s="389"/>
      <c r="FD20" s="357"/>
      <c r="FE20" s="388"/>
      <c r="FF20" s="456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642"/>
      <c r="EI21" s="356"/>
      <c r="EJ21" s="373"/>
      <c r="EK21" s="372"/>
      <c r="EL21" s="356"/>
      <c r="EM21" s="646"/>
      <c r="EN21" s="458"/>
      <c r="EO21" s="356"/>
      <c r="EP21" s="373"/>
      <c r="EQ21" s="372"/>
      <c r="ER21" s="644"/>
      <c r="ES21" s="373"/>
      <c r="ET21" s="642"/>
      <c r="EU21" s="356"/>
      <c r="EV21" s="373"/>
      <c r="EW21" s="372"/>
      <c r="EX21" s="356"/>
      <c r="EY21" s="646"/>
      <c r="EZ21" s="642"/>
      <c r="FA21" s="356"/>
      <c r="FB21" s="373"/>
      <c r="FC21" s="372"/>
      <c r="FD21" s="356"/>
      <c r="FE21" s="373"/>
      <c r="FF21" s="458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747.7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0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0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0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0</v>
      </c>
      <c r="AT22" s="401">
        <f t="shared" si="2"/>
        <v>0</v>
      </c>
      <c r="AU22" s="402">
        <f t="shared" si="2"/>
        <v>0</v>
      </c>
      <c r="AV22" s="503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1">
        <f t="shared" si="2"/>
        <v>0</v>
      </c>
      <c r="BA22" s="402">
        <f t="shared" si="2"/>
        <v>0</v>
      </c>
      <c r="BB22" s="503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1">
        <f t="shared" si="2"/>
        <v>0</v>
      </c>
      <c r="BG22" s="402">
        <f t="shared" si="2"/>
        <v>0</v>
      </c>
      <c r="BH22" s="503">
        <f t="shared" si="2"/>
        <v>0</v>
      </c>
      <c r="BI22" s="401">
        <f t="shared" si="2"/>
        <v>0</v>
      </c>
      <c r="BJ22" s="402">
        <f t="shared" si="2"/>
        <v>0</v>
      </c>
      <c r="BK22" s="403">
        <f t="shared" si="2"/>
        <v>0</v>
      </c>
      <c r="BL22" s="401">
        <f t="shared" si="2"/>
        <v>0</v>
      </c>
      <c r="BM22" s="402">
        <f t="shared" si="2"/>
        <v>0</v>
      </c>
      <c r="BN22" s="503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0</v>
      </c>
      <c r="BR22" s="401">
        <f t="shared" si="2"/>
        <v>0</v>
      </c>
      <c r="BS22" s="402">
        <f t="shared" si="2"/>
        <v>0</v>
      </c>
      <c r="BT22" s="503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1">
        <f t="shared" si="2"/>
        <v>0</v>
      </c>
      <c r="BY22" s="402">
        <f t="shared" si="2"/>
        <v>0</v>
      </c>
      <c r="BZ22" s="503">
        <f t="shared" si="2"/>
        <v>0</v>
      </c>
      <c r="CA22" s="401">
        <f t="shared" si="2"/>
        <v>0</v>
      </c>
      <c r="CB22" s="402">
        <f t="shared" si="2"/>
        <v>0</v>
      </c>
      <c r="CC22" s="403">
        <f t="shared" si="2"/>
        <v>0</v>
      </c>
      <c r="CD22" s="401">
        <f t="shared" si="2"/>
        <v>0</v>
      </c>
      <c r="CE22" s="402">
        <f t="shared" si="2"/>
        <v>0</v>
      </c>
      <c r="CF22" s="503">
        <f t="shared" si="2"/>
        <v>86.9</v>
      </c>
      <c r="CG22" s="401">
        <f t="shared" si="2"/>
        <v>0</v>
      </c>
      <c r="CH22" s="402">
        <f t="shared" si="2"/>
        <v>0</v>
      </c>
      <c r="CI22" s="403">
        <f t="shared" si="2"/>
        <v>61.400000000000006</v>
      </c>
      <c r="CJ22" s="401">
        <f t="shared" si="2"/>
        <v>124.80000000000001</v>
      </c>
      <c r="CK22" s="402">
        <f t="shared" si="2"/>
        <v>17.7</v>
      </c>
      <c r="CL22" s="503">
        <f t="shared" si="2"/>
        <v>0</v>
      </c>
      <c r="CM22" s="401">
        <f t="shared" si="2"/>
        <v>0</v>
      </c>
      <c r="CN22" s="402">
        <f t="shared" si="2"/>
        <v>0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0</v>
      </c>
      <c r="CS22" s="401">
        <f t="shared" si="2"/>
        <v>0</v>
      </c>
      <c r="CT22" s="402">
        <f t="shared" si="2"/>
        <v>0</v>
      </c>
      <c r="CU22" s="403">
        <f t="shared" si="2"/>
        <v>0</v>
      </c>
      <c r="CV22" s="401">
        <f t="shared" si="2"/>
        <v>0</v>
      </c>
      <c r="CW22" s="402">
        <f t="shared" si="2"/>
        <v>0</v>
      </c>
      <c r="CX22" s="503">
        <f t="shared" si="2"/>
        <v>0</v>
      </c>
      <c r="CY22" s="401">
        <f t="shared" si="2"/>
        <v>0</v>
      </c>
      <c r="CZ22" s="402">
        <f t="shared" si="2"/>
        <v>0</v>
      </c>
      <c r="DA22" s="403">
        <f t="shared" si="2"/>
        <v>0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0</v>
      </c>
      <c r="DH22" s="401">
        <f t="shared" si="3"/>
        <v>0</v>
      </c>
      <c r="DI22" s="402">
        <f t="shared" si="3"/>
        <v>0</v>
      </c>
      <c r="DJ22" s="503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0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108.5</v>
      </c>
      <c r="DT22" s="401">
        <f t="shared" si="3"/>
        <v>25.5</v>
      </c>
      <c r="DU22" s="402">
        <f t="shared" si="3"/>
        <v>0</v>
      </c>
      <c r="DV22" s="503">
        <f t="shared" si="3"/>
        <v>76.5</v>
      </c>
      <c r="DW22" s="401">
        <f t="shared" si="3"/>
        <v>5.4</v>
      </c>
      <c r="DX22" s="402">
        <f t="shared" si="3"/>
        <v>0</v>
      </c>
      <c r="DY22" s="403">
        <f t="shared" si="3"/>
        <v>88.8</v>
      </c>
      <c r="DZ22" s="401">
        <f t="shared" si="3"/>
        <v>0</v>
      </c>
      <c r="EA22" s="402">
        <f t="shared" si="3"/>
        <v>0</v>
      </c>
      <c r="EB22" s="503">
        <f t="shared" si="3"/>
        <v>5.9</v>
      </c>
      <c r="EC22" s="401">
        <f t="shared" si="3"/>
        <v>8.1999999999999993</v>
      </c>
      <c r="ED22" s="402">
        <f t="shared" si="3"/>
        <v>0</v>
      </c>
      <c r="EE22" s="403">
        <f t="shared" si="3"/>
        <v>105.29999999999998</v>
      </c>
      <c r="EF22" s="401">
        <f t="shared" si="3"/>
        <v>0</v>
      </c>
      <c r="EG22" s="402">
        <f t="shared" si="3"/>
        <v>0</v>
      </c>
      <c r="EH22" s="503">
        <f t="shared" si="3"/>
        <v>32.799999999999997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0</v>
      </c>
      <c r="FD22" s="401">
        <f t="shared" si="3"/>
        <v>0</v>
      </c>
      <c r="FE22" s="402">
        <f t="shared" si="3"/>
        <v>0</v>
      </c>
      <c r="FF22" s="503">
        <f t="shared" si="3"/>
        <v>0</v>
      </c>
      <c r="FG22" s="401">
        <f t="shared" si="3"/>
        <v>0</v>
      </c>
      <c r="FH22" s="402">
        <f t="shared" si="3"/>
        <v>0</v>
      </c>
      <c r="FI22" s="403">
        <f t="shared" si="3"/>
        <v>0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21.862573099415208</v>
      </c>
      <c r="D23" s="504" t="s">
        <v>39</v>
      </c>
      <c r="E23" s="412">
        <f>E5+E7+E9+E11+E13+E15+E17+E19+E21</f>
        <v>342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0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0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4">
        <f t="shared" si="2"/>
        <v>0</v>
      </c>
      <c r="AU23" s="415">
        <f t="shared" si="2"/>
        <v>0</v>
      </c>
      <c r="AV23" s="464">
        <f t="shared" si="2"/>
        <v>0</v>
      </c>
      <c r="AW23" s="414">
        <f t="shared" si="2"/>
        <v>0</v>
      </c>
      <c r="AX23" s="415">
        <f t="shared" si="2"/>
        <v>0</v>
      </c>
      <c r="AY23" s="416">
        <f t="shared" si="2"/>
        <v>0</v>
      </c>
      <c r="AZ23" s="414">
        <f t="shared" si="2"/>
        <v>0</v>
      </c>
      <c r="BA23" s="415">
        <f t="shared" si="2"/>
        <v>0</v>
      </c>
      <c r="BB23" s="464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4">
        <f t="shared" si="2"/>
        <v>0</v>
      </c>
      <c r="BG23" s="415">
        <f t="shared" si="2"/>
        <v>0</v>
      </c>
      <c r="BH23" s="464">
        <f t="shared" si="2"/>
        <v>0</v>
      </c>
      <c r="BI23" s="414">
        <f t="shared" si="2"/>
        <v>0</v>
      </c>
      <c r="BJ23" s="415">
        <f t="shared" si="2"/>
        <v>0</v>
      </c>
      <c r="BK23" s="416">
        <f t="shared" si="2"/>
        <v>0</v>
      </c>
      <c r="BL23" s="414">
        <f t="shared" si="2"/>
        <v>0</v>
      </c>
      <c r="BM23" s="415">
        <f t="shared" si="2"/>
        <v>0</v>
      </c>
      <c r="BN23" s="464">
        <f t="shared" si="2"/>
        <v>0</v>
      </c>
      <c r="BO23" s="414">
        <f t="shared" si="2"/>
        <v>0</v>
      </c>
      <c r="BP23" s="415">
        <f t="shared" si="2"/>
        <v>0</v>
      </c>
      <c r="BQ23" s="416">
        <f t="shared" si="2"/>
        <v>0</v>
      </c>
      <c r="BR23" s="414">
        <f t="shared" si="2"/>
        <v>0</v>
      </c>
      <c r="BS23" s="415">
        <f t="shared" si="2"/>
        <v>0</v>
      </c>
      <c r="BT23" s="464">
        <f t="shared" si="2"/>
        <v>0</v>
      </c>
      <c r="BU23" s="414">
        <f t="shared" si="2"/>
        <v>0</v>
      </c>
      <c r="BV23" s="415">
        <f t="shared" si="2"/>
        <v>0</v>
      </c>
      <c r="BW23" s="416">
        <f t="shared" si="2"/>
        <v>0</v>
      </c>
      <c r="BX23" s="414">
        <f t="shared" si="2"/>
        <v>0</v>
      </c>
      <c r="BY23" s="415">
        <f t="shared" si="2"/>
        <v>0</v>
      </c>
      <c r="BZ23" s="464">
        <f>BZ5+BZ7+BZ9+BZ11+BZ13+BZ15+BZ17+BZ19+BZ21</f>
        <v>0</v>
      </c>
      <c r="CA23" s="414">
        <f>CA5+CA7+CA9+CA11+CA13+CA15+CA17+CA19+CA21</f>
        <v>0</v>
      </c>
      <c r="CB23" s="415">
        <f t="shared" si="2"/>
        <v>0</v>
      </c>
      <c r="CC23" s="416">
        <f t="shared" si="2"/>
        <v>0</v>
      </c>
      <c r="CD23" s="414">
        <f t="shared" si="2"/>
        <v>0</v>
      </c>
      <c r="CE23" s="415">
        <f t="shared" si="2"/>
        <v>0</v>
      </c>
      <c r="CF23" s="507">
        <f t="shared" si="2"/>
        <v>29</v>
      </c>
      <c r="CG23" s="505">
        <f t="shared" si="2"/>
        <v>0</v>
      </c>
      <c r="CH23" s="506">
        <f t="shared" si="2"/>
        <v>0</v>
      </c>
      <c r="CI23" s="416">
        <f t="shared" si="2"/>
        <v>21</v>
      </c>
      <c r="CJ23" s="739">
        <f t="shared" si="2"/>
        <v>61</v>
      </c>
      <c r="CK23" s="415">
        <f t="shared" si="2"/>
        <v>8.5</v>
      </c>
      <c r="CL23" s="464">
        <f t="shared" si="2"/>
        <v>0</v>
      </c>
      <c r="CM23" s="414">
        <f t="shared" si="2"/>
        <v>0</v>
      </c>
      <c r="CN23" s="415">
        <f t="shared" si="2"/>
        <v>0</v>
      </c>
      <c r="CO23" s="416">
        <f t="shared" si="2"/>
        <v>0</v>
      </c>
      <c r="CP23" s="414">
        <f t="shared" si="2"/>
        <v>0</v>
      </c>
      <c r="CQ23" s="415">
        <f t="shared" si="2"/>
        <v>0</v>
      </c>
      <c r="CR23" s="464">
        <f t="shared" si="2"/>
        <v>0</v>
      </c>
      <c r="CS23" s="414">
        <f t="shared" si="2"/>
        <v>0</v>
      </c>
      <c r="CT23" s="415">
        <f t="shared" si="2"/>
        <v>0</v>
      </c>
      <c r="CU23" s="416">
        <f t="shared" si="2"/>
        <v>0</v>
      </c>
      <c r="CV23" s="414">
        <f t="shared" si="2"/>
        <v>0</v>
      </c>
      <c r="CW23" s="415">
        <f t="shared" si="2"/>
        <v>0</v>
      </c>
      <c r="CX23" s="464">
        <f t="shared" si="2"/>
        <v>0</v>
      </c>
      <c r="CY23" s="414">
        <f t="shared" si="2"/>
        <v>0</v>
      </c>
      <c r="CZ23" s="415">
        <f t="shared" si="2"/>
        <v>0</v>
      </c>
      <c r="DA23" s="416">
        <f t="shared" si="2"/>
        <v>0</v>
      </c>
      <c r="DB23" s="414">
        <f t="shared" si="2"/>
        <v>0</v>
      </c>
      <c r="DC23" s="415">
        <f t="shared" si="3"/>
        <v>0</v>
      </c>
      <c r="DD23" s="464">
        <f t="shared" si="3"/>
        <v>0</v>
      </c>
      <c r="DE23" s="414">
        <f t="shared" si="3"/>
        <v>0</v>
      </c>
      <c r="DF23" s="415">
        <f t="shared" si="3"/>
        <v>0</v>
      </c>
      <c r="DG23" s="416">
        <f t="shared" si="3"/>
        <v>0</v>
      </c>
      <c r="DH23" s="414">
        <f t="shared" si="3"/>
        <v>0</v>
      </c>
      <c r="DI23" s="415">
        <f t="shared" si="3"/>
        <v>0</v>
      </c>
      <c r="DJ23" s="464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0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738">
        <f>DS5+DS7+DS9+DS11+DS13+DS15+DS17+DS19+DS21</f>
        <v>53</v>
      </c>
      <c r="DT23" s="414">
        <f t="shared" si="3"/>
        <v>12.5</v>
      </c>
      <c r="DU23" s="415">
        <f t="shared" si="3"/>
        <v>0</v>
      </c>
      <c r="DV23" s="738">
        <f t="shared" si="3"/>
        <v>37</v>
      </c>
      <c r="DW23" s="739">
        <f t="shared" si="3"/>
        <v>2.5</v>
      </c>
      <c r="DX23" s="415">
        <f t="shared" si="3"/>
        <v>0</v>
      </c>
      <c r="DY23" s="738">
        <f t="shared" si="3"/>
        <v>43</v>
      </c>
      <c r="DZ23" s="414">
        <f t="shared" si="3"/>
        <v>0</v>
      </c>
      <c r="EA23" s="415">
        <f t="shared" si="3"/>
        <v>0</v>
      </c>
      <c r="EB23" s="738">
        <f t="shared" si="3"/>
        <v>3</v>
      </c>
      <c r="EC23" s="739">
        <f t="shared" si="3"/>
        <v>4</v>
      </c>
      <c r="ED23" s="415">
        <f t="shared" si="3"/>
        <v>0</v>
      </c>
      <c r="EE23" s="738">
        <f t="shared" si="3"/>
        <v>51</v>
      </c>
      <c r="EF23" s="414">
        <f t="shared" si="3"/>
        <v>0</v>
      </c>
      <c r="EG23" s="415">
        <f t="shared" si="3"/>
        <v>0</v>
      </c>
      <c r="EH23" s="464">
        <f t="shared" si="3"/>
        <v>16.5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416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0</v>
      </c>
      <c r="FD23" s="414">
        <f t="shared" si="3"/>
        <v>0</v>
      </c>
      <c r="FE23" s="415">
        <f t="shared" si="3"/>
        <v>0</v>
      </c>
      <c r="FF23" s="464">
        <f t="shared" si="3"/>
        <v>0</v>
      </c>
      <c r="FG23" s="414">
        <f t="shared" si="3"/>
        <v>0</v>
      </c>
      <c r="FH23" s="415">
        <f t="shared" si="3"/>
        <v>0</v>
      </c>
      <c r="FI23" s="416">
        <f t="shared" si="3"/>
        <v>0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0</v>
      </c>
      <c r="BV24" s="161">
        <f t="shared" si="6"/>
        <v>0</v>
      </c>
      <c r="BW24" s="161">
        <f t="shared" si="6"/>
        <v>0</v>
      </c>
      <c r="BX24" s="161">
        <f t="shared" si="6"/>
        <v>0</v>
      </c>
      <c r="BY24" s="161">
        <f t="shared" si="6"/>
        <v>0</v>
      </c>
      <c r="BZ24" s="161">
        <f t="shared" si="6"/>
        <v>0</v>
      </c>
      <c r="CA24" s="161">
        <f>IF(CA23&gt;0,CA22/CA23*10,0)</f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29.96551724137931</v>
      </c>
      <c r="CG24" s="161">
        <f t="shared" si="6"/>
        <v>0</v>
      </c>
      <c r="CH24" s="161">
        <f t="shared" si="6"/>
        <v>0</v>
      </c>
      <c r="CI24" s="161">
        <f t="shared" si="6"/>
        <v>29.238095238095241</v>
      </c>
      <c r="CJ24" s="161">
        <f t="shared" si="6"/>
        <v>20.459016393442624</v>
      </c>
      <c r="CK24" s="161">
        <f t="shared" si="6"/>
        <v>20.823529411764703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0</v>
      </c>
      <c r="DB24" s="161">
        <f t="shared" si="6"/>
        <v>0</v>
      </c>
      <c r="DC24" s="161">
        <f t="shared" si="6"/>
        <v>0</v>
      </c>
      <c r="DD24" s="161">
        <f t="shared" si="6"/>
        <v>0</v>
      </c>
      <c r="DE24" s="161">
        <f t="shared" si="6"/>
        <v>0</v>
      </c>
      <c r="DF24" s="161">
        <f t="shared" si="6"/>
        <v>0</v>
      </c>
      <c r="DG24" s="161">
        <f t="shared" si="6"/>
        <v>0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0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20.471698113207548</v>
      </c>
      <c r="DT24" s="161">
        <f t="shared" si="7"/>
        <v>20.399999999999999</v>
      </c>
      <c r="DU24" s="161">
        <f t="shared" si="7"/>
        <v>0</v>
      </c>
      <c r="DV24" s="161">
        <f t="shared" si="7"/>
        <v>20.675675675675677</v>
      </c>
      <c r="DW24" s="161">
        <f t="shared" si="7"/>
        <v>21.6</v>
      </c>
      <c r="DX24" s="161">
        <f t="shared" si="7"/>
        <v>0</v>
      </c>
      <c r="DY24" s="161">
        <f t="shared" si="7"/>
        <v>20.651162790697676</v>
      </c>
      <c r="DZ24" s="161">
        <f t="shared" si="7"/>
        <v>0</v>
      </c>
      <c r="EA24" s="161">
        <f t="shared" si="7"/>
        <v>0</v>
      </c>
      <c r="EB24" s="161">
        <f t="shared" si="7"/>
        <v>19.666666666666668</v>
      </c>
      <c r="EC24" s="161">
        <f t="shared" si="7"/>
        <v>20.5</v>
      </c>
      <c r="ED24" s="161">
        <f t="shared" si="7"/>
        <v>0</v>
      </c>
      <c r="EE24" s="161">
        <f t="shared" si="7"/>
        <v>20.647058823529409</v>
      </c>
      <c r="EF24" s="161">
        <f t="shared" si="7"/>
        <v>0</v>
      </c>
      <c r="EG24" s="161">
        <f t="shared" si="7"/>
        <v>0</v>
      </c>
      <c r="EH24" s="161">
        <f t="shared" si="7"/>
        <v>19.878787878787879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0</v>
      </c>
      <c r="FD24" s="161">
        <f t="shared" si="7"/>
        <v>0</v>
      </c>
      <c r="FE24" s="161">
        <f t="shared" si="7"/>
        <v>0</v>
      </c>
      <c r="FF24" s="161">
        <f t="shared" si="7"/>
        <v>0</v>
      </c>
      <c r="FG24" s="161">
        <f t="shared" si="7"/>
        <v>0</v>
      </c>
      <c r="FH24" s="161">
        <f t="shared" si="7"/>
        <v>0</v>
      </c>
      <c r="FI24" s="161">
        <f t="shared" si="7"/>
        <v>0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10">SUM(F27:JX27)</f>
        <v>229.70000000000002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/>
      <c r="BI27" s="353"/>
      <c r="BJ27" s="395"/>
      <c r="BK27" s="429"/>
      <c r="BL27" s="353"/>
      <c r="BM27" s="395"/>
      <c r="BN27" s="468"/>
      <c r="BO27" s="353"/>
      <c r="BP27" s="395"/>
      <c r="BQ27" s="429"/>
      <c r="BR27" s="353"/>
      <c r="BS27" s="395"/>
      <c r="BT27" s="468"/>
      <c r="BU27" s="353"/>
      <c r="BV27" s="395"/>
      <c r="BW27" s="429"/>
      <c r="BX27" s="353"/>
      <c r="BY27" s="395"/>
      <c r="BZ27" s="468"/>
      <c r="CA27" s="353"/>
      <c r="CB27" s="395"/>
      <c r="CC27" s="429"/>
      <c r="CD27" s="353"/>
      <c r="CE27" s="395"/>
      <c r="CF27" s="468">
        <v>33.4</v>
      </c>
      <c r="CG27" s="353"/>
      <c r="CH27" s="395"/>
      <c r="CI27" s="429">
        <v>19.2</v>
      </c>
      <c r="CJ27" s="353">
        <v>40.799999999999997</v>
      </c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/>
      <c r="DB27" s="353"/>
      <c r="DC27" s="395"/>
      <c r="DD27" s="468"/>
      <c r="DE27" s="353"/>
      <c r="DF27" s="395"/>
      <c r="DG27" s="429"/>
      <c r="DH27" s="353"/>
      <c r="DI27" s="395"/>
      <c r="DJ27" s="468"/>
      <c r="DK27" s="353"/>
      <c r="DL27" s="395"/>
      <c r="DM27" s="429"/>
      <c r="DN27" s="353"/>
      <c r="DO27" s="395"/>
      <c r="DP27" s="468"/>
      <c r="DQ27" s="353"/>
      <c r="DR27" s="395"/>
      <c r="DS27" s="429">
        <f>6.4+6.9+4.4+6.6</f>
        <v>24.300000000000004</v>
      </c>
      <c r="DT27" s="353">
        <v>25.5</v>
      </c>
      <c r="DU27" s="395"/>
      <c r="DV27" s="468">
        <v>17.3</v>
      </c>
      <c r="DW27" s="353"/>
      <c r="DX27" s="395"/>
      <c r="DY27" s="429">
        <v>40.4</v>
      </c>
      <c r="DZ27" s="353"/>
      <c r="EA27" s="395"/>
      <c r="EB27" s="468">
        <v>4.8</v>
      </c>
      <c r="EC27" s="353"/>
      <c r="ED27" s="395"/>
      <c r="EE27" s="429">
        <v>24</v>
      </c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10"/>
        <v>73.900000000000006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/>
      <c r="BR28" s="354"/>
      <c r="BS28" s="435"/>
      <c r="BT28" s="472"/>
      <c r="BU28" s="354"/>
      <c r="BV28" s="435"/>
      <c r="BW28" s="436"/>
      <c r="BX28" s="354"/>
      <c r="BY28" s="435"/>
      <c r="BZ28" s="472"/>
      <c r="CA28" s="354"/>
      <c r="CB28" s="435"/>
      <c r="CC28" s="436"/>
      <c r="CD28" s="354"/>
      <c r="CE28" s="435"/>
      <c r="CF28" s="472"/>
      <c r="CG28" s="354"/>
      <c r="CH28" s="435"/>
      <c r="CI28" s="436"/>
      <c r="CJ28" s="354">
        <v>3.3</v>
      </c>
      <c r="CK28" s="435">
        <v>17.7</v>
      </c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/>
      <c r="DB28" s="354"/>
      <c r="DC28" s="435"/>
      <c r="DD28" s="472"/>
      <c r="DE28" s="354"/>
      <c r="DF28" s="435"/>
      <c r="DG28" s="436"/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>
        <f>5.1+4.5+6.5+5.6+6.7+5.1+1</f>
        <v>34.5</v>
      </c>
      <c r="DT28" s="354"/>
      <c r="DU28" s="435"/>
      <c r="DV28" s="472">
        <v>13</v>
      </c>
      <c r="DW28" s="354">
        <v>5.4</v>
      </c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10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10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10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10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10"/>
        <v>284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/>
      <c r="AE33" s="355"/>
      <c r="AF33" s="442"/>
      <c r="AG33" s="443"/>
      <c r="AH33" s="355"/>
      <c r="AI33" s="442"/>
      <c r="AJ33" s="476"/>
      <c r="AK33" s="355"/>
      <c r="AL33" s="442"/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/>
      <c r="BR33" s="355"/>
      <c r="BS33" s="442"/>
      <c r="BT33" s="476"/>
      <c r="BU33" s="355"/>
      <c r="BV33" s="442"/>
      <c r="BW33" s="443"/>
      <c r="BX33" s="355"/>
      <c r="BY33" s="442"/>
      <c r="BZ33" s="476"/>
      <c r="CA33" s="355"/>
      <c r="CB33" s="442"/>
      <c r="CC33" s="443"/>
      <c r="CD33" s="355"/>
      <c r="CE33" s="442"/>
      <c r="CF33" s="476">
        <v>28.5</v>
      </c>
      <c r="CG33" s="355"/>
      <c r="CH33" s="442"/>
      <c r="CI33" s="443">
        <v>25.7</v>
      </c>
      <c r="CJ33" s="355">
        <v>48.5</v>
      </c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/>
      <c r="DB33" s="355"/>
      <c r="DC33" s="442"/>
      <c r="DD33" s="476"/>
      <c r="DE33" s="355"/>
      <c r="DF33" s="442"/>
      <c r="DG33" s="443"/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>
        <f>6.5+5.6+5.7+4.5+6.6+5.7+5.6+5.7+2.7+1.1</f>
        <v>49.70000000000001</v>
      </c>
      <c r="DT33" s="355"/>
      <c r="DU33" s="442"/>
      <c r="DV33" s="476">
        <v>24.3</v>
      </c>
      <c r="DW33" s="355"/>
      <c r="DX33" s="442"/>
      <c r="DY33" s="443">
        <v>48.4</v>
      </c>
      <c r="DZ33" s="355"/>
      <c r="EA33" s="442"/>
      <c r="EB33" s="476"/>
      <c r="EC33" s="355">
        <v>5.3</v>
      </c>
      <c r="ED33" s="442"/>
      <c r="EE33" s="443">
        <v>34.200000000000003</v>
      </c>
      <c r="EF33" s="355"/>
      <c r="EG33" s="442"/>
      <c r="EH33" s="476">
        <v>19.399999999999999</v>
      </c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99.300000000000011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/>
      <c r="BR34" s="356"/>
      <c r="BS34" s="373"/>
      <c r="BT34" s="374"/>
      <c r="BU34" s="356"/>
      <c r="BV34" s="373"/>
      <c r="BW34" s="372"/>
      <c r="BX34" s="356"/>
      <c r="BY34" s="373"/>
      <c r="BZ34" s="374"/>
      <c r="CA34" s="356"/>
      <c r="CB34" s="373"/>
      <c r="CC34" s="372"/>
      <c r="CD34" s="356"/>
      <c r="CE34" s="373"/>
      <c r="CF34" s="374">
        <v>25</v>
      </c>
      <c r="CG34" s="356"/>
      <c r="CH34" s="373"/>
      <c r="CI34" s="372">
        <v>16.5</v>
      </c>
      <c r="CJ34" s="356">
        <v>32.200000000000003</v>
      </c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/>
      <c r="DB34" s="356"/>
      <c r="DC34" s="373"/>
      <c r="DD34" s="374"/>
      <c r="DE34" s="356"/>
      <c r="DF34" s="373"/>
      <c r="DG34" s="372"/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>
        <v>2.9</v>
      </c>
      <c r="ED34" s="373"/>
      <c r="EE34" s="372">
        <v>22.7</v>
      </c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10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10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10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10"/>
        <v>60.8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>
        <v>21.9</v>
      </c>
      <c r="DW38" s="356"/>
      <c r="DX38" s="373"/>
      <c r="DY38" s="372"/>
      <c r="DZ38" s="356"/>
      <c r="EA38" s="373"/>
      <c r="EB38" s="374">
        <v>1.1000000000000001</v>
      </c>
      <c r="EC38" s="356"/>
      <c r="ED38" s="373"/>
      <c r="EE38" s="372">
        <v>24.4</v>
      </c>
      <c r="EF38" s="356"/>
      <c r="EG38" s="373"/>
      <c r="EH38" s="374">
        <v>13.4</v>
      </c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747.7</v>
      </c>
      <c r="F39" s="515">
        <f t="shared" ref="F39:AO39" si="11">SUM(F27:F38)</f>
        <v>0</v>
      </c>
      <c r="G39" s="500">
        <f t="shared" si="11"/>
        <v>0</v>
      </c>
      <c r="H39" s="516">
        <f t="shared" si="11"/>
        <v>0</v>
      </c>
      <c r="I39" s="517">
        <f t="shared" si="11"/>
        <v>0</v>
      </c>
      <c r="J39" s="358">
        <f t="shared" si="11"/>
        <v>0</v>
      </c>
      <c r="K39" s="518">
        <f t="shared" si="11"/>
        <v>0</v>
      </c>
      <c r="L39" s="519">
        <f t="shared" si="11"/>
        <v>0</v>
      </c>
      <c r="M39" s="358">
        <f t="shared" si="11"/>
        <v>0</v>
      </c>
      <c r="N39" s="518">
        <f t="shared" si="11"/>
        <v>0</v>
      </c>
      <c r="O39" s="517">
        <f t="shared" si="11"/>
        <v>0</v>
      </c>
      <c r="P39" s="358">
        <f t="shared" si="11"/>
        <v>0</v>
      </c>
      <c r="Q39" s="518">
        <f t="shared" si="11"/>
        <v>0</v>
      </c>
      <c r="R39" s="519">
        <f t="shared" si="11"/>
        <v>0</v>
      </c>
      <c r="S39" s="358">
        <f t="shared" si="11"/>
        <v>0</v>
      </c>
      <c r="T39" s="518">
        <f t="shared" si="11"/>
        <v>0</v>
      </c>
      <c r="U39" s="517">
        <f t="shared" si="11"/>
        <v>0</v>
      </c>
      <c r="V39" s="358">
        <f t="shared" si="11"/>
        <v>0</v>
      </c>
      <c r="W39" s="518">
        <f t="shared" si="11"/>
        <v>0</v>
      </c>
      <c r="X39" s="519">
        <f t="shared" si="11"/>
        <v>0</v>
      </c>
      <c r="Y39" s="358">
        <f t="shared" si="11"/>
        <v>0</v>
      </c>
      <c r="Z39" s="518">
        <f t="shared" si="11"/>
        <v>0</v>
      </c>
      <c r="AA39" s="517">
        <f t="shared" si="11"/>
        <v>0</v>
      </c>
      <c r="AB39" s="358">
        <f t="shared" si="11"/>
        <v>0</v>
      </c>
      <c r="AC39" s="518">
        <f t="shared" si="11"/>
        <v>0</v>
      </c>
      <c r="AD39" s="519">
        <f t="shared" si="11"/>
        <v>0</v>
      </c>
      <c r="AE39" s="358">
        <f t="shared" si="11"/>
        <v>0</v>
      </c>
      <c r="AF39" s="518">
        <f t="shared" si="11"/>
        <v>0</v>
      </c>
      <c r="AG39" s="517">
        <f t="shared" si="11"/>
        <v>0</v>
      </c>
      <c r="AH39" s="358">
        <f t="shared" si="11"/>
        <v>0</v>
      </c>
      <c r="AI39" s="518">
        <f t="shared" si="11"/>
        <v>0</v>
      </c>
      <c r="AJ39" s="519">
        <f t="shared" si="11"/>
        <v>0</v>
      </c>
      <c r="AK39" s="358">
        <f t="shared" si="11"/>
        <v>0</v>
      </c>
      <c r="AL39" s="518">
        <f t="shared" si="11"/>
        <v>0</v>
      </c>
      <c r="AM39" s="517">
        <f t="shared" si="11"/>
        <v>0</v>
      </c>
      <c r="AN39" s="358">
        <f t="shared" si="11"/>
        <v>0</v>
      </c>
      <c r="AO39" s="518">
        <f t="shared" si="11"/>
        <v>0</v>
      </c>
      <c r="AP39" s="519">
        <f>SUM(AP27:AP38)</f>
        <v>0</v>
      </c>
      <c r="AQ39" s="358">
        <f>SUM(AQ27:AQ38)</f>
        <v>0</v>
      </c>
      <c r="AR39" s="518">
        <f t="shared" ref="AR39:DB39" si="12">SUM(AR27:AR38)</f>
        <v>0</v>
      </c>
      <c r="AS39" s="517">
        <f t="shared" si="12"/>
        <v>0</v>
      </c>
      <c r="AT39" s="358">
        <f t="shared" si="12"/>
        <v>0</v>
      </c>
      <c r="AU39" s="518">
        <f t="shared" si="12"/>
        <v>0</v>
      </c>
      <c r="AV39" s="519">
        <f t="shared" si="12"/>
        <v>0</v>
      </c>
      <c r="AW39" s="358">
        <f t="shared" si="12"/>
        <v>0</v>
      </c>
      <c r="AX39" s="518">
        <f t="shared" si="12"/>
        <v>0</v>
      </c>
      <c r="AY39" s="517">
        <f t="shared" si="12"/>
        <v>0</v>
      </c>
      <c r="AZ39" s="358">
        <f t="shared" si="12"/>
        <v>0</v>
      </c>
      <c r="BA39" s="518">
        <f t="shared" si="12"/>
        <v>0</v>
      </c>
      <c r="BB39" s="519">
        <f t="shared" si="12"/>
        <v>0</v>
      </c>
      <c r="BC39" s="358">
        <f t="shared" si="12"/>
        <v>0</v>
      </c>
      <c r="BD39" s="518">
        <f t="shared" si="12"/>
        <v>0</v>
      </c>
      <c r="BE39" s="517">
        <f t="shared" si="12"/>
        <v>0</v>
      </c>
      <c r="BF39" s="358">
        <f t="shared" si="12"/>
        <v>0</v>
      </c>
      <c r="BG39" s="518">
        <f t="shared" si="12"/>
        <v>0</v>
      </c>
      <c r="BH39" s="519">
        <f t="shared" si="12"/>
        <v>0</v>
      </c>
      <c r="BI39" s="358">
        <f t="shared" si="12"/>
        <v>0</v>
      </c>
      <c r="BJ39" s="518">
        <f t="shared" si="12"/>
        <v>0</v>
      </c>
      <c r="BK39" s="517">
        <f t="shared" si="12"/>
        <v>0</v>
      </c>
      <c r="BL39" s="358">
        <f t="shared" si="12"/>
        <v>0</v>
      </c>
      <c r="BM39" s="518">
        <f t="shared" si="12"/>
        <v>0</v>
      </c>
      <c r="BN39" s="519">
        <f t="shared" si="12"/>
        <v>0</v>
      </c>
      <c r="BO39" s="358">
        <f t="shared" si="12"/>
        <v>0</v>
      </c>
      <c r="BP39" s="518">
        <f t="shared" si="12"/>
        <v>0</v>
      </c>
      <c r="BQ39" s="517">
        <f t="shared" si="12"/>
        <v>0</v>
      </c>
      <c r="BR39" s="358">
        <f t="shared" si="12"/>
        <v>0</v>
      </c>
      <c r="BS39" s="518">
        <f t="shared" si="12"/>
        <v>0</v>
      </c>
      <c r="BT39" s="519">
        <f t="shared" si="12"/>
        <v>0</v>
      </c>
      <c r="BU39" s="358">
        <f t="shared" si="12"/>
        <v>0</v>
      </c>
      <c r="BV39" s="518">
        <f t="shared" si="12"/>
        <v>0</v>
      </c>
      <c r="BW39" s="517">
        <f t="shared" si="12"/>
        <v>0</v>
      </c>
      <c r="BX39" s="358">
        <f t="shared" si="12"/>
        <v>0</v>
      </c>
      <c r="BY39" s="518">
        <f t="shared" si="12"/>
        <v>0</v>
      </c>
      <c r="BZ39" s="519">
        <f t="shared" si="12"/>
        <v>0</v>
      </c>
      <c r="CA39" s="358">
        <f t="shared" si="12"/>
        <v>0</v>
      </c>
      <c r="CB39" s="518">
        <f t="shared" si="12"/>
        <v>0</v>
      </c>
      <c r="CC39" s="517">
        <f t="shared" si="12"/>
        <v>0</v>
      </c>
      <c r="CD39" s="358">
        <f t="shared" si="12"/>
        <v>0</v>
      </c>
      <c r="CE39" s="518">
        <f t="shared" si="12"/>
        <v>0</v>
      </c>
      <c r="CF39" s="519">
        <f t="shared" si="12"/>
        <v>86.9</v>
      </c>
      <c r="CG39" s="358">
        <f t="shared" si="12"/>
        <v>0</v>
      </c>
      <c r="CH39" s="518">
        <f t="shared" si="12"/>
        <v>0</v>
      </c>
      <c r="CI39" s="517">
        <f t="shared" si="12"/>
        <v>61.4</v>
      </c>
      <c r="CJ39" s="358">
        <f t="shared" si="12"/>
        <v>124.8</v>
      </c>
      <c r="CK39" s="518">
        <f t="shared" si="12"/>
        <v>17.7</v>
      </c>
      <c r="CL39" s="519">
        <f t="shared" si="12"/>
        <v>0</v>
      </c>
      <c r="CM39" s="358">
        <f t="shared" si="12"/>
        <v>0</v>
      </c>
      <c r="CN39" s="518">
        <f t="shared" si="12"/>
        <v>0</v>
      </c>
      <c r="CO39" s="517">
        <f t="shared" si="12"/>
        <v>0</v>
      </c>
      <c r="CP39" s="358">
        <f t="shared" si="12"/>
        <v>0</v>
      </c>
      <c r="CQ39" s="518">
        <f t="shared" si="12"/>
        <v>0</v>
      </c>
      <c r="CR39" s="519">
        <f t="shared" si="12"/>
        <v>0</v>
      </c>
      <c r="CS39" s="358">
        <f t="shared" si="12"/>
        <v>0</v>
      </c>
      <c r="CT39" s="518">
        <f t="shared" si="12"/>
        <v>0</v>
      </c>
      <c r="CU39" s="517">
        <f t="shared" si="12"/>
        <v>0</v>
      </c>
      <c r="CV39" s="358">
        <f t="shared" si="12"/>
        <v>0</v>
      </c>
      <c r="CW39" s="518">
        <f t="shared" si="12"/>
        <v>0</v>
      </c>
      <c r="CX39" s="519">
        <f t="shared" si="12"/>
        <v>0</v>
      </c>
      <c r="CY39" s="358">
        <f t="shared" si="12"/>
        <v>0</v>
      </c>
      <c r="CZ39" s="518">
        <f t="shared" si="12"/>
        <v>0</v>
      </c>
      <c r="DA39" s="517">
        <f t="shared" si="12"/>
        <v>0</v>
      </c>
      <c r="DB39" s="358">
        <f t="shared" si="12"/>
        <v>0</v>
      </c>
      <c r="DC39" s="518">
        <f t="shared" ref="DC39:FN39" si="13">SUM(DC27:DC38)</f>
        <v>0</v>
      </c>
      <c r="DD39" s="519">
        <f t="shared" si="13"/>
        <v>0</v>
      </c>
      <c r="DE39" s="358">
        <f t="shared" si="13"/>
        <v>0</v>
      </c>
      <c r="DF39" s="518">
        <f t="shared" si="13"/>
        <v>0</v>
      </c>
      <c r="DG39" s="517">
        <f t="shared" si="13"/>
        <v>0</v>
      </c>
      <c r="DH39" s="358">
        <f t="shared" si="13"/>
        <v>0</v>
      </c>
      <c r="DI39" s="518">
        <f t="shared" si="13"/>
        <v>0</v>
      </c>
      <c r="DJ39" s="519">
        <f t="shared" si="13"/>
        <v>0</v>
      </c>
      <c r="DK39" s="358">
        <f t="shared" si="13"/>
        <v>0</v>
      </c>
      <c r="DL39" s="518">
        <f t="shared" si="13"/>
        <v>0</v>
      </c>
      <c r="DM39" s="517">
        <f t="shared" si="13"/>
        <v>0</v>
      </c>
      <c r="DN39" s="358">
        <f t="shared" si="13"/>
        <v>0</v>
      </c>
      <c r="DO39" s="518">
        <f t="shared" si="13"/>
        <v>0</v>
      </c>
      <c r="DP39" s="519">
        <f t="shared" si="13"/>
        <v>0</v>
      </c>
      <c r="DQ39" s="358">
        <f t="shared" si="13"/>
        <v>0</v>
      </c>
      <c r="DR39" s="518">
        <f t="shared" si="13"/>
        <v>0</v>
      </c>
      <c r="DS39" s="517">
        <f t="shared" si="13"/>
        <v>108.50000000000001</v>
      </c>
      <c r="DT39" s="358">
        <f t="shared" si="13"/>
        <v>25.5</v>
      </c>
      <c r="DU39" s="518">
        <f t="shared" si="13"/>
        <v>0</v>
      </c>
      <c r="DV39" s="519">
        <f t="shared" si="13"/>
        <v>76.5</v>
      </c>
      <c r="DW39" s="358">
        <f t="shared" si="13"/>
        <v>5.4</v>
      </c>
      <c r="DX39" s="518">
        <f t="shared" si="13"/>
        <v>0</v>
      </c>
      <c r="DY39" s="517">
        <f t="shared" si="13"/>
        <v>88.8</v>
      </c>
      <c r="DZ39" s="358">
        <f t="shared" si="13"/>
        <v>0</v>
      </c>
      <c r="EA39" s="518">
        <f t="shared" si="13"/>
        <v>0</v>
      </c>
      <c r="EB39" s="519">
        <f t="shared" si="13"/>
        <v>5.9</v>
      </c>
      <c r="EC39" s="358">
        <f t="shared" si="13"/>
        <v>8.1999999999999993</v>
      </c>
      <c r="ED39" s="518">
        <f t="shared" si="13"/>
        <v>0</v>
      </c>
      <c r="EE39" s="517">
        <f t="shared" si="13"/>
        <v>105.30000000000001</v>
      </c>
      <c r="EF39" s="358">
        <f t="shared" si="13"/>
        <v>0</v>
      </c>
      <c r="EG39" s="518">
        <f t="shared" si="13"/>
        <v>0</v>
      </c>
      <c r="EH39" s="519">
        <f t="shared" si="13"/>
        <v>32.799999999999997</v>
      </c>
      <c r="EI39" s="358">
        <f t="shared" si="13"/>
        <v>0</v>
      </c>
      <c r="EJ39" s="518">
        <f t="shared" si="13"/>
        <v>0</v>
      </c>
      <c r="EK39" s="517">
        <f t="shared" si="13"/>
        <v>0</v>
      </c>
      <c r="EL39" s="358">
        <f t="shared" si="13"/>
        <v>0</v>
      </c>
      <c r="EM39" s="518">
        <f t="shared" si="13"/>
        <v>0</v>
      </c>
      <c r="EN39" s="519">
        <f t="shared" si="13"/>
        <v>0</v>
      </c>
      <c r="EO39" s="358">
        <f t="shared" si="13"/>
        <v>0</v>
      </c>
      <c r="EP39" s="518">
        <f t="shared" si="13"/>
        <v>0</v>
      </c>
      <c r="EQ39" s="517">
        <f t="shared" si="13"/>
        <v>0</v>
      </c>
      <c r="ER39" s="358">
        <f t="shared" si="13"/>
        <v>0</v>
      </c>
      <c r="ES39" s="518">
        <f t="shared" si="13"/>
        <v>0</v>
      </c>
      <c r="ET39" s="519">
        <f t="shared" si="13"/>
        <v>0</v>
      </c>
      <c r="EU39" s="358">
        <f t="shared" si="13"/>
        <v>0</v>
      </c>
      <c r="EV39" s="518">
        <f t="shared" si="13"/>
        <v>0</v>
      </c>
      <c r="EW39" s="517">
        <f t="shared" si="13"/>
        <v>0</v>
      </c>
      <c r="EX39" s="358">
        <f t="shared" si="13"/>
        <v>0</v>
      </c>
      <c r="EY39" s="518">
        <f t="shared" si="13"/>
        <v>0</v>
      </c>
      <c r="EZ39" s="519">
        <f t="shared" si="13"/>
        <v>0</v>
      </c>
      <c r="FA39" s="358">
        <f t="shared" si="13"/>
        <v>0</v>
      </c>
      <c r="FB39" s="518">
        <f t="shared" si="13"/>
        <v>0</v>
      </c>
      <c r="FC39" s="517">
        <f t="shared" si="13"/>
        <v>0</v>
      </c>
      <c r="FD39" s="358">
        <f t="shared" si="13"/>
        <v>0</v>
      </c>
      <c r="FE39" s="518">
        <f t="shared" si="13"/>
        <v>0</v>
      </c>
      <c r="FF39" s="519">
        <f t="shared" si="13"/>
        <v>0</v>
      </c>
      <c r="FG39" s="358">
        <f t="shared" si="13"/>
        <v>0</v>
      </c>
      <c r="FH39" s="518">
        <f t="shared" si="13"/>
        <v>0</v>
      </c>
      <c r="FI39" s="517">
        <f t="shared" si="13"/>
        <v>0</v>
      </c>
      <c r="FJ39" s="358">
        <f t="shared" si="13"/>
        <v>0</v>
      </c>
      <c r="FK39" s="518">
        <f t="shared" si="13"/>
        <v>0</v>
      </c>
      <c r="FL39" s="519">
        <f t="shared" si="13"/>
        <v>0</v>
      </c>
      <c r="FM39" s="358">
        <f t="shared" si="13"/>
        <v>0</v>
      </c>
      <c r="FN39" s="518">
        <f t="shared" si="13"/>
        <v>0</v>
      </c>
      <c r="FO39" s="517">
        <f t="shared" ref="FO39:HZ39" si="14">SUM(FO27:FO38)</f>
        <v>0</v>
      </c>
      <c r="FP39" s="358">
        <f t="shared" si="14"/>
        <v>0</v>
      </c>
      <c r="FQ39" s="518">
        <f t="shared" si="14"/>
        <v>0</v>
      </c>
      <c r="FR39" s="519">
        <f t="shared" si="14"/>
        <v>0</v>
      </c>
      <c r="FS39" s="358">
        <f t="shared" si="14"/>
        <v>0</v>
      </c>
      <c r="FT39" s="518">
        <f t="shared" si="14"/>
        <v>0</v>
      </c>
      <c r="FU39" s="517">
        <f t="shared" si="14"/>
        <v>0</v>
      </c>
      <c r="FV39" s="358">
        <f t="shared" si="14"/>
        <v>0</v>
      </c>
      <c r="FW39" s="518">
        <f t="shared" si="14"/>
        <v>0</v>
      </c>
      <c r="FX39" s="519">
        <f t="shared" si="14"/>
        <v>0</v>
      </c>
      <c r="FY39" s="358">
        <f t="shared" si="14"/>
        <v>0</v>
      </c>
      <c r="FZ39" s="518">
        <f t="shared" si="14"/>
        <v>0</v>
      </c>
      <c r="GA39" s="517">
        <f t="shared" si="14"/>
        <v>0</v>
      </c>
      <c r="GB39" s="358">
        <f t="shared" si="14"/>
        <v>0</v>
      </c>
      <c r="GC39" s="518">
        <f t="shared" si="14"/>
        <v>0</v>
      </c>
      <c r="GD39" s="519">
        <f t="shared" si="14"/>
        <v>0</v>
      </c>
      <c r="GE39" s="358">
        <f t="shared" si="14"/>
        <v>0</v>
      </c>
      <c r="GF39" s="518">
        <f t="shared" si="14"/>
        <v>0</v>
      </c>
      <c r="GG39" s="517">
        <f t="shared" si="14"/>
        <v>0</v>
      </c>
      <c r="GH39" s="358">
        <f t="shared" si="14"/>
        <v>0</v>
      </c>
      <c r="GI39" s="518">
        <f t="shared" si="14"/>
        <v>0</v>
      </c>
      <c r="GJ39" s="519">
        <f t="shared" si="14"/>
        <v>0</v>
      </c>
      <c r="GK39" s="358">
        <f t="shared" si="14"/>
        <v>0</v>
      </c>
      <c r="GL39" s="518">
        <f t="shared" si="14"/>
        <v>0</v>
      </c>
      <c r="GM39" s="517">
        <f t="shared" si="14"/>
        <v>0</v>
      </c>
      <c r="GN39" s="358">
        <f t="shared" si="14"/>
        <v>0</v>
      </c>
      <c r="GO39" s="518">
        <f t="shared" si="14"/>
        <v>0</v>
      </c>
      <c r="GP39" s="519">
        <f t="shared" si="14"/>
        <v>0</v>
      </c>
      <c r="GQ39" s="358">
        <f t="shared" si="14"/>
        <v>0</v>
      </c>
      <c r="GR39" s="518">
        <f t="shared" si="14"/>
        <v>0</v>
      </c>
      <c r="GS39" s="517">
        <f t="shared" si="14"/>
        <v>0</v>
      </c>
      <c r="GT39" s="358">
        <f t="shared" si="14"/>
        <v>0</v>
      </c>
      <c r="GU39" s="518">
        <f t="shared" si="14"/>
        <v>0</v>
      </c>
      <c r="GV39" s="519">
        <f t="shared" si="14"/>
        <v>0</v>
      </c>
      <c r="GW39" s="358">
        <f t="shared" si="14"/>
        <v>0</v>
      </c>
      <c r="GX39" s="518">
        <f t="shared" si="14"/>
        <v>0</v>
      </c>
      <c r="GY39" s="517">
        <f t="shared" si="14"/>
        <v>0</v>
      </c>
      <c r="GZ39" s="358">
        <f t="shared" si="14"/>
        <v>0</v>
      </c>
      <c r="HA39" s="518">
        <f t="shared" si="14"/>
        <v>0</v>
      </c>
      <c r="HB39" s="519">
        <f t="shared" si="14"/>
        <v>0</v>
      </c>
      <c r="HC39" s="358">
        <f t="shared" si="14"/>
        <v>0</v>
      </c>
      <c r="HD39" s="518">
        <f t="shared" si="14"/>
        <v>0</v>
      </c>
      <c r="HE39" s="517">
        <f t="shared" si="14"/>
        <v>0</v>
      </c>
      <c r="HF39" s="358">
        <f t="shared" si="14"/>
        <v>0</v>
      </c>
      <c r="HG39" s="518">
        <f t="shared" si="14"/>
        <v>0</v>
      </c>
      <c r="HH39" s="519">
        <f t="shared" si="14"/>
        <v>0</v>
      </c>
      <c r="HI39" s="358">
        <f t="shared" si="14"/>
        <v>0</v>
      </c>
      <c r="HJ39" s="518">
        <f t="shared" si="14"/>
        <v>0</v>
      </c>
      <c r="HK39" s="517">
        <f t="shared" si="14"/>
        <v>0</v>
      </c>
      <c r="HL39" s="358">
        <f t="shared" si="14"/>
        <v>0</v>
      </c>
      <c r="HM39" s="518">
        <f t="shared" si="14"/>
        <v>0</v>
      </c>
      <c r="HN39" s="519">
        <f t="shared" si="14"/>
        <v>0</v>
      </c>
      <c r="HO39" s="358">
        <f t="shared" si="14"/>
        <v>0</v>
      </c>
      <c r="HP39" s="518">
        <f t="shared" si="14"/>
        <v>0</v>
      </c>
      <c r="HQ39" s="517">
        <f t="shared" si="14"/>
        <v>0</v>
      </c>
      <c r="HR39" s="358">
        <f t="shared" si="14"/>
        <v>0</v>
      </c>
      <c r="HS39" s="518">
        <f t="shared" si="14"/>
        <v>0</v>
      </c>
      <c r="HT39" s="519">
        <f t="shared" si="14"/>
        <v>0</v>
      </c>
      <c r="HU39" s="358">
        <f t="shared" si="14"/>
        <v>0</v>
      </c>
      <c r="HV39" s="518">
        <f t="shared" si="14"/>
        <v>0</v>
      </c>
      <c r="HW39" s="517">
        <f t="shared" si="14"/>
        <v>0</v>
      </c>
      <c r="HX39" s="358">
        <f t="shared" si="14"/>
        <v>0</v>
      </c>
      <c r="HY39" s="518">
        <f t="shared" si="14"/>
        <v>0</v>
      </c>
      <c r="HZ39" s="519">
        <f t="shared" si="14"/>
        <v>0</v>
      </c>
      <c r="IA39" s="358">
        <f t="shared" ref="IA39:JX39" si="15">SUM(IA27:IA38)</f>
        <v>0</v>
      </c>
      <c r="IB39" s="518">
        <f t="shared" si="15"/>
        <v>0</v>
      </c>
      <c r="IC39" s="517">
        <f t="shared" si="15"/>
        <v>0</v>
      </c>
      <c r="ID39" s="358">
        <f t="shared" si="15"/>
        <v>0</v>
      </c>
      <c r="IE39" s="518">
        <f t="shared" si="15"/>
        <v>0</v>
      </c>
      <c r="IF39" s="519">
        <f t="shared" si="15"/>
        <v>0</v>
      </c>
      <c r="IG39" s="358">
        <f t="shared" si="15"/>
        <v>0</v>
      </c>
      <c r="IH39" s="518">
        <f t="shared" si="15"/>
        <v>0</v>
      </c>
      <c r="II39" s="517">
        <f t="shared" si="15"/>
        <v>0</v>
      </c>
      <c r="IJ39" s="358">
        <f t="shared" si="15"/>
        <v>0</v>
      </c>
      <c r="IK39" s="518">
        <f t="shared" si="15"/>
        <v>0</v>
      </c>
      <c r="IL39" s="519">
        <f t="shared" si="15"/>
        <v>0</v>
      </c>
      <c r="IM39" s="358">
        <f t="shared" si="15"/>
        <v>0</v>
      </c>
      <c r="IN39" s="518">
        <f t="shared" si="15"/>
        <v>0</v>
      </c>
      <c r="IO39" s="517">
        <f t="shared" si="15"/>
        <v>0</v>
      </c>
      <c r="IP39" s="358">
        <f t="shared" si="15"/>
        <v>0</v>
      </c>
      <c r="IQ39" s="518">
        <f t="shared" si="15"/>
        <v>0</v>
      </c>
      <c r="IR39" s="519">
        <f t="shared" si="15"/>
        <v>0</v>
      </c>
      <c r="IS39" s="358">
        <f t="shared" si="15"/>
        <v>0</v>
      </c>
      <c r="IT39" s="518">
        <f t="shared" si="15"/>
        <v>0</v>
      </c>
      <c r="IU39" s="517">
        <f t="shared" si="15"/>
        <v>0</v>
      </c>
      <c r="IV39" s="358">
        <f t="shared" si="15"/>
        <v>0</v>
      </c>
      <c r="IW39" s="518">
        <f t="shared" si="15"/>
        <v>0</v>
      </c>
      <c r="IX39" s="519">
        <f t="shared" si="15"/>
        <v>0</v>
      </c>
      <c r="IY39" s="358">
        <f t="shared" si="15"/>
        <v>0</v>
      </c>
      <c r="IZ39" s="518">
        <f t="shared" si="15"/>
        <v>0</v>
      </c>
      <c r="JA39" s="517">
        <f t="shared" si="15"/>
        <v>0</v>
      </c>
      <c r="JB39" s="358">
        <f t="shared" si="15"/>
        <v>0</v>
      </c>
      <c r="JC39" s="518">
        <f t="shared" si="15"/>
        <v>0</v>
      </c>
      <c r="JD39" s="519">
        <f t="shared" si="15"/>
        <v>0</v>
      </c>
      <c r="JE39" s="358">
        <f t="shared" si="15"/>
        <v>0</v>
      </c>
      <c r="JF39" s="518">
        <f t="shared" si="15"/>
        <v>0</v>
      </c>
      <c r="JG39" s="517">
        <f t="shared" si="15"/>
        <v>0</v>
      </c>
      <c r="JH39" s="358">
        <f t="shared" si="15"/>
        <v>0</v>
      </c>
      <c r="JI39" s="518">
        <f t="shared" si="15"/>
        <v>0</v>
      </c>
      <c r="JJ39" s="519">
        <f t="shared" si="15"/>
        <v>0</v>
      </c>
      <c r="JK39" s="358">
        <f t="shared" si="15"/>
        <v>0</v>
      </c>
      <c r="JL39" s="518">
        <f t="shared" si="15"/>
        <v>0</v>
      </c>
      <c r="JM39" s="517">
        <f t="shared" si="15"/>
        <v>0</v>
      </c>
      <c r="JN39" s="358">
        <f t="shared" si="15"/>
        <v>0</v>
      </c>
      <c r="JO39" s="518">
        <f t="shared" si="15"/>
        <v>0</v>
      </c>
      <c r="JP39" s="519">
        <f t="shared" si="15"/>
        <v>0</v>
      </c>
      <c r="JQ39" s="358">
        <f t="shared" si="15"/>
        <v>0</v>
      </c>
      <c r="JR39" s="518">
        <f t="shared" si="15"/>
        <v>0</v>
      </c>
      <c r="JS39" s="517">
        <f t="shared" si="15"/>
        <v>0</v>
      </c>
      <c r="JT39" s="358">
        <f t="shared" si="15"/>
        <v>0</v>
      </c>
      <c r="JU39" s="518">
        <f t="shared" si="15"/>
        <v>0</v>
      </c>
      <c r="JV39" s="519">
        <f t="shared" si="15"/>
        <v>0</v>
      </c>
      <c r="JW39" s="358">
        <f t="shared" si="15"/>
        <v>0</v>
      </c>
      <c r="JX39" s="518">
        <f t="shared" si="15"/>
        <v>0</v>
      </c>
    </row>
    <row r="40" spans="1:284" s="138" customFormat="1" ht="12" x14ac:dyDescent="0.2">
      <c r="A40" s="146"/>
      <c r="E40" s="138">
        <f>E39-E22</f>
        <v>0</v>
      </c>
      <c r="F40" s="138">
        <f t="shared" ref="F40:AO40" si="16">F39-F22</f>
        <v>0</v>
      </c>
      <c r="G40" s="138">
        <f t="shared" si="16"/>
        <v>0</v>
      </c>
      <c r="H40" s="138">
        <f t="shared" si="16"/>
        <v>0</v>
      </c>
      <c r="I40" s="138">
        <f t="shared" si="16"/>
        <v>0</v>
      </c>
      <c r="J40" s="138">
        <f t="shared" si="16"/>
        <v>0</v>
      </c>
      <c r="K40" s="138">
        <f t="shared" si="16"/>
        <v>0</v>
      </c>
      <c r="L40" s="138">
        <f t="shared" si="16"/>
        <v>0</v>
      </c>
      <c r="M40" s="138">
        <f t="shared" si="16"/>
        <v>0</v>
      </c>
      <c r="N40" s="138">
        <f t="shared" si="16"/>
        <v>0</v>
      </c>
      <c r="O40" s="138">
        <f t="shared" si="16"/>
        <v>0</v>
      </c>
      <c r="P40" s="138">
        <f t="shared" si="16"/>
        <v>0</v>
      </c>
      <c r="Q40" s="138">
        <f t="shared" si="16"/>
        <v>0</v>
      </c>
      <c r="R40" s="138">
        <f t="shared" si="16"/>
        <v>0</v>
      </c>
      <c r="S40" s="138">
        <f t="shared" si="16"/>
        <v>0</v>
      </c>
      <c r="T40" s="138">
        <f t="shared" si="16"/>
        <v>0</v>
      </c>
      <c r="U40" s="138">
        <f t="shared" si="16"/>
        <v>0</v>
      </c>
      <c r="V40" s="138">
        <f t="shared" si="16"/>
        <v>0</v>
      </c>
      <c r="W40" s="138">
        <f t="shared" si="16"/>
        <v>0</v>
      </c>
      <c r="X40" s="138">
        <f t="shared" si="16"/>
        <v>0</v>
      </c>
      <c r="Y40" s="138">
        <f t="shared" si="16"/>
        <v>0</v>
      </c>
      <c r="Z40" s="138">
        <f t="shared" si="16"/>
        <v>0</v>
      </c>
      <c r="AA40" s="138">
        <f t="shared" si="16"/>
        <v>0</v>
      </c>
      <c r="AB40" s="138">
        <f t="shared" si="16"/>
        <v>0</v>
      </c>
      <c r="AC40" s="138">
        <f t="shared" si="16"/>
        <v>0</v>
      </c>
      <c r="AD40" s="138">
        <f t="shared" si="16"/>
        <v>0</v>
      </c>
      <c r="AE40" s="138">
        <f t="shared" si="16"/>
        <v>0</v>
      </c>
      <c r="AF40" s="138">
        <f t="shared" si="16"/>
        <v>0</v>
      </c>
      <c r="AG40" s="138">
        <f t="shared" si="16"/>
        <v>0</v>
      </c>
      <c r="AH40" s="138">
        <f t="shared" si="16"/>
        <v>0</v>
      </c>
      <c r="AI40" s="138">
        <f t="shared" si="16"/>
        <v>0</v>
      </c>
      <c r="AJ40" s="138">
        <f t="shared" si="16"/>
        <v>0</v>
      </c>
      <c r="AK40" s="138">
        <f t="shared" si="16"/>
        <v>0</v>
      </c>
      <c r="AL40" s="138">
        <f t="shared" si="16"/>
        <v>0</v>
      </c>
      <c r="AM40" s="138">
        <f t="shared" si="16"/>
        <v>0</v>
      </c>
      <c r="AN40" s="138">
        <f t="shared" si="16"/>
        <v>0</v>
      </c>
      <c r="AO40" s="138">
        <f t="shared" si="16"/>
        <v>0</v>
      </c>
      <c r="AP40" s="138">
        <f>AP39-AP22</f>
        <v>0</v>
      </c>
      <c r="AQ40" s="138">
        <f t="shared" ref="AQ40:DB40" si="17">AQ39-AQ22</f>
        <v>0</v>
      </c>
      <c r="AR40" s="138">
        <f t="shared" si="17"/>
        <v>0</v>
      </c>
      <c r="AS40" s="138">
        <f t="shared" si="17"/>
        <v>0</v>
      </c>
      <c r="AT40" s="138">
        <f t="shared" si="17"/>
        <v>0</v>
      </c>
      <c r="AU40" s="138">
        <f t="shared" si="17"/>
        <v>0</v>
      </c>
      <c r="AV40" s="138">
        <f t="shared" si="17"/>
        <v>0</v>
      </c>
      <c r="AW40" s="138">
        <f t="shared" si="17"/>
        <v>0</v>
      </c>
      <c r="AX40" s="138">
        <f t="shared" si="17"/>
        <v>0</v>
      </c>
      <c r="AY40" s="138">
        <f t="shared" si="17"/>
        <v>0</v>
      </c>
      <c r="AZ40" s="138">
        <f t="shared" si="17"/>
        <v>0</v>
      </c>
      <c r="BA40" s="138">
        <f t="shared" si="17"/>
        <v>0</v>
      </c>
      <c r="BB40" s="138">
        <f t="shared" si="17"/>
        <v>0</v>
      </c>
      <c r="BC40" s="138">
        <f t="shared" si="17"/>
        <v>0</v>
      </c>
      <c r="BD40" s="138">
        <f t="shared" si="17"/>
        <v>0</v>
      </c>
      <c r="BE40" s="138">
        <f t="shared" si="17"/>
        <v>0</v>
      </c>
      <c r="BF40" s="138">
        <f t="shared" si="17"/>
        <v>0</v>
      </c>
      <c r="BG40" s="138">
        <f t="shared" si="17"/>
        <v>0</v>
      </c>
      <c r="BH40" s="138">
        <f t="shared" si="17"/>
        <v>0</v>
      </c>
      <c r="BI40" s="138">
        <f t="shared" si="17"/>
        <v>0</v>
      </c>
      <c r="BJ40" s="138">
        <f t="shared" si="17"/>
        <v>0</v>
      </c>
      <c r="BK40" s="138">
        <f t="shared" si="17"/>
        <v>0</v>
      </c>
      <c r="BL40" s="138">
        <f t="shared" si="17"/>
        <v>0</v>
      </c>
      <c r="BM40" s="138">
        <f t="shared" si="17"/>
        <v>0</v>
      </c>
      <c r="BN40" s="138">
        <f t="shared" si="17"/>
        <v>0</v>
      </c>
      <c r="BO40" s="138">
        <f t="shared" si="17"/>
        <v>0</v>
      </c>
      <c r="BP40" s="138">
        <f t="shared" si="17"/>
        <v>0</v>
      </c>
      <c r="BQ40" s="138">
        <f t="shared" si="17"/>
        <v>0</v>
      </c>
      <c r="BR40" s="138">
        <f t="shared" si="17"/>
        <v>0</v>
      </c>
      <c r="BS40" s="138">
        <f t="shared" si="17"/>
        <v>0</v>
      </c>
      <c r="BT40" s="138">
        <f t="shared" si="17"/>
        <v>0</v>
      </c>
      <c r="BU40" s="138">
        <f t="shared" si="17"/>
        <v>0</v>
      </c>
      <c r="BV40" s="138">
        <f t="shared" si="17"/>
        <v>0</v>
      </c>
      <c r="BW40" s="138">
        <f t="shared" si="17"/>
        <v>0</v>
      </c>
      <c r="BX40" s="138">
        <f t="shared" si="17"/>
        <v>0</v>
      </c>
      <c r="BY40" s="138">
        <f t="shared" si="17"/>
        <v>0</v>
      </c>
      <c r="BZ40" s="138">
        <f t="shared" si="17"/>
        <v>0</v>
      </c>
      <c r="CA40" s="138">
        <f t="shared" si="17"/>
        <v>0</v>
      </c>
      <c r="CB40" s="138">
        <f t="shared" si="17"/>
        <v>0</v>
      </c>
      <c r="CC40" s="138">
        <f t="shared" si="17"/>
        <v>0</v>
      </c>
      <c r="CD40" s="138">
        <f t="shared" si="17"/>
        <v>0</v>
      </c>
      <c r="CE40" s="138">
        <f t="shared" si="17"/>
        <v>0</v>
      </c>
      <c r="CF40" s="138">
        <f t="shared" si="17"/>
        <v>0</v>
      </c>
      <c r="CG40" s="138">
        <f t="shared" si="17"/>
        <v>0</v>
      </c>
      <c r="CH40" s="138">
        <f t="shared" si="17"/>
        <v>0</v>
      </c>
      <c r="CI40" s="138">
        <f t="shared" si="17"/>
        <v>0</v>
      </c>
      <c r="CJ40" s="138">
        <f t="shared" si="17"/>
        <v>0</v>
      </c>
      <c r="CK40" s="138">
        <f t="shared" si="17"/>
        <v>0</v>
      </c>
      <c r="CL40" s="138">
        <f t="shared" si="17"/>
        <v>0</v>
      </c>
      <c r="CM40" s="138">
        <f t="shared" si="17"/>
        <v>0</v>
      </c>
      <c r="CN40" s="138">
        <f t="shared" si="17"/>
        <v>0</v>
      </c>
      <c r="CO40" s="138">
        <f t="shared" si="17"/>
        <v>0</v>
      </c>
      <c r="CP40" s="138">
        <f t="shared" si="17"/>
        <v>0</v>
      </c>
      <c r="CQ40" s="138">
        <f t="shared" si="17"/>
        <v>0</v>
      </c>
      <c r="CR40" s="138">
        <f t="shared" si="17"/>
        <v>0</v>
      </c>
      <c r="CS40" s="138">
        <f t="shared" si="17"/>
        <v>0</v>
      </c>
      <c r="CT40" s="138">
        <f t="shared" si="17"/>
        <v>0</v>
      </c>
      <c r="CU40" s="138">
        <f t="shared" si="17"/>
        <v>0</v>
      </c>
      <c r="CV40" s="138">
        <f t="shared" si="17"/>
        <v>0</v>
      </c>
      <c r="CW40" s="138">
        <f t="shared" si="17"/>
        <v>0</v>
      </c>
      <c r="CX40" s="138">
        <f t="shared" si="17"/>
        <v>0</v>
      </c>
      <c r="CY40" s="138">
        <f t="shared" si="17"/>
        <v>0</v>
      </c>
      <c r="CZ40" s="138">
        <f t="shared" si="17"/>
        <v>0</v>
      </c>
      <c r="DA40" s="138">
        <f t="shared" si="17"/>
        <v>0</v>
      </c>
      <c r="DB40" s="138">
        <f t="shared" si="17"/>
        <v>0</v>
      </c>
      <c r="DC40" s="138">
        <f t="shared" ref="DC40:FN40" si="18">DC39-DC22</f>
        <v>0</v>
      </c>
      <c r="DD40" s="138">
        <f t="shared" si="18"/>
        <v>0</v>
      </c>
      <c r="DE40" s="138">
        <f t="shared" si="18"/>
        <v>0</v>
      </c>
      <c r="DF40" s="138">
        <f t="shared" si="18"/>
        <v>0</v>
      </c>
      <c r="DG40" s="138">
        <f t="shared" si="18"/>
        <v>0</v>
      </c>
      <c r="DH40" s="138">
        <f t="shared" si="18"/>
        <v>0</v>
      </c>
      <c r="DI40" s="138">
        <f t="shared" si="18"/>
        <v>0</v>
      </c>
      <c r="DJ40" s="138">
        <f t="shared" si="18"/>
        <v>0</v>
      </c>
      <c r="DK40" s="138">
        <f t="shared" si="18"/>
        <v>0</v>
      </c>
      <c r="DL40" s="138">
        <f t="shared" si="18"/>
        <v>0</v>
      </c>
      <c r="DM40" s="138">
        <f t="shared" si="18"/>
        <v>0</v>
      </c>
      <c r="DN40" s="138">
        <f t="shared" si="18"/>
        <v>0</v>
      </c>
      <c r="DO40" s="138">
        <f t="shared" si="18"/>
        <v>0</v>
      </c>
      <c r="DP40" s="138">
        <f t="shared" si="18"/>
        <v>0</v>
      </c>
      <c r="DQ40" s="138">
        <f t="shared" si="18"/>
        <v>0</v>
      </c>
      <c r="DR40" s="138">
        <f t="shared" si="18"/>
        <v>0</v>
      </c>
      <c r="DS40" s="138">
        <f t="shared" si="18"/>
        <v>0</v>
      </c>
      <c r="DT40" s="138">
        <f t="shared" si="18"/>
        <v>0</v>
      </c>
      <c r="DU40" s="138">
        <f t="shared" si="18"/>
        <v>0</v>
      </c>
      <c r="DV40" s="138">
        <f t="shared" si="18"/>
        <v>0</v>
      </c>
      <c r="DW40" s="138">
        <f t="shared" si="18"/>
        <v>0</v>
      </c>
      <c r="DX40" s="138">
        <f t="shared" si="18"/>
        <v>0</v>
      </c>
      <c r="DY40" s="138">
        <f t="shared" si="18"/>
        <v>0</v>
      </c>
      <c r="DZ40" s="138">
        <f t="shared" si="18"/>
        <v>0</v>
      </c>
      <c r="EA40" s="138">
        <f t="shared" si="18"/>
        <v>0</v>
      </c>
      <c r="EB40" s="138">
        <f t="shared" si="18"/>
        <v>0</v>
      </c>
      <c r="EC40" s="138">
        <f t="shared" si="18"/>
        <v>0</v>
      </c>
      <c r="ED40" s="138">
        <f t="shared" si="18"/>
        <v>0</v>
      </c>
      <c r="EE40" s="138">
        <f t="shared" si="18"/>
        <v>0</v>
      </c>
      <c r="EF40" s="138">
        <f t="shared" si="18"/>
        <v>0</v>
      </c>
      <c r="EG40" s="138">
        <f t="shared" si="18"/>
        <v>0</v>
      </c>
      <c r="EH40" s="138">
        <f t="shared" si="18"/>
        <v>0</v>
      </c>
      <c r="EI40" s="138">
        <f t="shared" si="18"/>
        <v>0</v>
      </c>
      <c r="EJ40" s="138">
        <f t="shared" si="18"/>
        <v>0</v>
      </c>
      <c r="EK40" s="138">
        <f t="shared" si="18"/>
        <v>0</v>
      </c>
      <c r="EL40" s="138">
        <f t="shared" si="18"/>
        <v>0</v>
      </c>
      <c r="EM40" s="138">
        <f t="shared" si="18"/>
        <v>0</v>
      </c>
      <c r="EN40" s="138">
        <f t="shared" si="18"/>
        <v>0</v>
      </c>
      <c r="EO40" s="138">
        <f t="shared" si="18"/>
        <v>0</v>
      </c>
      <c r="EP40" s="138">
        <f t="shared" si="18"/>
        <v>0</v>
      </c>
      <c r="EQ40" s="138">
        <f t="shared" si="18"/>
        <v>0</v>
      </c>
      <c r="ER40" s="138">
        <f t="shared" si="18"/>
        <v>0</v>
      </c>
      <c r="ES40" s="138">
        <f t="shared" si="18"/>
        <v>0</v>
      </c>
      <c r="ET40" s="138">
        <f t="shared" si="18"/>
        <v>0</v>
      </c>
      <c r="EU40" s="138">
        <f t="shared" si="18"/>
        <v>0</v>
      </c>
      <c r="EV40" s="138">
        <f t="shared" si="18"/>
        <v>0</v>
      </c>
      <c r="EW40" s="138">
        <f t="shared" si="18"/>
        <v>0</v>
      </c>
      <c r="EX40" s="138">
        <f t="shared" si="18"/>
        <v>0</v>
      </c>
      <c r="EY40" s="138">
        <f t="shared" si="18"/>
        <v>0</v>
      </c>
      <c r="EZ40" s="138">
        <f t="shared" si="18"/>
        <v>0</v>
      </c>
      <c r="FA40" s="138">
        <f t="shared" si="18"/>
        <v>0</v>
      </c>
      <c r="FB40" s="138">
        <f t="shared" si="18"/>
        <v>0</v>
      </c>
      <c r="FC40" s="138">
        <f t="shared" si="18"/>
        <v>0</v>
      </c>
      <c r="FD40" s="138">
        <f t="shared" si="18"/>
        <v>0</v>
      </c>
      <c r="FE40" s="138">
        <f t="shared" si="18"/>
        <v>0</v>
      </c>
      <c r="FF40" s="138">
        <f t="shared" si="18"/>
        <v>0</v>
      </c>
      <c r="FG40" s="138">
        <f t="shared" si="18"/>
        <v>0</v>
      </c>
      <c r="FH40" s="138">
        <f t="shared" si="18"/>
        <v>0</v>
      </c>
      <c r="FI40" s="138">
        <f t="shared" si="18"/>
        <v>0</v>
      </c>
      <c r="FJ40" s="138">
        <f t="shared" si="18"/>
        <v>0</v>
      </c>
      <c r="FK40" s="138">
        <f t="shared" si="18"/>
        <v>0</v>
      </c>
      <c r="FL40" s="138">
        <f t="shared" si="18"/>
        <v>0</v>
      </c>
      <c r="FM40" s="138">
        <f t="shared" si="18"/>
        <v>0</v>
      </c>
      <c r="FN40" s="138">
        <f t="shared" si="18"/>
        <v>0</v>
      </c>
      <c r="FO40" s="138">
        <f t="shared" ref="FO40:HZ40" si="19">FO39-FO22</f>
        <v>0</v>
      </c>
      <c r="FP40" s="138">
        <f t="shared" si="19"/>
        <v>0</v>
      </c>
      <c r="FQ40" s="138">
        <f t="shared" si="19"/>
        <v>0</v>
      </c>
      <c r="FR40" s="138">
        <f t="shared" si="19"/>
        <v>0</v>
      </c>
      <c r="FS40" s="138">
        <f t="shared" si="19"/>
        <v>0</v>
      </c>
      <c r="FT40" s="138">
        <f t="shared" si="19"/>
        <v>0</v>
      </c>
      <c r="FU40" s="138">
        <f t="shared" si="19"/>
        <v>0</v>
      </c>
      <c r="FV40" s="138">
        <f t="shared" si="19"/>
        <v>0</v>
      </c>
      <c r="FW40" s="138">
        <f t="shared" si="19"/>
        <v>0</v>
      </c>
      <c r="FX40" s="138">
        <f t="shared" si="19"/>
        <v>0</v>
      </c>
      <c r="FY40" s="138">
        <f t="shared" si="19"/>
        <v>0</v>
      </c>
      <c r="FZ40" s="138">
        <f t="shared" si="19"/>
        <v>0</v>
      </c>
      <c r="GA40" s="138">
        <f t="shared" si="19"/>
        <v>0</v>
      </c>
      <c r="GB40" s="138">
        <f t="shared" si="19"/>
        <v>0</v>
      </c>
      <c r="GC40" s="138">
        <f t="shared" si="19"/>
        <v>0</v>
      </c>
      <c r="GD40" s="138">
        <f t="shared" si="19"/>
        <v>0</v>
      </c>
      <c r="GE40" s="138">
        <f t="shared" si="19"/>
        <v>0</v>
      </c>
      <c r="GF40" s="138">
        <f t="shared" si="19"/>
        <v>0</v>
      </c>
      <c r="GG40" s="138">
        <f t="shared" si="19"/>
        <v>0</v>
      </c>
      <c r="GH40" s="138">
        <f t="shared" si="19"/>
        <v>0</v>
      </c>
      <c r="GI40" s="138">
        <f t="shared" si="19"/>
        <v>0</v>
      </c>
      <c r="GJ40" s="138">
        <f t="shared" si="19"/>
        <v>0</v>
      </c>
      <c r="GK40" s="138">
        <f t="shared" si="19"/>
        <v>0</v>
      </c>
      <c r="GL40" s="138">
        <f t="shared" si="19"/>
        <v>0</v>
      </c>
      <c r="GM40" s="138">
        <f t="shared" si="19"/>
        <v>0</v>
      </c>
      <c r="GN40" s="138">
        <f t="shared" si="19"/>
        <v>0</v>
      </c>
      <c r="GO40" s="138">
        <f t="shared" si="19"/>
        <v>0</v>
      </c>
      <c r="GP40" s="138">
        <f t="shared" si="19"/>
        <v>0</v>
      </c>
      <c r="GQ40" s="138">
        <f t="shared" si="19"/>
        <v>0</v>
      </c>
      <c r="GR40" s="138">
        <f t="shared" si="19"/>
        <v>0</v>
      </c>
      <c r="GS40" s="138">
        <f t="shared" si="19"/>
        <v>0</v>
      </c>
      <c r="GT40" s="138">
        <f t="shared" si="19"/>
        <v>0</v>
      </c>
      <c r="GU40" s="138">
        <f t="shared" si="19"/>
        <v>0</v>
      </c>
      <c r="GV40" s="138">
        <f t="shared" si="19"/>
        <v>0</v>
      </c>
      <c r="GW40" s="138">
        <f t="shared" si="19"/>
        <v>0</v>
      </c>
      <c r="GX40" s="138">
        <f t="shared" si="19"/>
        <v>0</v>
      </c>
      <c r="GY40" s="138">
        <f t="shared" si="19"/>
        <v>0</v>
      </c>
      <c r="GZ40" s="138">
        <f t="shared" si="19"/>
        <v>0</v>
      </c>
      <c r="HA40" s="138">
        <f t="shared" si="19"/>
        <v>0</v>
      </c>
      <c r="HB40" s="138">
        <f t="shared" si="19"/>
        <v>0</v>
      </c>
      <c r="HC40" s="138">
        <f t="shared" si="19"/>
        <v>0</v>
      </c>
      <c r="HD40" s="138">
        <f t="shared" si="19"/>
        <v>0</v>
      </c>
      <c r="HE40" s="138">
        <f t="shared" si="19"/>
        <v>0</v>
      </c>
      <c r="HF40" s="138">
        <f t="shared" si="19"/>
        <v>0</v>
      </c>
      <c r="HG40" s="138">
        <f t="shared" si="19"/>
        <v>0</v>
      </c>
      <c r="HH40" s="138">
        <f t="shared" si="19"/>
        <v>0</v>
      </c>
      <c r="HI40" s="138">
        <f t="shared" si="19"/>
        <v>0</v>
      </c>
      <c r="HJ40" s="138">
        <f t="shared" si="19"/>
        <v>0</v>
      </c>
      <c r="HK40" s="138">
        <f t="shared" si="19"/>
        <v>0</v>
      </c>
      <c r="HL40" s="138">
        <f t="shared" si="19"/>
        <v>0</v>
      </c>
      <c r="HM40" s="138">
        <f t="shared" si="19"/>
        <v>0</v>
      </c>
      <c r="HN40" s="138">
        <f t="shared" si="19"/>
        <v>0</v>
      </c>
      <c r="HO40" s="138">
        <f t="shared" si="19"/>
        <v>0</v>
      </c>
      <c r="HP40" s="138">
        <f t="shared" si="19"/>
        <v>0</v>
      </c>
      <c r="HQ40" s="138">
        <f t="shared" si="19"/>
        <v>0</v>
      </c>
      <c r="HR40" s="138">
        <f t="shared" si="19"/>
        <v>0</v>
      </c>
      <c r="HS40" s="138">
        <f t="shared" si="19"/>
        <v>0</v>
      </c>
      <c r="HT40" s="138">
        <f t="shared" si="19"/>
        <v>0</v>
      </c>
      <c r="HU40" s="138">
        <f t="shared" si="19"/>
        <v>0</v>
      </c>
      <c r="HV40" s="138">
        <f t="shared" si="19"/>
        <v>0</v>
      </c>
      <c r="HW40" s="138">
        <f t="shared" si="19"/>
        <v>0</v>
      </c>
      <c r="HX40" s="138">
        <f t="shared" si="19"/>
        <v>0</v>
      </c>
      <c r="HY40" s="138">
        <f t="shared" si="19"/>
        <v>0</v>
      </c>
      <c r="HZ40" s="138">
        <f t="shared" si="19"/>
        <v>0</v>
      </c>
      <c r="IA40" s="138">
        <f t="shared" ref="IA40:JX40" si="20">IA39-IA22</f>
        <v>0</v>
      </c>
      <c r="IB40" s="138">
        <f t="shared" si="20"/>
        <v>0</v>
      </c>
      <c r="IC40" s="138">
        <f t="shared" si="20"/>
        <v>0</v>
      </c>
      <c r="ID40" s="138">
        <f t="shared" si="20"/>
        <v>0</v>
      </c>
      <c r="IE40" s="138">
        <f t="shared" si="20"/>
        <v>0</v>
      </c>
      <c r="IF40" s="138">
        <f t="shared" si="20"/>
        <v>0</v>
      </c>
      <c r="IG40" s="138">
        <f t="shared" si="20"/>
        <v>0</v>
      </c>
      <c r="IH40" s="138">
        <f t="shared" si="20"/>
        <v>0</v>
      </c>
      <c r="II40" s="138">
        <f t="shared" si="20"/>
        <v>0</v>
      </c>
      <c r="IJ40" s="138">
        <f t="shared" si="20"/>
        <v>0</v>
      </c>
      <c r="IK40" s="138">
        <f t="shared" si="20"/>
        <v>0</v>
      </c>
      <c r="IL40" s="138">
        <f t="shared" si="20"/>
        <v>0</v>
      </c>
      <c r="IM40" s="138">
        <f t="shared" si="20"/>
        <v>0</v>
      </c>
      <c r="IN40" s="138">
        <f t="shared" si="20"/>
        <v>0</v>
      </c>
      <c r="IO40" s="138">
        <f t="shared" si="20"/>
        <v>0</v>
      </c>
      <c r="IP40" s="138">
        <f t="shared" si="20"/>
        <v>0</v>
      </c>
      <c r="IQ40" s="138">
        <f t="shared" si="20"/>
        <v>0</v>
      </c>
      <c r="IR40" s="138">
        <f t="shared" si="20"/>
        <v>0</v>
      </c>
      <c r="IS40" s="138">
        <f t="shared" si="20"/>
        <v>0</v>
      </c>
      <c r="IT40" s="138">
        <f t="shared" si="20"/>
        <v>0</v>
      </c>
      <c r="IU40" s="138">
        <f t="shared" si="20"/>
        <v>0</v>
      </c>
      <c r="IV40" s="138">
        <f t="shared" si="20"/>
        <v>0</v>
      </c>
      <c r="IW40" s="138">
        <f t="shared" si="20"/>
        <v>0</v>
      </c>
      <c r="IX40" s="138">
        <f t="shared" si="20"/>
        <v>0</v>
      </c>
      <c r="IY40" s="138">
        <f t="shared" si="20"/>
        <v>0</v>
      </c>
      <c r="IZ40" s="138">
        <f t="shared" si="20"/>
        <v>0</v>
      </c>
      <c r="JA40" s="138">
        <f t="shared" si="20"/>
        <v>0</v>
      </c>
      <c r="JB40" s="138">
        <f t="shared" si="20"/>
        <v>0</v>
      </c>
      <c r="JC40" s="138">
        <f t="shared" si="20"/>
        <v>0</v>
      </c>
      <c r="JD40" s="138">
        <f t="shared" si="20"/>
        <v>0</v>
      </c>
      <c r="JE40" s="138">
        <f t="shared" si="20"/>
        <v>0</v>
      </c>
      <c r="JF40" s="138">
        <f t="shared" si="20"/>
        <v>0</v>
      </c>
      <c r="JG40" s="138">
        <f t="shared" si="20"/>
        <v>0</v>
      </c>
      <c r="JH40" s="138">
        <f t="shared" si="20"/>
        <v>0</v>
      </c>
      <c r="JI40" s="138">
        <f t="shared" si="20"/>
        <v>0</v>
      </c>
      <c r="JJ40" s="138">
        <f t="shared" si="20"/>
        <v>0</v>
      </c>
      <c r="JK40" s="138">
        <f t="shared" si="20"/>
        <v>0</v>
      </c>
      <c r="JL40" s="138">
        <f t="shared" si="20"/>
        <v>0</v>
      </c>
      <c r="JM40" s="138">
        <f t="shared" si="20"/>
        <v>0</v>
      </c>
      <c r="JN40" s="138">
        <f t="shared" si="20"/>
        <v>0</v>
      </c>
      <c r="JO40" s="138">
        <f t="shared" si="20"/>
        <v>0</v>
      </c>
      <c r="JP40" s="138">
        <f t="shared" si="20"/>
        <v>0</v>
      </c>
      <c r="JQ40" s="138">
        <f t="shared" si="20"/>
        <v>0</v>
      </c>
      <c r="JR40" s="138">
        <f t="shared" si="20"/>
        <v>0</v>
      </c>
      <c r="JS40" s="138">
        <f t="shared" si="20"/>
        <v>0</v>
      </c>
      <c r="JT40" s="138">
        <f t="shared" si="20"/>
        <v>0</v>
      </c>
      <c r="JU40" s="138">
        <f t="shared" si="20"/>
        <v>0</v>
      </c>
      <c r="JV40" s="138">
        <f t="shared" si="20"/>
        <v>0</v>
      </c>
      <c r="JW40" s="138">
        <f t="shared" si="20"/>
        <v>0</v>
      </c>
      <c r="JX40" s="138">
        <f t="shared" si="20"/>
        <v>0</v>
      </c>
    </row>
    <row r="42" spans="1:284" x14ac:dyDescent="0.25">
      <c r="N42" s="105"/>
    </row>
  </sheetData>
  <mergeCells count="216">
    <mergeCell ref="JG2:JI2"/>
    <mergeCell ref="JJ2:JL2"/>
    <mergeCell ref="JM2:JO2"/>
    <mergeCell ref="JP2:JR2"/>
    <mergeCell ref="JS2:JU2"/>
    <mergeCell ref="JV2:JX2"/>
    <mergeCell ref="IF2:IH2"/>
    <mergeCell ref="II2:IK2"/>
    <mergeCell ref="IL2:IN2"/>
    <mergeCell ref="IO2:IQ2"/>
    <mergeCell ref="IR2:IT2"/>
    <mergeCell ref="IU2:IW2"/>
    <mergeCell ref="IX2:IZ2"/>
    <mergeCell ref="JD2:JF2"/>
    <mergeCell ref="GG2:GI2"/>
    <mergeCell ref="GJ2:GL2"/>
    <mergeCell ref="GM2:GO2"/>
    <mergeCell ref="GP2:GR2"/>
    <mergeCell ref="GS2:GU2"/>
    <mergeCell ref="GV2:GX2"/>
    <mergeCell ref="GY2:HA2"/>
    <mergeCell ref="HB2:HD2"/>
    <mergeCell ref="JA2:JC2"/>
    <mergeCell ref="HE2:HG2"/>
    <mergeCell ref="HH2:HJ2"/>
    <mergeCell ref="HK2:HM2"/>
    <mergeCell ref="HN2:HP2"/>
    <mergeCell ref="HQ2:HS2"/>
    <mergeCell ref="HT2:HV2"/>
    <mergeCell ref="HW2:HY2"/>
    <mergeCell ref="HZ2:IB2"/>
    <mergeCell ref="IC2:IE2"/>
    <mergeCell ref="FF2:FH2"/>
    <mergeCell ref="FI2:FK2"/>
    <mergeCell ref="FL2:FN2"/>
    <mergeCell ref="FO2:FQ2"/>
    <mergeCell ref="FR2:FT2"/>
    <mergeCell ref="FU2:FW2"/>
    <mergeCell ref="FX2:FZ2"/>
    <mergeCell ref="GA2:GC2"/>
    <mergeCell ref="GD2:GF2"/>
    <mergeCell ref="FC2:FE2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EK2:EM2"/>
    <mergeCell ref="EN2:EP2"/>
    <mergeCell ref="EQ2:ES2"/>
    <mergeCell ref="CC2:CE2"/>
    <mergeCell ref="CF2:CH2"/>
    <mergeCell ref="CI2:CK2"/>
    <mergeCell ref="R2:T2"/>
    <mergeCell ref="BQ2:BS2"/>
    <mergeCell ref="BT2:BV2"/>
    <mergeCell ref="BW2:BY2"/>
    <mergeCell ref="BZ2:CB2"/>
    <mergeCell ref="A22:A23"/>
    <mergeCell ref="B22:B23"/>
    <mergeCell ref="A18:A19"/>
    <mergeCell ref="B18:B19"/>
    <mergeCell ref="C18:C19"/>
    <mergeCell ref="A20:A21"/>
    <mergeCell ref="B20:B21"/>
    <mergeCell ref="C20:C21"/>
    <mergeCell ref="BN2:BP2"/>
    <mergeCell ref="B1:B2"/>
    <mergeCell ref="F2:H2"/>
    <mergeCell ref="I2:K2"/>
    <mergeCell ref="L2:N2"/>
    <mergeCell ref="O2:Q2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U2:W2"/>
    <mergeCell ref="EW2:EY2"/>
    <mergeCell ref="EZ2:FB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T2:EV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JP26:JR26"/>
    <mergeCell ref="JS26:JU26"/>
    <mergeCell ref="JV26:JX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X42"/>
  <sheetViews>
    <sheetView workbookViewId="0">
      <pane xSplit="5" topLeftCell="BK1" activePane="topRight" state="frozen"/>
      <selection pane="topRight" activeCell="BZ16" sqref="BZ16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customWidth="1"/>
    <col min="7" max="8" width="6" hidden="1" customWidth="1" outlineLevel="1"/>
    <col min="9" max="9" width="6" customWidth="1" collapsed="1"/>
    <col min="10" max="11" width="6" hidden="1" customWidth="1" outlineLevel="1"/>
    <col min="12" max="12" width="6" customWidth="1" collapsed="1"/>
    <col min="13" max="13" width="6" hidden="1" customWidth="1" outlineLevel="1"/>
    <col min="14" max="14" width="8.85546875" hidden="1" customWidth="1" outlineLevel="1"/>
    <col min="15" max="15" width="6" customWidth="1" collapsed="1"/>
    <col min="16" max="17" width="6" hidden="1" customWidth="1" outlineLevel="1"/>
    <col min="18" max="18" width="6" customWidth="1" collapsed="1"/>
    <col min="19" max="20" width="6" hidden="1" customWidth="1" outlineLevel="1"/>
    <col min="21" max="21" width="6" customWidth="1" collapsed="1"/>
    <col min="22" max="23" width="6" hidden="1" customWidth="1" outlineLevel="1"/>
    <col min="24" max="24" width="6" customWidth="1" collapsed="1"/>
    <col min="25" max="26" width="6" hidden="1" customWidth="1" outlineLevel="1"/>
    <col min="27" max="27" width="6" customWidth="1" collapsed="1"/>
    <col min="28" max="29" width="6" hidden="1" customWidth="1" outlineLevel="1"/>
    <col min="30" max="30" width="6" customWidth="1" collapsed="1"/>
    <col min="31" max="32" width="6" hidden="1" customWidth="1" outlineLevel="1"/>
    <col min="33" max="33" width="6" customWidth="1" collapsed="1"/>
    <col min="34" max="35" width="6" hidden="1" customWidth="1" outlineLevel="1"/>
    <col min="36" max="36" width="6" customWidth="1" collapsed="1"/>
    <col min="37" max="38" width="6" hidden="1" customWidth="1" outlineLevel="1"/>
    <col min="39" max="39" width="7.5703125" customWidth="1" collapsed="1"/>
    <col min="40" max="41" width="6" hidden="1" customWidth="1" outlineLevel="1"/>
    <col min="42" max="42" width="6.85546875" customWidth="1" collapsed="1"/>
    <col min="43" max="43" width="7.7109375" hidden="1" customWidth="1" outlineLevel="1"/>
    <col min="44" max="44" width="6.28515625" hidden="1" customWidth="1" outlineLevel="1"/>
    <col min="45" max="45" width="7" customWidth="1" collapsed="1"/>
    <col min="46" max="46" width="7.140625" hidden="1" customWidth="1" outlineLevel="1"/>
    <col min="47" max="47" width="6" hidden="1" customWidth="1" outlineLevel="1"/>
    <col min="48" max="48" width="7.140625" customWidth="1" collapsed="1"/>
    <col min="49" max="49" width="7.140625" hidden="1" customWidth="1" outlineLevel="1"/>
    <col min="50" max="50" width="6" hidden="1" customWidth="1" outlineLevel="1"/>
    <col min="51" max="51" width="6.85546875" customWidth="1" collapsed="1"/>
    <col min="52" max="53" width="6" hidden="1" customWidth="1" outlineLevel="1"/>
    <col min="54" max="54" width="7.7109375" customWidth="1" collapsed="1"/>
    <col min="55" max="56" width="6" hidden="1" customWidth="1" outlineLevel="1"/>
    <col min="57" max="57" width="7" customWidth="1" collapsed="1"/>
    <col min="58" max="59" width="6" hidden="1" customWidth="1" outlineLevel="1"/>
    <col min="60" max="60" width="6" customWidth="1" collapsed="1"/>
    <col min="61" max="61" width="6" hidden="1" customWidth="1" outlineLevel="1"/>
    <col min="62" max="62" width="7.42578125" hidden="1" customWidth="1" outlineLevel="1"/>
    <col min="63" max="63" width="6" customWidth="1" collapsed="1"/>
    <col min="64" max="65" width="6" hidden="1" customWidth="1" outlineLevel="1"/>
    <col min="66" max="66" width="6" customWidth="1" collapsed="1"/>
    <col min="67" max="68" width="6" hidden="1" customWidth="1" outlineLevel="1"/>
    <col min="69" max="69" width="6" customWidth="1" collapsed="1"/>
    <col min="70" max="71" width="6" hidden="1" customWidth="1" outlineLevel="1"/>
    <col min="72" max="72" width="6" customWidth="1" collapsed="1"/>
    <col min="73" max="74" width="6" customWidth="1" outlineLevel="1"/>
    <col min="75" max="75" width="6" customWidth="1"/>
    <col min="76" max="77" width="6" customWidth="1" outlineLevel="1"/>
    <col min="78" max="78" width="6" customWidth="1"/>
    <col min="79" max="80" width="6" customWidth="1" outlineLevel="1"/>
    <col min="81" max="81" width="6" hidden="1" customWidth="1"/>
    <col min="82" max="83" width="6" hidden="1" customWidth="1" outlineLevel="1"/>
    <col min="84" max="84" width="6" hidden="1" customWidth="1" collapsed="1"/>
    <col min="85" max="86" width="6" hidden="1" customWidth="1" outlineLevel="1"/>
    <col min="87" max="87" width="6" hidden="1" customWidth="1" collapsed="1"/>
    <col min="88" max="89" width="6" hidden="1" customWidth="1" outlineLevel="1"/>
    <col min="90" max="90" width="6" hidden="1" customWidth="1" collapsed="1"/>
    <col min="91" max="92" width="6" hidden="1" customWidth="1" outlineLevel="1"/>
    <col min="93" max="93" width="6" hidden="1" customWidth="1" collapsed="1"/>
    <col min="94" max="95" width="6" hidden="1" customWidth="1" outlineLevel="1"/>
    <col min="96" max="96" width="6" hidden="1" customWidth="1" collapsed="1"/>
    <col min="97" max="98" width="6" hidden="1" customWidth="1" outlineLevel="1"/>
    <col min="99" max="99" width="6" hidden="1" customWidth="1" collapsed="1"/>
    <col min="100" max="101" width="6" hidden="1" customWidth="1" outlineLevel="1"/>
    <col min="102" max="102" width="6" hidden="1" customWidth="1" collapsed="1"/>
    <col min="103" max="104" width="6" hidden="1" customWidth="1" outlineLevel="1"/>
    <col min="105" max="105" width="6" customWidth="1" collapsed="1"/>
    <col min="106" max="107" width="6" hidden="1" customWidth="1" outlineLevel="1"/>
    <col min="108" max="108" width="6" customWidth="1" collapsed="1"/>
    <col min="109" max="110" width="6" hidden="1" customWidth="1" outlineLevel="1"/>
    <col min="111" max="111" width="6" customWidth="1" collapsed="1"/>
    <col min="112" max="113" width="6" customWidth="1" outlineLevel="1"/>
    <col min="114" max="114" width="6" customWidth="1"/>
    <col min="115" max="116" width="6" customWidth="1" outlineLevel="1"/>
    <col min="117" max="117" width="6" customWidth="1"/>
    <col min="118" max="119" width="6" customWidth="1" outlineLevel="1"/>
    <col min="120" max="120" width="6" hidden="1" customWidth="1"/>
    <col min="121" max="122" width="6" hidden="1" customWidth="1" outlineLevel="1"/>
    <col min="123" max="123" width="6" customWidth="1" collapsed="1"/>
    <col min="124" max="125" width="6" hidden="1" customWidth="1" outlineLevel="1"/>
    <col min="126" max="126" width="6" customWidth="1" collapsed="1"/>
    <col min="127" max="127" width="6" customWidth="1" outlineLevel="1"/>
    <col min="128" max="128" width="6" hidden="1" customWidth="1" outlineLevel="1"/>
    <col min="129" max="129" width="6" customWidth="1" collapsed="1"/>
    <col min="130" max="131" width="6" customWidth="1" outlineLevel="1"/>
    <col min="132" max="132" width="6" customWidth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59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/>
      <c r="BC3" s="152"/>
      <c r="BD3" s="155"/>
      <c r="BE3" s="154"/>
      <c r="BF3" s="152"/>
      <c r="BG3" s="155"/>
      <c r="BH3" s="154"/>
      <c r="BI3" s="152"/>
      <c r="BJ3" s="155"/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 t="s">
        <v>330</v>
      </c>
      <c r="CA3" s="152"/>
      <c r="CB3" s="155"/>
      <c r="CC3" s="154" t="s">
        <v>331</v>
      </c>
      <c r="CD3" s="152"/>
      <c r="CE3" s="155"/>
      <c r="CF3" s="154"/>
      <c r="CG3" s="152"/>
      <c r="CH3" s="155"/>
      <c r="CI3" s="154"/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 t="s">
        <v>352</v>
      </c>
      <c r="DB3" s="152"/>
      <c r="DC3" s="155"/>
      <c r="DD3" s="154" t="s">
        <v>353</v>
      </c>
      <c r="DE3" s="152"/>
      <c r="DF3" s="155"/>
      <c r="DG3" s="154" t="s">
        <v>354</v>
      </c>
      <c r="DH3" s="152"/>
      <c r="DI3" s="155"/>
      <c r="DJ3" s="154"/>
      <c r="DK3" s="152"/>
      <c r="DL3" s="155"/>
      <c r="DM3" s="154"/>
      <c r="DN3" s="152"/>
      <c r="DO3" s="155"/>
      <c r="DP3" s="154"/>
      <c r="DQ3" s="152"/>
      <c r="DR3" s="155"/>
      <c r="DS3" s="154"/>
      <c r="DT3" s="152"/>
      <c r="DU3" s="155"/>
      <c r="DV3" s="154"/>
      <c r="DW3" s="152"/>
      <c r="DX3" s="155"/>
      <c r="DY3" s="154"/>
      <c r="DZ3" s="152"/>
      <c r="EA3" s="155"/>
      <c r="EB3" s="154"/>
      <c r="EC3" s="152"/>
      <c r="ED3" s="155"/>
      <c r="EE3" s="154"/>
      <c r="EF3" s="152"/>
      <c r="EG3" s="155"/>
      <c r="EH3" s="154"/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186.30000000000004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/>
      <c r="BI4" s="357"/>
      <c r="BJ4" s="388"/>
      <c r="BK4" s="389"/>
      <c r="BL4" s="357"/>
      <c r="BM4" s="388"/>
      <c r="BN4" s="456"/>
      <c r="BO4" s="357"/>
      <c r="BP4" s="388"/>
      <c r="BQ4" s="389"/>
      <c r="BR4" s="357"/>
      <c r="BS4" s="388"/>
      <c r="BT4" s="456"/>
      <c r="BU4" s="357"/>
      <c r="BV4" s="388">
        <v>21.2</v>
      </c>
      <c r="BW4" s="389">
        <v>14.8</v>
      </c>
      <c r="BX4" s="357">
        <v>29.4</v>
      </c>
      <c r="BY4" s="388"/>
      <c r="BZ4" s="456">
        <f>7.4+7.6+7.4+7.6+7.6+6+7.2+7.5+10.9</f>
        <v>69.2</v>
      </c>
      <c r="CA4" s="357"/>
      <c r="CB4" s="388"/>
      <c r="CC4" s="389"/>
      <c r="CD4" s="357"/>
      <c r="CE4" s="388"/>
      <c r="CF4" s="456"/>
      <c r="CG4" s="357"/>
      <c r="CH4" s="388"/>
      <c r="CI4" s="639"/>
      <c r="CJ4" s="357"/>
      <c r="CK4" s="388"/>
      <c r="CL4" s="641"/>
      <c r="CM4" s="643"/>
      <c r="CN4" s="388"/>
      <c r="CO4" s="639"/>
      <c r="CP4" s="357"/>
      <c r="CQ4" s="388"/>
      <c r="CR4" s="456"/>
      <c r="CS4" s="357"/>
      <c r="CT4" s="388"/>
      <c r="CU4" s="389"/>
      <c r="CV4" s="357"/>
      <c r="CW4" s="388"/>
      <c r="CX4" s="641"/>
      <c r="CY4" s="357"/>
      <c r="CZ4" s="388"/>
      <c r="DA4" s="639">
        <v>17.5</v>
      </c>
      <c r="DB4" s="357"/>
      <c r="DC4" s="388"/>
      <c r="DD4" s="456">
        <v>21.9</v>
      </c>
      <c r="DE4" s="357"/>
      <c r="DF4" s="388"/>
      <c r="DG4" s="389">
        <v>12.3</v>
      </c>
      <c r="DH4" s="357"/>
      <c r="DI4" s="388"/>
      <c r="DJ4" s="456"/>
      <c r="DK4" s="357"/>
      <c r="DL4" s="388"/>
      <c r="DM4" s="639"/>
      <c r="DN4" s="643"/>
      <c r="DO4" s="388"/>
      <c r="DP4" s="456"/>
      <c r="DQ4" s="357"/>
      <c r="DR4" s="388"/>
      <c r="DS4" s="389"/>
      <c r="DT4" s="357"/>
      <c r="DU4" s="388"/>
      <c r="DV4" s="456"/>
      <c r="DW4" s="357"/>
      <c r="DX4" s="388"/>
      <c r="DY4" s="389"/>
      <c r="DZ4" s="357"/>
      <c r="EA4" s="388"/>
      <c r="EB4" s="456"/>
      <c r="EC4" s="357"/>
      <c r="ED4" s="388"/>
      <c r="EE4" s="389"/>
      <c r="EF4" s="357"/>
      <c r="EG4" s="388"/>
      <c r="EH4" s="456"/>
      <c r="EI4" s="357"/>
      <c r="EJ4" s="388"/>
      <c r="EK4" s="389"/>
      <c r="EL4" s="357"/>
      <c r="EM4" s="388"/>
      <c r="EN4" s="641"/>
      <c r="EO4" s="357"/>
      <c r="EP4" s="645"/>
      <c r="EQ4" s="639"/>
      <c r="ER4" s="357"/>
      <c r="ES4" s="388"/>
      <c r="ET4" s="456"/>
      <c r="EU4" s="357"/>
      <c r="EV4" s="388"/>
      <c r="EW4" s="389"/>
      <c r="EX4" s="357"/>
      <c r="EY4" s="388"/>
      <c r="EZ4" s="456"/>
      <c r="FA4" s="357"/>
      <c r="FB4" s="388"/>
      <c r="FC4" s="389"/>
      <c r="FD4" s="357"/>
      <c r="FE4" s="388"/>
      <c r="FF4" s="456"/>
      <c r="FG4" s="357"/>
      <c r="FH4" s="388"/>
      <c r="FI4" s="38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77.7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372"/>
      <c r="AT5" s="356"/>
      <c r="AU5" s="373"/>
      <c r="AV5" s="458"/>
      <c r="AW5" s="356"/>
      <c r="AX5" s="373"/>
      <c r="AY5" s="372"/>
      <c r="AZ5" s="356"/>
      <c r="BA5" s="373"/>
      <c r="BB5" s="458"/>
      <c r="BC5" s="356"/>
      <c r="BD5" s="373"/>
      <c r="BE5" s="372"/>
      <c r="BF5" s="356"/>
      <c r="BG5" s="373"/>
      <c r="BH5" s="458"/>
      <c r="BI5" s="356"/>
      <c r="BJ5" s="373"/>
      <c r="BK5" s="372"/>
      <c r="BL5" s="356"/>
      <c r="BM5" s="373"/>
      <c r="BN5" s="458"/>
      <c r="BO5" s="356"/>
      <c r="BP5" s="373"/>
      <c r="BQ5" s="372"/>
      <c r="BR5" s="356"/>
      <c r="BS5" s="373"/>
      <c r="BT5" s="458"/>
      <c r="BU5" s="624"/>
      <c r="BV5" s="622">
        <v>9</v>
      </c>
      <c r="BW5" s="496">
        <v>6.2</v>
      </c>
      <c r="BX5" s="497">
        <v>12</v>
      </c>
      <c r="BY5" s="498"/>
      <c r="BZ5" s="458">
        <v>29</v>
      </c>
      <c r="CA5" s="356"/>
      <c r="CB5" s="373"/>
      <c r="CC5" s="372"/>
      <c r="CD5" s="356"/>
      <c r="CE5" s="373"/>
      <c r="CF5" s="458"/>
      <c r="CG5" s="356"/>
      <c r="CH5" s="373"/>
      <c r="CI5" s="640"/>
      <c r="CJ5" s="356"/>
      <c r="CK5" s="373"/>
      <c r="CL5" s="642"/>
      <c r="CM5" s="644"/>
      <c r="CN5" s="373"/>
      <c r="CO5" s="640"/>
      <c r="CP5" s="356"/>
      <c r="CQ5" s="373"/>
      <c r="CR5" s="458"/>
      <c r="CS5" s="356"/>
      <c r="CT5" s="373"/>
      <c r="CU5" s="372"/>
      <c r="CV5" s="356"/>
      <c r="CW5" s="373"/>
      <c r="CX5" s="642"/>
      <c r="CY5" s="356"/>
      <c r="CZ5" s="373"/>
      <c r="DA5" s="640">
        <v>7</v>
      </c>
      <c r="DB5" s="356"/>
      <c r="DC5" s="373"/>
      <c r="DD5" s="458">
        <v>9</v>
      </c>
      <c r="DE5" s="356"/>
      <c r="DF5" s="373"/>
      <c r="DG5" s="372">
        <v>5.5</v>
      </c>
      <c r="DH5" s="356"/>
      <c r="DI5" s="373"/>
      <c r="DJ5" s="458"/>
      <c r="DK5" s="356"/>
      <c r="DL5" s="373"/>
      <c r="DM5" s="647"/>
      <c r="DN5" s="648"/>
      <c r="DO5" s="373"/>
      <c r="DP5" s="458"/>
      <c r="DQ5" s="356"/>
      <c r="DR5" s="373"/>
      <c r="DS5" s="372"/>
      <c r="DT5" s="356"/>
      <c r="DU5" s="373"/>
      <c r="DV5" s="458"/>
      <c r="DW5" s="356"/>
      <c r="DX5" s="373"/>
      <c r="DY5" s="372"/>
      <c r="DZ5" s="356"/>
      <c r="EA5" s="373"/>
      <c r="EB5" s="458"/>
      <c r="EC5" s="356"/>
      <c r="ED5" s="373"/>
      <c r="EE5" s="372"/>
      <c r="EF5" s="356"/>
      <c r="EG5" s="373"/>
      <c r="EH5" s="458"/>
      <c r="EI5" s="356"/>
      <c r="EJ5" s="373"/>
      <c r="EK5" s="372"/>
      <c r="EL5" s="356"/>
      <c r="EM5" s="373"/>
      <c r="EN5" s="642"/>
      <c r="EO5" s="356"/>
      <c r="EP5" s="622"/>
      <c r="EQ5" s="640"/>
      <c r="ER5" s="356"/>
      <c r="ES5" s="373"/>
      <c r="ET5" s="458"/>
      <c r="EU5" s="356"/>
      <c r="EV5" s="373"/>
      <c r="EW5" s="372"/>
      <c r="EX5" s="356"/>
      <c r="EY5" s="373"/>
      <c r="EZ5" s="458"/>
      <c r="FA5" s="356"/>
      <c r="FB5" s="373"/>
      <c r="FC5" s="372"/>
      <c r="FD5" s="356"/>
      <c r="FE5" s="373"/>
      <c r="FF5" s="458"/>
      <c r="FG5" s="356"/>
      <c r="FH5" s="373"/>
      <c r="FI5" s="372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12" t="s">
        <v>3</v>
      </c>
      <c r="C6" s="1034"/>
      <c r="D6" s="385" t="s">
        <v>45</v>
      </c>
      <c r="E6" s="453">
        <f t="shared" ref="E6:E21" si="0">SUM(F6:JX6)</f>
        <v>0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456"/>
      <c r="CG6" s="357"/>
      <c r="CH6" s="388"/>
      <c r="CI6" s="639"/>
      <c r="CJ6" s="357"/>
      <c r="CK6" s="388"/>
      <c r="CL6" s="641"/>
      <c r="CM6" s="643"/>
      <c r="CN6" s="388"/>
      <c r="CO6" s="639"/>
      <c r="CP6" s="357"/>
      <c r="CQ6" s="388"/>
      <c r="CR6" s="456"/>
      <c r="CS6" s="357"/>
      <c r="CT6" s="388"/>
      <c r="CU6" s="389"/>
      <c r="CV6" s="357"/>
      <c r="CW6" s="388"/>
      <c r="CX6" s="641"/>
      <c r="CY6" s="357"/>
      <c r="CZ6" s="388"/>
      <c r="DA6" s="63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639"/>
      <c r="DN6" s="643"/>
      <c r="DO6" s="388"/>
      <c r="DP6" s="456"/>
      <c r="DQ6" s="357"/>
      <c r="DR6" s="388"/>
      <c r="DS6" s="389"/>
      <c r="DT6" s="357"/>
      <c r="DU6" s="388"/>
      <c r="DV6" s="456"/>
      <c r="DW6" s="357"/>
      <c r="DX6" s="388"/>
      <c r="DY6" s="389"/>
      <c r="DZ6" s="357"/>
      <c r="EA6" s="388"/>
      <c r="EB6" s="456"/>
      <c r="EC6" s="357"/>
      <c r="ED6" s="388"/>
      <c r="EE6" s="389"/>
      <c r="EF6" s="357"/>
      <c r="EG6" s="388"/>
      <c r="EH6" s="456"/>
      <c r="EI6" s="357"/>
      <c r="EJ6" s="388"/>
      <c r="EK6" s="389"/>
      <c r="EL6" s="357"/>
      <c r="EM6" s="388"/>
      <c r="EN6" s="641"/>
      <c r="EO6" s="633"/>
      <c r="EP6" s="634"/>
      <c r="EQ6" s="639"/>
      <c r="ER6" s="357"/>
      <c r="ES6" s="388"/>
      <c r="ET6" s="456"/>
      <c r="EU6" s="357"/>
      <c r="EV6" s="388"/>
      <c r="EW6" s="389"/>
      <c r="EX6" s="357"/>
      <c r="EY6" s="388"/>
      <c r="EZ6" s="456"/>
      <c r="FA6" s="357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13"/>
      <c r="C7" s="1035"/>
      <c r="D7" s="367" t="s">
        <v>39</v>
      </c>
      <c r="E7" s="457">
        <f t="shared" si="0"/>
        <v>0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/>
      <c r="AN7" s="356"/>
      <c r="AO7" s="373"/>
      <c r="AP7" s="458"/>
      <c r="AQ7" s="356"/>
      <c r="AR7" s="373"/>
      <c r="AS7" s="372"/>
      <c r="AT7" s="356"/>
      <c r="AU7" s="373"/>
      <c r="AV7" s="458"/>
      <c r="AW7" s="356"/>
      <c r="AX7" s="373"/>
      <c r="AY7" s="372"/>
      <c r="AZ7" s="356"/>
      <c r="BA7" s="373"/>
      <c r="BB7" s="458"/>
      <c r="BC7" s="356"/>
      <c r="BD7" s="373"/>
      <c r="BE7" s="372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458"/>
      <c r="CG7" s="356"/>
      <c r="CH7" s="373"/>
      <c r="CI7" s="640"/>
      <c r="CJ7" s="356"/>
      <c r="CK7" s="373"/>
      <c r="CL7" s="642"/>
      <c r="CM7" s="644"/>
      <c r="CN7" s="373"/>
      <c r="CO7" s="640"/>
      <c r="CP7" s="356"/>
      <c r="CQ7" s="373"/>
      <c r="CR7" s="458"/>
      <c r="CS7" s="356"/>
      <c r="CT7" s="373"/>
      <c r="CU7" s="372"/>
      <c r="CV7" s="356"/>
      <c r="CW7" s="373"/>
      <c r="CX7" s="642"/>
      <c r="CY7" s="356"/>
      <c r="CZ7" s="373"/>
      <c r="DA7" s="640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647"/>
      <c r="DN7" s="648"/>
      <c r="DO7" s="373"/>
      <c r="DP7" s="458"/>
      <c r="DQ7" s="356"/>
      <c r="DR7" s="373"/>
      <c r="DS7" s="372"/>
      <c r="DT7" s="356"/>
      <c r="DU7" s="373"/>
      <c r="DV7" s="458"/>
      <c r="DW7" s="356"/>
      <c r="DX7" s="373"/>
      <c r="DY7" s="372"/>
      <c r="DZ7" s="356"/>
      <c r="EA7" s="373"/>
      <c r="EB7" s="458"/>
      <c r="EC7" s="356"/>
      <c r="ED7" s="373"/>
      <c r="EE7" s="372"/>
      <c r="EF7" s="356"/>
      <c r="EG7" s="373"/>
      <c r="EH7" s="458"/>
      <c r="EI7" s="356"/>
      <c r="EJ7" s="373"/>
      <c r="EK7" s="372"/>
      <c r="EL7" s="356"/>
      <c r="EM7" s="373"/>
      <c r="EN7" s="642"/>
      <c r="EO7" s="635"/>
      <c r="EP7" s="636"/>
      <c r="EQ7" s="640"/>
      <c r="ER7" s="356"/>
      <c r="ES7" s="373"/>
      <c r="ET7" s="458"/>
      <c r="EU7" s="356"/>
      <c r="EV7" s="373"/>
      <c r="EW7" s="372"/>
      <c r="EX7" s="356"/>
      <c r="EY7" s="373"/>
      <c r="EZ7" s="458"/>
      <c r="FA7" s="356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196.5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/>
      <c r="BI8" s="357"/>
      <c r="BJ8" s="388"/>
      <c r="BK8" s="389"/>
      <c r="BL8" s="357"/>
      <c r="BM8" s="388"/>
      <c r="BN8" s="456"/>
      <c r="BO8" s="357"/>
      <c r="BP8" s="388"/>
      <c r="BQ8" s="389"/>
      <c r="BR8" s="357"/>
      <c r="BS8" s="388"/>
      <c r="BT8" s="456"/>
      <c r="BU8" s="357">
        <v>24</v>
      </c>
      <c r="BV8" s="388"/>
      <c r="BW8" s="389">
        <v>16</v>
      </c>
      <c r="BX8" s="357">
        <v>31.2</v>
      </c>
      <c r="BY8" s="388"/>
      <c r="BZ8" s="456">
        <f>7.5+7.6+4.3+7.5+7.6+9.2+7.5+7.8+7.3+3.7</f>
        <v>70</v>
      </c>
      <c r="CA8" s="357"/>
      <c r="CB8" s="388"/>
      <c r="CC8" s="389"/>
      <c r="CD8" s="357"/>
      <c r="CE8" s="388"/>
      <c r="CF8" s="456"/>
      <c r="CG8" s="357"/>
      <c r="CH8" s="388"/>
      <c r="CI8" s="639"/>
      <c r="CJ8" s="357"/>
      <c r="CK8" s="388"/>
      <c r="CL8" s="641"/>
      <c r="CM8" s="643"/>
      <c r="CN8" s="388"/>
      <c r="CO8" s="639"/>
      <c r="CP8" s="357"/>
      <c r="CQ8" s="388"/>
      <c r="CR8" s="456"/>
      <c r="CS8" s="357"/>
      <c r="CT8" s="388"/>
      <c r="CU8" s="389"/>
      <c r="CV8" s="357"/>
      <c r="CW8" s="388"/>
      <c r="CX8" s="641"/>
      <c r="CY8" s="357"/>
      <c r="CZ8" s="388"/>
      <c r="DA8" s="639">
        <v>20.399999999999999</v>
      </c>
      <c r="DB8" s="357"/>
      <c r="DC8" s="388"/>
      <c r="DD8" s="456">
        <v>22</v>
      </c>
      <c r="DE8" s="357"/>
      <c r="DF8" s="388"/>
      <c r="DG8" s="389">
        <v>12.9</v>
      </c>
      <c r="DH8" s="357"/>
      <c r="DI8" s="388"/>
      <c r="DJ8" s="456"/>
      <c r="DK8" s="357"/>
      <c r="DL8" s="388"/>
      <c r="DM8" s="639"/>
      <c r="DN8" s="649"/>
      <c r="DO8" s="388"/>
      <c r="DP8" s="456"/>
      <c r="DQ8" s="357"/>
      <c r="DR8" s="388"/>
      <c r="DS8" s="389"/>
      <c r="DT8" s="357"/>
      <c r="DU8" s="388"/>
      <c r="DV8" s="456"/>
      <c r="DW8" s="357"/>
      <c r="DX8" s="388"/>
      <c r="DY8" s="389"/>
      <c r="DZ8" s="357"/>
      <c r="EA8" s="388"/>
      <c r="EB8" s="456"/>
      <c r="EC8" s="357"/>
      <c r="ED8" s="388"/>
      <c r="EE8" s="389"/>
      <c r="EF8" s="357"/>
      <c r="EG8" s="388"/>
      <c r="EH8" s="456"/>
      <c r="EI8" s="357"/>
      <c r="EJ8" s="388"/>
      <c r="EK8" s="389"/>
      <c r="EL8" s="357"/>
      <c r="EM8" s="388"/>
      <c r="EN8" s="641"/>
      <c r="EO8" s="357"/>
      <c r="EP8" s="645"/>
      <c r="EQ8" s="639"/>
      <c r="ER8" s="357"/>
      <c r="ES8" s="388"/>
      <c r="ET8" s="456"/>
      <c r="EU8" s="357"/>
      <c r="EV8" s="388"/>
      <c r="EW8" s="389"/>
      <c r="EX8" s="357"/>
      <c r="EY8" s="388"/>
      <c r="EZ8" s="456"/>
      <c r="FA8" s="357"/>
      <c r="FB8" s="388"/>
      <c r="FC8" s="389"/>
      <c r="FD8" s="357"/>
      <c r="FE8" s="388"/>
      <c r="FF8" s="456"/>
      <c r="FG8" s="357"/>
      <c r="FH8" s="388"/>
      <c r="FI8" s="38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81.7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/>
      <c r="AN9" s="356"/>
      <c r="AO9" s="373"/>
      <c r="AP9" s="458"/>
      <c r="AQ9" s="356"/>
      <c r="AR9" s="373"/>
      <c r="AS9" s="372"/>
      <c r="AT9" s="356"/>
      <c r="AU9" s="373"/>
      <c r="AV9" s="458"/>
      <c r="AW9" s="356"/>
      <c r="AX9" s="373"/>
      <c r="AY9" s="372"/>
      <c r="AZ9" s="356"/>
      <c r="BA9" s="373"/>
      <c r="BB9" s="458"/>
      <c r="BC9" s="356"/>
      <c r="BD9" s="373"/>
      <c r="BE9" s="372"/>
      <c r="BF9" s="356"/>
      <c r="BG9" s="373"/>
      <c r="BH9" s="458"/>
      <c r="BI9" s="356"/>
      <c r="BJ9" s="373"/>
      <c r="BK9" s="372"/>
      <c r="BL9" s="356"/>
      <c r="BM9" s="373"/>
      <c r="BN9" s="458"/>
      <c r="BO9" s="356"/>
      <c r="BP9" s="373"/>
      <c r="BQ9" s="372"/>
      <c r="BR9" s="356"/>
      <c r="BS9" s="373"/>
      <c r="BT9" s="458"/>
      <c r="BU9" s="624">
        <v>10</v>
      </c>
      <c r="BV9" s="373"/>
      <c r="BW9" s="372">
        <v>6.7</v>
      </c>
      <c r="BX9" s="356">
        <v>13</v>
      </c>
      <c r="BY9" s="373"/>
      <c r="BZ9" s="458">
        <v>29</v>
      </c>
      <c r="CA9" s="356"/>
      <c r="CB9" s="373"/>
      <c r="CC9" s="372"/>
      <c r="CD9" s="356"/>
      <c r="CE9" s="373"/>
      <c r="CF9" s="458"/>
      <c r="CG9" s="356"/>
      <c r="CH9" s="373"/>
      <c r="CI9" s="640"/>
      <c r="CJ9" s="356"/>
      <c r="CK9" s="373"/>
      <c r="CL9" s="642"/>
      <c r="CM9" s="644"/>
      <c r="CN9" s="373"/>
      <c r="CO9" s="640"/>
      <c r="CP9" s="356"/>
      <c r="CQ9" s="373"/>
      <c r="CR9" s="458"/>
      <c r="CS9" s="356"/>
      <c r="CT9" s="373"/>
      <c r="CU9" s="372"/>
      <c r="CV9" s="356"/>
      <c r="CW9" s="373"/>
      <c r="CX9" s="642"/>
      <c r="CY9" s="356"/>
      <c r="CZ9" s="373"/>
      <c r="DA9" s="640">
        <v>8.5</v>
      </c>
      <c r="DB9" s="356"/>
      <c r="DC9" s="373"/>
      <c r="DD9" s="458">
        <v>9</v>
      </c>
      <c r="DE9" s="356"/>
      <c r="DF9" s="373"/>
      <c r="DG9" s="372">
        <v>5.5</v>
      </c>
      <c r="DH9" s="356"/>
      <c r="DI9" s="373"/>
      <c r="DJ9" s="458"/>
      <c r="DK9" s="356"/>
      <c r="DL9" s="373"/>
      <c r="DM9" s="647"/>
      <c r="DN9" s="648"/>
      <c r="DO9" s="373"/>
      <c r="DP9" s="458"/>
      <c r="DQ9" s="356"/>
      <c r="DR9" s="373"/>
      <c r="DS9" s="372"/>
      <c r="DT9" s="356"/>
      <c r="DU9" s="373"/>
      <c r="DV9" s="458"/>
      <c r="DW9" s="356"/>
      <c r="DX9" s="373"/>
      <c r="DY9" s="372"/>
      <c r="DZ9" s="356"/>
      <c r="EA9" s="373"/>
      <c r="EB9" s="458"/>
      <c r="EC9" s="356"/>
      <c r="ED9" s="373"/>
      <c r="EE9" s="372"/>
      <c r="EF9" s="356"/>
      <c r="EG9" s="373"/>
      <c r="EH9" s="458"/>
      <c r="EI9" s="356"/>
      <c r="EJ9" s="373"/>
      <c r="EK9" s="372"/>
      <c r="EL9" s="356"/>
      <c r="EM9" s="373"/>
      <c r="EN9" s="642"/>
      <c r="EO9" s="356"/>
      <c r="EP9" s="646"/>
      <c r="EQ9" s="640"/>
      <c r="ER9" s="356"/>
      <c r="ES9" s="373"/>
      <c r="ET9" s="458"/>
      <c r="EU9" s="356"/>
      <c r="EV9" s="373"/>
      <c r="EW9" s="372"/>
      <c r="EX9" s="356"/>
      <c r="EY9" s="373"/>
      <c r="EZ9" s="458"/>
      <c r="FA9" s="356"/>
      <c r="FB9" s="373"/>
      <c r="FC9" s="372"/>
      <c r="FD9" s="356"/>
      <c r="FE9" s="373"/>
      <c r="FF9" s="458"/>
      <c r="FG9" s="356"/>
      <c r="FH9" s="373"/>
      <c r="FI9" s="372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81.900000000000006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>
        <v>10.6</v>
      </c>
      <c r="BV10" s="388"/>
      <c r="BW10" s="389">
        <v>12.4</v>
      </c>
      <c r="BX10" s="357">
        <v>33.6</v>
      </c>
      <c r="BY10" s="388"/>
      <c r="BZ10" s="456">
        <v>25.3</v>
      </c>
      <c r="CA10" s="357"/>
      <c r="CB10" s="388"/>
      <c r="CC10" s="389"/>
      <c r="CD10" s="357"/>
      <c r="CE10" s="388"/>
      <c r="CF10" s="456"/>
      <c r="CG10" s="357"/>
      <c r="CH10" s="388"/>
      <c r="CI10" s="639"/>
      <c r="CJ10" s="357"/>
      <c r="CK10" s="388"/>
      <c r="CL10" s="456"/>
      <c r="CM10" s="643"/>
      <c r="CN10" s="388"/>
      <c r="CO10" s="639"/>
      <c r="CP10" s="357"/>
      <c r="CQ10" s="388"/>
      <c r="CR10" s="456"/>
      <c r="CS10" s="357"/>
      <c r="CT10" s="388"/>
      <c r="CU10" s="389"/>
      <c r="CV10" s="357"/>
      <c r="CW10" s="388"/>
      <c r="CX10" s="456"/>
      <c r="CY10" s="357"/>
      <c r="CZ10" s="388"/>
      <c r="DA10" s="63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639"/>
      <c r="DN10" s="357"/>
      <c r="DO10" s="388"/>
      <c r="DP10" s="456"/>
      <c r="DQ10" s="357"/>
      <c r="DR10" s="388"/>
      <c r="DS10" s="389"/>
      <c r="DT10" s="357"/>
      <c r="DU10" s="388"/>
      <c r="DV10" s="456"/>
      <c r="DW10" s="357"/>
      <c r="DX10" s="388"/>
      <c r="DY10" s="389"/>
      <c r="DZ10" s="357"/>
      <c r="EA10" s="388"/>
      <c r="EB10" s="456"/>
      <c r="EC10" s="357"/>
      <c r="ED10" s="388"/>
      <c r="EE10" s="389"/>
      <c r="EF10" s="357"/>
      <c r="EG10" s="388"/>
      <c r="EH10" s="456"/>
      <c r="EI10" s="357"/>
      <c r="EJ10" s="388"/>
      <c r="EK10" s="389"/>
      <c r="EL10" s="357"/>
      <c r="EM10" s="388"/>
      <c r="EN10" s="456"/>
      <c r="EO10" s="357"/>
      <c r="EP10" s="388"/>
      <c r="EQ10" s="389"/>
      <c r="ER10" s="643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33.5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624">
        <v>5</v>
      </c>
      <c r="BV11" s="373"/>
      <c r="BW11" s="372">
        <v>5</v>
      </c>
      <c r="BX11" s="356">
        <v>14</v>
      </c>
      <c r="BY11" s="373"/>
      <c r="BZ11" s="458">
        <v>9.5</v>
      </c>
      <c r="CA11" s="356"/>
      <c r="CB11" s="373"/>
      <c r="CC11" s="372"/>
      <c r="CD11" s="356"/>
      <c r="CE11" s="373"/>
      <c r="CF11" s="458"/>
      <c r="CG11" s="356"/>
      <c r="CH11" s="373"/>
      <c r="CI11" s="640"/>
      <c r="CJ11" s="356"/>
      <c r="CK11" s="373"/>
      <c r="CL11" s="458"/>
      <c r="CM11" s="644"/>
      <c r="CN11" s="373"/>
      <c r="CO11" s="640"/>
      <c r="CP11" s="356"/>
      <c r="CQ11" s="373"/>
      <c r="CR11" s="458"/>
      <c r="CS11" s="356"/>
      <c r="CT11" s="373"/>
      <c r="CU11" s="372"/>
      <c r="CV11" s="356"/>
      <c r="CW11" s="373"/>
      <c r="CX11" s="458"/>
      <c r="CY11" s="356"/>
      <c r="CZ11" s="373"/>
      <c r="DA11" s="640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640"/>
      <c r="DN11" s="521"/>
      <c r="DO11" s="522"/>
      <c r="DP11" s="458"/>
      <c r="DQ11" s="356"/>
      <c r="DR11" s="373"/>
      <c r="DS11" s="372"/>
      <c r="DT11" s="356"/>
      <c r="DU11" s="373"/>
      <c r="DV11" s="458"/>
      <c r="DW11" s="356"/>
      <c r="DX11" s="373"/>
      <c r="DY11" s="372"/>
      <c r="DZ11" s="356"/>
      <c r="EA11" s="373"/>
      <c r="EB11" s="458"/>
      <c r="EC11" s="356"/>
      <c r="ED11" s="373"/>
      <c r="EE11" s="372"/>
      <c r="EF11" s="356"/>
      <c r="EG11" s="373"/>
      <c r="EH11" s="458"/>
      <c r="EI11" s="356"/>
      <c r="EJ11" s="373"/>
      <c r="EK11" s="372"/>
      <c r="EL11" s="356"/>
      <c r="EM11" s="373"/>
      <c r="EN11" s="458"/>
      <c r="EO11" s="356"/>
      <c r="EP11" s="373"/>
      <c r="EQ11" s="372"/>
      <c r="ER11" s="644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106.69999999999999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/>
      <c r="BI12" s="357"/>
      <c r="BJ12" s="388"/>
      <c r="BK12" s="389"/>
      <c r="BL12" s="357"/>
      <c r="BM12" s="388"/>
      <c r="BN12" s="456"/>
      <c r="BO12" s="357"/>
      <c r="BP12" s="388"/>
      <c r="BQ12" s="389"/>
      <c r="BR12" s="357"/>
      <c r="BS12" s="388"/>
      <c r="BT12" s="456"/>
      <c r="BU12" s="357">
        <v>20.5</v>
      </c>
      <c r="BV12" s="388"/>
      <c r="BW12" s="389">
        <v>14.7</v>
      </c>
      <c r="BX12" s="357"/>
      <c r="BY12" s="388">
        <v>18.7</v>
      </c>
      <c r="BZ12" s="456">
        <f>6.3+6.3+6.3+6.3+6.2+6.3</f>
        <v>37.699999999999996</v>
      </c>
      <c r="CA12" s="357"/>
      <c r="CB12" s="388"/>
      <c r="CC12" s="389"/>
      <c r="CD12" s="357"/>
      <c r="CE12" s="388"/>
      <c r="CF12" s="456"/>
      <c r="CG12" s="357"/>
      <c r="CH12" s="388"/>
      <c r="CI12" s="639"/>
      <c r="CJ12" s="357"/>
      <c r="CK12" s="388"/>
      <c r="CL12" s="641"/>
      <c r="CM12" s="357"/>
      <c r="CN12" s="645"/>
      <c r="CO12" s="639"/>
      <c r="CP12" s="357"/>
      <c r="CQ12" s="388"/>
      <c r="CR12" s="456"/>
      <c r="CS12" s="357"/>
      <c r="CT12" s="388"/>
      <c r="CU12" s="389"/>
      <c r="CV12" s="357"/>
      <c r="CW12" s="388"/>
      <c r="CX12" s="456"/>
      <c r="CY12" s="357"/>
      <c r="CZ12" s="388"/>
      <c r="DA12" s="639">
        <v>6.2</v>
      </c>
      <c r="DB12" s="357"/>
      <c r="DC12" s="388"/>
      <c r="DD12" s="456">
        <v>3.1</v>
      </c>
      <c r="DE12" s="357"/>
      <c r="DF12" s="388"/>
      <c r="DG12" s="389">
        <v>5.8</v>
      </c>
      <c r="DH12" s="357"/>
      <c r="DI12" s="388"/>
      <c r="DJ12" s="456"/>
      <c r="DK12" s="357"/>
      <c r="DL12" s="388"/>
      <c r="DM12" s="389"/>
      <c r="DN12" s="643"/>
      <c r="DO12" s="645"/>
      <c r="DP12" s="456"/>
      <c r="DQ12" s="357"/>
      <c r="DR12" s="388"/>
      <c r="DS12" s="389"/>
      <c r="DT12" s="357"/>
      <c r="DU12" s="388"/>
      <c r="DV12" s="456"/>
      <c r="DW12" s="357"/>
      <c r="DX12" s="388"/>
      <c r="DY12" s="389"/>
      <c r="DZ12" s="357"/>
      <c r="EA12" s="388"/>
      <c r="EB12" s="456"/>
      <c r="EC12" s="357"/>
      <c r="ED12" s="388"/>
      <c r="EE12" s="389"/>
      <c r="EF12" s="357"/>
      <c r="EG12" s="388"/>
      <c r="EH12" s="456"/>
      <c r="EI12" s="357"/>
      <c r="EJ12" s="388"/>
      <c r="EK12" s="389"/>
      <c r="EL12" s="357"/>
      <c r="EM12" s="388"/>
      <c r="EN12" s="641"/>
      <c r="EO12" s="357"/>
      <c r="EP12" s="645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44.7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458"/>
      <c r="BC13" s="356"/>
      <c r="BD13" s="373"/>
      <c r="BE13" s="372"/>
      <c r="BF13" s="356"/>
      <c r="BG13" s="373"/>
      <c r="BH13" s="458"/>
      <c r="BI13" s="356"/>
      <c r="BJ13" s="373"/>
      <c r="BK13" s="372"/>
      <c r="BL13" s="356"/>
      <c r="BM13" s="373"/>
      <c r="BN13" s="458"/>
      <c r="BO13" s="356"/>
      <c r="BP13" s="373"/>
      <c r="BQ13" s="372"/>
      <c r="BR13" s="356"/>
      <c r="BS13" s="373"/>
      <c r="BT13" s="458"/>
      <c r="BU13" s="624">
        <v>8.5</v>
      </c>
      <c r="BV13" s="373"/>
      <c r="BW13" s="372">
        <v>6.2</v>
      </c>
      <c r="BX13" s="356"/>
      <c r="BY13" s="373">
        <v>8</v>
      </c>
      <c r="BZ13" s="458">
        <v>16</v>
      </c>
      <c r="CA13" s="356"/>
      <c r="CB13" s="373"/>
      <c r="CC13" s="372"/>
      <c r="CD13" s="356"/>
      <c r="CE13" s="373"/>
      <c r="CF13" s="458"/>
      <c r="CG13" s="356"/>
      <c r="CH13" s="373"/>
      <c r="CI13" s="640"/>
      <c r="CJ13" s="356"/>
      <c r="CK13" s="373"/>
      <c r="CL13" s="642"/>
      <c r="CM13" s="356"/>
      <c r="CN13" s="646"/>
      <c r="CO13" s="640"/>
      <c r="CP13" s="356"/>
      <c r="CQ13" s="373"/>
      <c r="CR13" s="458"/>
      <c r="CS13" s="356"/>
      <c r="CT13" s="373"/>
      <c r="CU13" s="372"/>
      <c r="CV13" s="356"/>
      <c r="CW13" s="373"/>
      <c r="CX13" s="458"/>
      <c r="CY13" s="356"/>
      <c r="CZ13" s="373"/>
      <c r="DA13" s="640">
        <v>2.5</v>
      </c>
      <c r="DB13" s="356"/>
      <c r="DC13" s="373"/>
      <c r="DD13" s="458">
        <v>1.5</v>
      </c>
      <c r="DE13" s="356"/>
      <c r="DF13" s="373"/>
      <c r="DG13" s="372">
        <v>2</v>
      </c>
      <c r="DH13" s="356"/>
      <c r="DI13" s="373"/>
      <c r="DJ13" s="458"/>
      <c r="DK13" s="356"/>
      <c r="DL13" s="373"/>
      <c r="DM13" s="520"/>
      <c r="DN13" s="644"/>
      <c r="DO13" s="646"/>
      <c r="DP13" s="458"/>
      <c r="DQ13" s="356"/>
      <c r="DR13" s="373"/>
      <c r="DS13" s="372"/>
      <c r="DT13" s="356"/>
      <c r="DU13" s="373"/>
      <c r="DV13" s="458"/>
      <c r="DW13" s="356"/>
      <c r="DX13" s="373"/>
      <c r="DY13" s="372"/>
      <c r="DZ13" s="356"/>
      <c r="EA13" s="373"/>
      <c r="EB13" s="458"/>
      <c r="EC13" s="356"/>
      <c r="ED13" s="373"/>
      <c r="EE13" s="372"/>
      <c r="EF13" s="356"/>
      <c r="EG13" s="373"/>
      <c r="EH13" s="458"/>
      <c r="EI13" s="356"/>
      <c r="EJ13" s="373"/>
      <c r="EK13" s="372"/>
      <c r="EL13" s="356"/>
      <c r="EM13" s="373"/>
      <c r="EN13" s="642"/>
      <c r="EO13" s="356"/>
      <c r="EP13" s="622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72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/>
      <c r="BI14" s="357"/>
      <c r="BJ14" s="388"/>
      <c r="BK14" s="389"/>
      <c r="BL14" s="357"/>
      <c r="BM14" s="388"/>
      <c r="BN14" s="456"/>
      <c r="BO14" s="357"/>
      <c r="BP14" s="388"/>
      <c r="BQ14" s="389"/>
      <c r="BR14" s="357"/>
      <c r="BS14" s="388"/>
      <c r="BT14" s="456"/>
      <c r="BU14" s="357">
        <v>15.9</v>
      </c>
      <c r="BV14" s="388"/>
      <c r="BW14" s="389"/>
      <c r="BX14" s="357">
        <v>36.799999999999997</v>
      </c>
      <c r="BY14" s="388"/>
      <c r="BZ14" s="456">
        <v>4.9000000000000004</v>
      </c>
      <c r="CA14" s="357"/>
      <c r="CB14" s="388"/>
      <c r="CC14" s="389"/>
      <c r="CD14" s="357"/>
      <c r="CE14" s="388"/>
      <c r="CF14" s="456"/>
      <c r="CG14" s="357"/>
      <c r="CH14" s="388"/>
      <c r="CI14" s="389"/>
      <c r="CJ14" s="643"/>
      <c r="CK14" s="388"/>
      <c r="CL14" s="641"/>
      <c r="CM14" s="643"/>
      <c r="CN14" s="388"/>
      <c r="CO14" s="700"/>
      <c r="CP14" s="357"/>
      <c r="CQ14" s="388"/>
      <c r="CR14" s="456"/>
      <c r="CS14" s="357"/>
      <c r="CT14" s="388"/>
      <c r="CU14" s="389"/>
      <c r="CV14" s="357"/>
      <c r="CW14" s="388"/>
      <c r="CX14" s="456"/>
      <c r="CY14" s="357"/>
      <c r="CZ14" s="388"/>
      <c r="DA14" s="389">
        <v>2</v>
      </c>
      <c r="DB14" s="643"/>
      <c r="DC14" s="388"/>
      <c r="DD14" s="456">
        <v>12.4</v>
      </c>
      <c r="DE14" s="357"/>
      <c r="DF14" s="388"/>
      <c r="DG14" s="389"/>
      <c r="DH14" s="357"/>
      <c r="DI14" s="388"/>
      <c r="DJ14" s="456"/>
      <c r="DK14" s="357"/>
      <c r="DL14" s="388"/>
      <c r="DM14" s="639"/>
      <c r="DN14" s="643"/>
      <c r="DO14" s="388"/>
      <c r="DP14" s="456"/>
      <c r="DQ14" s="357"/>
      <c r="DR14" s="388"/>
      <c r="DS14" s="389"/>
      <c r="DT14" s="357"/>
      <c r="DU14" s="388"/>
      <c r="DV14" s="456"/>
      <c r="DW14" s="357"/>
      <c r="DX14" s="388"/>
      <c r="DY14" s="389"/>
      <c r="DZ14" s="357"/>
      <c r="EA14" s="388"/>
      <c r="EB14" s="456"/>
      <c r="EC14" s="357"/>
      <c r="ED14" s="388"/>
      <c r="EE14" s="389"/>
      <c r="EF14" s="357"/>
      <c r="EG14" s="388"/>
      <c r="EH14" s="456"/>
      <c r="EI14" s="357"/>
      <c r="EJ14" s="388"/>
      <c r="EK14" s="389"/>
      <c r="EL14" s="357"/>
      <c r="EM14" s="388"/>
      <c r="EN14" s="456"/>
      <c r="EO14" s="357"/>
      <c r="EP14" s="388"/>
      <c r="EQ14" s="389"/>
      <c r="ER14" s="643"/>
      <c r="ES14" s="388"/>
      <c r="ET14" s="456"/>
      <c r="EU14" s="357"/>
      <c r="EV14" s="388"/>
      <c r="EW14" s="389"/>
      <c r="EX14" s="357"/>
      <c r="EY14" s="388"/>
      <c r="EZ14" s="456"/>
      <c r="FA14" s="357"/>
      <c r="FB14" s="388"/>
      <c r="FC14" s="389"/>
      <c r="FD14" s="357"/>
      <c r="FE14" s="388"/>
      <c r="FF14" s="456"/>
      <c r="FG14" s="357"/>
      <c r="FH14" s="388"/>
      <c r="FI14" s="38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29.5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/>
      <c r="AN15" s="356"/>
      <c r="AO15" s="373"/>
      <c r="AP15" s="458"/>
      <c r="AQ15" s="356"/>
      <c r="AR15" s="373"/>
      <c r="AS15" s="372"/>
      <c r="AT15" s="356"/>
      <c r="AU15" s="373"/>
      <c r="AV15" s="458"/>
      <c r="AW15" s="356"/>
      <c r="AX15" s="373"/>
      <c r="AY15" s="372"/>
      <c r="AZ15" s="356"/>
      <c r="BA15" s="373"/>
      <c r="BB15" s="458"/>
      <c r="BC15" s="356"/>
      <c r="BD15" s="373"/>
      <c r="BE15" s="372"/>
      <c r="BF15" s="356"/>
      <c r="BG15" s="373"/>
      <c r="BH15" s="458"/>
      <c r="BI15" s="356"/>
      <c r="BJ15" s="373"/>
      <c r="BK15" s="372"/>
      <c r="BL15" s="356"/>
      <c r="BM15" s="373"/>
      <c r="BN15" s="458"/>
      <c r="BO15" s="356"/>
      <c r="BP15" s="373"/>
      <c r="BQ15" s="372"/>
      <c r="BR15" s="356"/>
      <c r="BS15" s="373"/>
      <c r="BT15" s="458"/>
      <c r="BU15" s="624">
        <v>6.5</v>
      </c>
      <c r="BV15" s="373"/>
      <c r="BW15" s="372"/>
      <c r="BX15" s="356">
        <v>15</v>
      </c>
      <c r="BY15" s="373"/>
      <c r="BZ15" s="458">
        <v>2</v>
      </c>
      <c r="CA15" s="356"/>
      <c r="CB15" s="373"/>
      <c r="CC15" s="372"/>
      <c r="CD15" s="356"/>
      <c r="CE15" s="373"/>
      <c r="CF15" s="458"/>
      <c r="CG15" s="356"/>
      <c r="CH15" s="373"/>
      <c r="CI15" s="372"/>
      <c r="CJ15" s="644"/>
      <c r="CK15" s="373"/>
      <c r="CL15" s="642"/>
      <c r="CM15" s="644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458"/>
      <c r="CY15" s="356"/>
      <c r="CZ15" s="373"/>
      <c r="DA15" s="372">
        <v>1</v>
      </c>
      <c r="DB15" s="644"/>
      <c r="DC15" s="373"/>
      <c r="DD15" s="458">
        <v>5</v>
      </c>
      <c r="DE15" s="356"/>
      <c r="DF15" s="373"/>
      <c r="DG15" s="372"/>
      <c r="DH15" s="356"/>
      <c r="DI15" s="373"/>
      <c r="DJ15" s="458"/>
      <c r="DK15" s="356"/>
      <c r="DL15" s="373"/>
      <c r="DM15" s="640"/>
      <c r="DN15" s="648"/>
      <c r="DO15" s="522"/>
      <c r="DP15" s="458"/>
      <c r="DQ15" s="356"/>
      <c r="DR15" s="373"/>
      <c r="DS15" s="372"/>
      <c r="DT15" s="356"/>
      <c r="DU15" s="373"/>
      <c r="DV15" s="458"/>
      <c r="DW15" s="356"/>
      <c r="DX15" s="373"/>
      <c r="DY15" s="372"/>
      <c r="DZ15" s="356"/>
      <c r="EA15" s="373"/>
      <c r="EB15" s="458"/>
      <c r="EC15" s="356"/>
      <c r="ED15" s="373"/>
      <c r="EE15" s="372"/>
      <c r="EF15" s="356"/>
      <c r="EG15" s="373"/>
      <c r="EH15" s="458"/>
      <c r="EI15" s="356"/>
      <c r="EJ15" s="373"/>
      <c r="EK15" s="372"/>
      <c r="EL15" s="356"/>
      <c r="EM15" s="373"/>
      <c r="EN15" s="458"/>
      <c r="EO15" s="356"/>
      <c r="EP15" s="373"/>
      <c r="EQ15" s="372"/>
      <c r="ER15" s="644"/>
      <c r="ES15" s="373"/>
      <c r="ET15" s="458"/>
      <c r="EU15" s="356"/>
      <c r="EV15" s="373"/>
      <c r="EW15" s="372"/>
      <c r="EX15" s="356"/>
      <c r="EY15" s="373"/>
      <c r="EZ15" s="458"/>
      <c r="FA15" s="356"/>
      <c r="FB15" s="373"/>
      <c r="FC15" s="372"/>
      <c r="FD15" s="356"/>
      <c r="FE15" s="373"/>
      <c r="FF15" s="458"/>
      <c r="FG15" s="356"/>
      <c r="FH15" s="373"/>
      <c r="FI15" s="372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124.55999999999997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/>
      <c r="AE16" s="357"/>
      <c r="AF16" s="388"/>
      <c r="AG16" s="389"/>
      <c r="AH16" s="357"/>
      <c r="AI16" s="388"/>
      <c r="AJ16" s="456"/>
      <c r="AK16" s="357"/>
      <c r="AL16" s="388"/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/>
      <c r="BR16" s="357"/>
      <c r="BS16" s="388"/>
      <c r="BT16" s="456"/>
      <c r="BU16" s="357">
        <v>21.56</v>
      </c>
      <c r="BV16" s="388"/>
      <c r="BW16" s="389">
        <v>15.2</v>
      </c>
      <c r="BX16" s="357">
        <v>12.6</v>
      </c>
      <c r="BY16" s="388"/>
      <c r="BZ16" s="456">
        <f>6.1+6.3+6.3+6.2+6.2+6.5+6.3+6.3</f>
        <v>50.199999999999989</v>
      </c>
      <c r="CA16" s="357"/>
      <c r="CB16" s="388"/>
      <c r="CC16" s="389"/>
      <c r="CD16" s="357"/>
      <c r="CE16" s="388"/>
      <c r="CF16" s="456"/>
      <c r="CG16" s="357"/>
      <c r="CH16" s="388"/>
      <c r="CI16" s="389"/>
      <c r="CJ16" s="357"/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>
        <v>9.1</v>
      </c>
      <c r="DB16" s="357"/>
      <c r="DC16" s="388"/>
      <c r="DD16" s="456">
        <v>8.3000000000000007</v>
      </c>
      <c r="DE16" s="357"/>
      <c r="DF16" s="388"/>
      <c r="DG16" s="389">
        <v>7.6</v>
      </c>
      <c r="DH16" s="357"/>
      <c r="DI16" s="388"/>
      <c r="DJ16" s="456"/>
      <c r="DK16" s="357"/>
      <c r="DL16" s="388"/>
      <c r="DM16" s="389"/>
      <c r="DN16" s="357"/>
      <c r="DO16" s="388"/>
      <c r="DP16" s="456"/>
      <c r="DQ16" s="357"/>
      <c r="DR16" s="388"/>
      <c r="DS16" s="389"/>
      <c r="DT16" s="357"/>
      <c r="DU16" s="388"/>
      <c r="DV16" s="456"/>
      <c r="DW16" s="357"/>
      <c r="DX16" s="388"/>
      <c r="DY16" s="389"/>
      <c r="DZ16" s="357"/>
      <c r="EA16" s="388"/>
      <c r="EB16" s="456"/>
      <c r="EC16" s="357"/>
      <c r="ED16" s="388"/>
      <c r="EE16" s="389"/>
      <c r="EF16" s="357"/>
      <c r="EG16" s="388"/>
      <c r="EH16" s="456"/>
      <c r="EI16" s="357"/>
      <c r="EJ16" s="388"/>
      <c r="EK16" s="389"/>
      <c r="EL16" s="357"/>
      <c r="EM16" s="388"/>
      <c r="EN16" s="641"/>
      <c r="EO16" s="357"/>
      <c r="EP16" s="645"/>
      <c r="EQ16" s="639"/>
      <c r="ER16" s="357"/>
      <c r="ES16" s="388"/>
      <c r="ET16" s="456"/>
      <c r="EU16" s="357"/>
      <c r="EV16" s="388"/>
      <c r="EW16" s="389"/>
      <c r="EX16" s="357"/>
      <c r="EY16" s="388"/>
      <c r="EZ16" s="456"/>
      <c r="FA16" s="357"/>
      <c r="FB16" s="388"/>
      <c r="FC16" s="389"/>
      <c r="FD16" s="357"/>
      <c r="FE16" s="388"/>
      <c r="FF16" s="456"/>
      <c r="FG16" s="357"/>
      <c r="FH16" s="388"/>
      <c r="FI16" s="38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52.9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458"/>
      <c r="AE17" s="356"/>
      <c r="AF17" s="373"/>
      <c r="AG17" s="372"/>
      <c r="AH17" s="356"/>
      <c r="AI17" s="373"/>
      <c r="AJ17" s="458"/>
      <c r="AK17" s="356"/>
      <c r="AL17" s="373"/>
      <c r="AM17" s="372"/>
      <c r="AN17" s="356"/>
      <c r="AO17" s="373"/>
      <c r="AP17" s="458"/>
      <c r="AQ17" s="356"/>
      <c r="AR17" s="373"/>
      <c r="AS17" s="372"/>
      <c r="AT17" s="356"/>
      <c r="AU17" s="373"/>
      <c r="AV17" s="458"/>
      <c r="AW17" s="356"/>
      <c r="AX17" s="373"/>
      <c r="AY17" s="372"/>
      <c r="AZ17" s="356"/>
      <c r="BA17" s="373"/>
      <c r="BB17" s="458"/>
      <c r="BC17" s="356"/>
      <c r="BD17" s="373"/>
      <c r="BE17" s="372"/>
      <c r="BF17" s="356"/>
      <c r="BG17" s="373"/>
      <c r="BH17" s="458"/>
      <c r="BI17" s="356"/>
      <c r="BJ17" s="373"/>
      <c r="BK17" s="372"/>
      <c r="BL17" s="356"/>
      <c r="BM17" s="373"/>
      <c r="BN17" s="458"/>
      <c r="BO17" s="356"/>
      <c r="BP17" s="373"/>
      <c r="BQ17" s="372"/>
      <c r="BR17" s="356"/>
      <c r="BS17" s="373"/>
      <c r="BT17" s="458"/>
      <c r="BU17" s="624">
        <v>9</v>
      </c>
      <c r="BV17" s="373"/>
      <c r="BW17" s="372">
        <v>6.4</v>
      </c>
      <c r="BX17" s="356">
        <v>6</v>
      </c>
      <c r="BY17" s="373"/>
      <c r="BZ17" s="458">
        <v>21</v>
      </c>
      <c r="CA17" s="356"/>
      <c r="CB17" s="373"/>
      <c r="CC17" s="372"/>
      <c r="CD17" s="356"/>
      <c r="CE17" s="373"/>
      <c r="CF17" s="458"/>
      <c r="CG17" s="356"/>
      <c r="CH17" s="373"/>
      <c r="CI17" s="372"/>
      <c r="CJ17" s="356"/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>
        <v>4</v>
      </c>
      <c r="DB17" s="356"/>
      <c r="DC17" s="373"/>
      <c r="DD17" s="458">
        <v>3.5</v>
      </c>
      <c r="DE17" s="356"/>
      <c r="DF17" s="373"/>
      <c r="DG17" s="372">
        <v>3</v>
      </c>
      <c r="DH17" s="356"/>
      <c r="DI17" s="373"/>
      <c r="DJ17" s="458"/>
      <c r="DK17" s="356"/>
      <c r="DL17" s="373"/>
      <c r="DM17" s="372"/>
      <c r="DN17" s="356"/>
      <c r="DO17" s="373"/>
      <c r="DP17" s="458"/>
      <c r="DQ17" s="356"/>
      <c r="DR17" s="373"/>
      <c r="DS17" s="372"/>
      <c r="DT17" s="356"/>
      <c r="DU17" s="373"/>
      <c r="DV17" s="458"/>
      <c r="DW17" s="356"/>
      <c r="DX17" s="373"/>
      <c r="DY17" s="372"/>
      <c r="DZ17" s="356"/>
      <c r="EA17" s="373"/>
      <c r="EB17" s="458"/>
      <c r="EC17" s="356"/>
      <c r="ED17" s="373"/>
      <c r="EE17" s="372"/>
      <c r="EF17" s="356"/>
      <c r="EG17" s="373"/>
      <c r="EH17" s="458"/>
      <c r="EI17" s="356"/>
      <c r="EJ17" s="373"/>
      <c r="EK17" s="372"/>
      <c r="EL17" s="356"/>
      <c r="EM17" s="373"/>
      <c r="EN17" s="642"/>
      <c r="EO17" s="356"/>
      <c r="EP17" s="646"/>
      <c r="EQ17" s="640"/>
      <c r="ER17" s="356"/>
      <c r="ES17" s="373"/>
      <c r="ET17" s="458"/>
      <c r="EU17" s="356"/>
      <c r="EV17" s="373"/>
      <c r="EW17" s="372"/>
      <c r="EX17" s="356"/>
      <c r="EY17" s="373"/>
      <c r="EZ17" s="458"/>
      <c r="FA17" s="356"/>
      <c r="FB17" s="373"/>
      <c r="FC17" s="372"/>
      <c r="FD17" s="356"/>
      <c r="FE17" s="373"/>
      <c r="FF17" s="458"/>
      <c r="FG17" s="356"/>
      <c r="FH17" s="373"/>
      <c r="FI17" s="372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456"/>
      <c r="EI20" s="357"/>
      <c r="EJ20" s="388"/>
      <c r="EK20" s="389"/>
      <c r="EL20" s="357"/>
      <c r="EM20" s="388"/>
      <c r="EN20" s="456"/>
      <c r="EO20" s="643"/>
      <c r="EP20" s="645"/>
      <c r="EQ20" s="639"/>
      <c r="ER20" s="357"/>
      <c r="ES20" s="388"/>
      <c r="ET20" s="456"/>
      <c r="EU20" s="357"/>
      <c r="EV20" s="388"/>
      <c r="EW20" s="389"/>
      <c r="EX20" s="357"/>
      <c r="EY20" s="388"/>
      <c r="EZ20" s="456"/>
      <c r="FA20" s="357"/>
      <c r="FB20" s="388"/>
      <c r="FC20" s="389"/>
      <c r="FD20" s="357"/>
      <c r="FE20" s="388"/>
      <c r="FF20" s="456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458"/>
      <c r="EI21" s="356"/>
      <c r="EJ21" s="373"/>
      <c r="EK21" s="372"/>
      <c r="EL21" s="356"/>
      <c r="EM21" s="373"/>
      <c r="EN21" s="458"/>
      <c r="EO21" s="644"/>
      <c r="EP21" s="646"/>
      <c r="EQ21" s="640"/>
      <c r="ER21" s="356"/>
      <c r="ES21" s="373"/>
      <c r="ET21" s="458"/>
      <c r="EU21" s="356"/>
      <c r="EV21" s="373"/>
      <c r="EW21" s="372"/>
      <c r="EX21" s="356"/>
      <c r="EY21" s="373"/>
      <c r="EZ21" s="458"/>
      <c r="FA21" s="356"/>
      <c r="FB21" s="373"/>
      <c r="FC21" s="372"/>
      <c r="FD21" s="356"/>
      <c r="FE21" s="373"/>
      <c r="FF21" s="458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767.96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0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0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0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0</v>
      </c>
      <c r="AT22" s="401">
        <f t="shared" si="2"/>
        <v>0</v>
      </c>
      <c r="AU22" s="402">
        <f t="shared" si="2"/>
        <v>0</v>
      </c>
      <c r="AV22" s="503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1">
        <f t="shared" si="2"/>
        <v>0</v>
      </c>
      <c r="BA22" s="402">
        <f t="shared" si="2"/>
        <v>0</v>
      </c>
      <c r="BB22" s="503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1">
        <f t="shared" si="2"/>
        <v>0</v>
      </c>
      <c r="BG22" s="402">
        <f t="shared" si="2"/>
        <v>0</v>
      </c>
      <c r="BH22" s="503">
        <f t="shared" si="2"/>
        <v>0</v>
      </c>
      <c r="BI22" s="401">
        <f t="shared" si="2"/>
        <v>0</v>
      </c>
      <c r="BJ22" s="402">
        <f t="shared" si="2"/>
        <v>0</v>
      </c>
      <c r="BK22" s="403">
        <f t="shared" si="2"/>
        <v>0</v>
      </c>
      <c r="BL22" s="401">
        <f t="shared" si="2"/>
        <v>0</v>
      </c>
      <c r="BM22" s="402">
        <f t="shared" si="2"/>
        <v>0</v>
      </c>
      <c r="BN22" s="503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0</v>
      </c>
      <c r="BR22" s="401">
        <f t="shared" si="2"/>
        <v>0</v>
      </c>
      <c r="BS22" s="402">
        <f t="shared" si="2"/>
        <v>0</v>
      </c>
      <c r="BT22" s="503">
        <f t="shared" si="2"/>
        <v>0</v>
      </c>
      <c r="BU22" s="401">
        <f t="shared" si="2"/>
        <v>92.56</v>
      </c>
      <c r="BV22" s="402">
        <f t="shared" si="2"/>
        <v>21.2</v>
      </c>
      <c r="BW22" s="403">
        <f t="shared" si="2"/>
        <v>73.100000000000009</v>
      </c>
      <c r="BX22" s="401">
        <f t="shared" si="2"/>
        <v>143.6</v>
      </c>
      <c r="BY22" s="402">
        <f t="shared" si="2"/>
        <v>18.7</v>
      </c>
      <c r="BZ22" s="503">
        <f t="shared" si="2"/>
        <v>257.29999999999995</v>
      </c>
      <c r="CA22" s="401">
        <f t="shared" si="2"/>
        <v>0</v>
      </c>
      <c r="CB22" s="402">
        <f t="shared" si="2"/>
        <v>0</v>
      </c>
      <c r="CC22" s="403">
        <f t="shared" si="2"/>
        <v>0</v>
      </c>
      <c r="CD22" s="401">
        <f t="shared" si="2"/>
        <v>0</v>
      </c>
      <c r="CE22" s="402">
        <f t="shared" si="2"/>
        <v>0</v>
      </c>
      <c r="CF22" s="503">
        <f t="shared" si="2"/>
        <v>0</v>
      </c>
      <c r="CG22" s="401">
        <f t="shared" si="2"/>
        <v>0</v>
      </c>
      <c r="CH22" s="402">
        <f t="shared" si="2"/>
        <v>0</v>
      </c>
      <c r="CI22" s="403">
        <f t="shared" si="2"/>
        <v>0</v>
      </c>
      <c r="CJ22" s="401">
        <f t="shared" si="2"/>
        <v>0</v>
      </c>
      <c r="CK22" s="402">
        <f t="shared" si="2"/>
        <v>0</v>
      </c>
      <c r="CL22" s="503">
        <f t="shared" si="2"/>
        <v>0</v>
      </c>
      <c r="CM22" s="401">
        <f t="shared" si="2"/>
        <v>0</v>
      </c>
      <c r="CN22" s="402">
        <f t="shared" si="2"/>
        <v>0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0</v>
      </c>
      <c r="CS22" s="401">
        <f t="shared" si="2"/>
        <v>0</v>
      </c>
      <c r="CT22" s="402">
        <f t="shared" si="2"/>
        <v>0</v>
      </c>
      <c r="CU22" s="403">
        <f t="shared" si="2"/>
        <v>0</v>
      </c>
      <c r="CV22" s="401">
        <f t="shared" si="2"/>
        <v>0</v>
      </c>
      <c r="CW22" s="402">
        <f t="shared" si="2"/>
        <v>0</v>
      </c>
      <c r="CX22" s="503">
        <f t="shared" si="2"/>
        <v>0</v>
      </c>
      <c r="CY22" s="401">
        <f t="shared" si="2"/>
        <v>0</v>
      </c>
      <c r="CZ22" s="402">
        <f t="shared" si="2"/>
        <v>0</v>
      </c>
      <c r="DA22" s="403">
        <f t="shared" si="2"/>
        <v>55.2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67.7</v>
      </c>
      <c r="DE22" s="401">
        <f t="shared" si="3"/>
        <v>0</v>
      </c>
      <c r="DF22" s="402">
        <f t="shared" si="3"/>
        <v>0</v>
      </c>
      <c r="DG22" s="403">
        <f t="shared" si="3"/>
        <v>38.6</v>
      </c>
      <c r="DH22" s="401">
        <f t="shared" si="3"/>
        <v>0</v>
      </c>
      <c r="DI22" s="402">
        <f t="shared" si="3"/>
        <v>0</v>
      </c>
      <c r="DJ22" s="503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0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0</v>
      </c>
      <c r="DT22" s="401">
        <f t="shared" si="3"/>
        <v>0</v>
      </c>
      <c r="DU22" s="402">
        <f t="shared" si="3"/>
        <v>0</v>
      </c>
      <c r="DV22" s="503">
        <f t="shared" si="3"/>
        <v>0</v>
      </c>
      <c r="DW22" s="401">
        <f t="shared" si="3"/>
        <v>0</v>
      </c>
      <c r="DX22" s="402">
        <f t="shared" si="3"/>
        <v>0</v>
      </c>
      <c r="DY22" s="403">
        <f t="shared" si="3"/>
        <v>0</v>
      </c>
      <c r="DZ22" s="401">
        <f t="shared" si="3"/>
        <v>0</v>
      </c>
      <c r="EA22" s="402">
        <f t="shared" si="3"/>
        <v>0</v>
      </c>
      <c r="EB22" s="503">
        <f t="shared" si="3"/>
        <v>0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1">
        <f t="shared" si="3"/>
        <v>0</v>
      </c>
      <c r="EG22" s="402">
        <f t="shared" si="3"/>
        <v>0</v>
      </c>
      <c r="EH22" s="503">
        <f t="shared" si="3"/>
        <v>0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0</v>
      </c>
      <c r="FD22" s="401">
        <f t="shared" si="3"/>
        <v>0</v>
      </c>
      <c r="FE22" s="402">
        <f t="shared" si="3"/>
        <v>0</v>
      </c>
      <c r="FF22" s="503">
        <f t="shared" si="3"/>
        <v>0</v>
      </c>
      <c r="FG22" s="401">
        <f t="shared" si="3"/>
        <v>0</v>
      </c>
      <c r="FH22" s="402">
        <f t="shared" si="3"/>
        <v>0</v>
      </c>
      <c r="FI22" s="403">
        <f t="shared" si="3"/>
        <v>0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23.998750000000001</v>
      </c>
      <c r="D23" s="504" t="s">
        <v>39</v>
      </c>
      <c r="E23" s="412">
        <f>E5+E7+E9+E11+E13+E15+E17+E19+E21</f>
        <v>320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0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0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4">
        <f t="shared" si="2"/>
        <v>0</v>
      </c>
      <c r="AU23" s="415">
        <f t="shared" si="2"/>
        <v>0</v>
      </c>
      <c r="AV23" s="464">
        <f t="shared" si="2"/>
        <v>0</v>
      </c>
      <c r="AW23" s="414">
        <f t="shared" si="2"/>
        <v>0</v>
      </c>
      <c r="AX23" s="415">
        <f t="shared" si="2"/>
        <v>0</v>
      </c>
      <c r="AY23" s="416">
        <f t="shared" si="2"/>
        <v>0</v>
      </c>
      <c r="AZ23" s="414">
        <f t="shared" si="2"/>
        <v>0</v>
      </c>
      <c r="BA23" s="415">
        <f t="shared" si="2"/>
        <v>0</v>
      </c>
      <c r="BB23" s="464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4">
        <f t="shared" si="2"/>
        <v>0</v>
      </c>
      <c r="BG23" s="415">
        <f t="shared" si="2"/>
        <v>0</v>
      </c>
      <c r="BH23" s="464">
        <f t="shared" si="2"/>
        <v>0</v>
      </c>
      <c r="BI23" s="414">
        <f t="shared" si="2"/>
        <v>0</v>
      </c>
      <c r="BJ23" s="415">
        <f t="shared" si="2"/>
        <v>0</v>
      </c>
      <c r="BK23" s="416">
        <f t="shared" si="2"/>
        <v>0</v>
      </c>
      <c r="BL23" s="414">
        <f t="shared" si="2"/>
        <v>0</v>
      </c>
      <c r="BM23" s="415">
        <f t="shared" si="2"/>
        <v>0</v>
      </c>
      <c r="BN23" s="464">
        <f t="shared" si="2"/>
        <v>0</v>
      </c>
      <c r="BO23" s="414">
        <f t="shared" si="2"/>
        <v>0</v>
      </c>
      <c r="BP23" s="415">
        <f t="shared" si="2"/>
        <v>0</v>
      </c>
      <c r="BQ23" s="416">
        <f t="shared" si="2"/>
        <v>0</v>
      </c>
      <c r="BR23" s="414">
        <f t="shared" si="2"/>
        <v>0</v>
      </c>
      <c r="BS23" s="415">
        <f t="shared" si="2"/>
        <v>0</v>
      </c>
      <c r="BT23" s="464">
        <f t="shared" si="2"/>
        <v>0</v>
      </c>
      <c r="BU23" s="414">
        <f t="shared" si="2"/>
        <v>39</v>
      </c>
      <c r="BV23" s="415">
        <f t="shared" si="2"/>
        <v>9</v>
      </c>
      <c r="BW23" s="416">
        <f t="shared" si="2"/>
        <v>30.5</v>
      </c>
      <c r="BX23" s="414">
        <f t="shared" si="2"/>
        <v>60</v>
      </c>
      <c r="BY23" s="415">
        <f t="shared" si="2"/>
        <v>8</v>
      </c>
      <c r="BZ23" s="464">
        <f t="shared" si="2"/>
        <v>106.5</v>
      </c>
      <c r="CA23" s="414">
        <f t="shared" si="2"/>
        <v>0</v>
      </c>
      <c r="CB23" s="415">
        <f t="shared" si="2"/>
        <v>0</v>
      </c>
      <c r="CC23" s="416">
        <f t="shared" si="2"/>
        <v>0</v>
      </c>
      <c r="CD23" s="414">
        <f t="shared" si="2"/>
        <v>0</v>
      </c>
      <c r="CE23" s="415">
        <f t="shared" si="2"/>
        <v>0</v>
      </c>
      <c r="CF23" s="464">
        <f t="shared" si="2"/>
        <v>0</v>
      </c>
      <c r="CG23" s="414">
        <f t="shared" si="2"/>
        <v>0</v>
      </c>
      <c r="CH23" s="415">
        <f t="shared" si="2"/>
        <v>0</v>
      </c>
      <c r="CI23" s="416">
        <f t="shared" si="2"/>
        <v>0</v>
      </c>
      <c r="CJ23" s="414">
        <f t="shared" si="2"/>
        <v>0</v>
      </c>
      <c r="CK23" s="415">
        <f t="shared" si="2"/>
        <v>0</v>
      </c>
      <c r="CL23" s="464">
        <f t="shared" si="2"/>
        <v>0</v>
      </c>
      <c r="CM23" s="414">
        <f t="shared" si="2"/>
        <v>0</v>
      </c>
      <c r="CN23" s="415">
        <f t="shared" si="2"/>
        <v>0</v>
      </c>
      <c r="CO23" s="416">
        <f t="shared" si="2"/>
        <v>0</v>
      </c>
      <c r="CP23" s="414">
        <f t="shared" si="2"/>
        <v>0</v>
      </c>
      <c r="CQ23" s="415">
        <f t="shared" si="2"/>
        <v>0</v>
      </c>
      <c r="CR23" s="464">
        <f t="shared" si="2"/>
        <v>0</v>
      </c>
      <c r="CS23" s="414">
        <f t="shared" si="2"/>
        <v>0</v>
      </c>
      <c r="CT23" s="415">
        <f t="shared" si="2"/>
        <v>0</v>
      </c>
      <c r="CU23" s="416">
        <f t="shared" si="2"/>
        <v>0</v>
      </c>
      <c r="CV23" s="414">
        <f t="shared" si="2"/>
        <v>0</v>
      </c>
      <c r="CW23" s="415">
        <f t="shared" si="2"/>
        <v>0</v>
      </c>
      <c r="CX23" s="464">
        <f t="shared" si="2"/>
        <v>0</v>
      </c>
      <c r="CY23" s="414">
        <f t="shared" si="2"/>
        <v>0</v>
      </c>
      <c r="CZ23" s="415">
        <f t="shared" si="2"/>
        <v>0</v>
      </c>
      <c r="DA23" s="416">
        <f t="shared" si="2"/>
        <v>23</v>
      </c>
      <c r="DB23" s="414">
        <f t="shared" si="2"/>
        <v>0</v>
      </c>
      <c r="DC23" s="415">
        <f t="shared" si="3"/>
        <v>0</v>
      </c>
      <c r="DD23" s="464">
        <f t="shared" si="3"/>
        <v>28</v>
      </c>
      <c r="DE23" s="414">
        <f t="shared" si="3"/>
        <v>0</v>
      </c>
      <c r="DF23" s="415">
        <f t="shared" si="3"/>
        <v>0</v>
      </c>
      <c r="DG23" s="416">
        <f t="shared" si="3"/>
        <v>16</v>
      </c>
      <c r="DH23" s="414">
        <f t="shared" si="3"/>
        <v>0</v>
      </c>
      <c r="DI23" s="415">
        <f t="shared" si="3"/>
        <v>0</v>
      </c>
      <c r="DJ23" s="464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0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0</v>
      </c>
      <c r="DT23" s="414">
        <f t="shared" si="3"/>
        <v>0</v>
      </c>
      <c r="DU23" s="415">
        <f t="shared" si="3"/>
        <v>0</v>
      </c>
      <c r="DV23" s="464">
        <f t="shared" si="3"/>
        <v>0</v>
      </c>
      <c r="DW23" s="414">
        <f>DW5+DW7+DW9+DW11+DW13+DW15+DW17+DW19+DW21</f>
        <v>0</v>
      </c>
      <c r="DX23" s="415">
        <f t="shared" si="3"/>
        <v>0</v>
      </c>
      <c r="DY23" s="416">
        <f t="shared" si="3"/>
        <v>0</v>
      </c>
      <c r="DZ23" s="414">
        <f t="shared" si="3"/>
        <v>0</v>
      </c>
      <c r="EA23" s="415">
        <f t="shared" si="3"/>
        <v>0</v>
      </c>
      <c r="EB23" s="464">
        <f t="shared" si="3"/>
        <v>0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4">
        <f t="shared" si="3"/>
        <v>0</v>
      </c>
      <c r="EG23" s="415">
        <f t="shared" si="3"/>
        <v>0</v>
      </c>
      <c r="EH23" s="464">
        <f t="shared" si="3"/>
        <v>0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416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0</v>
      </c>
      <c r="FD23" s="414">
        <f t="shared" si="3"/>
        <v>0</v>
      </c>
      <c r="FE23" s="415">
        <f t="shared" si="3"/>
        <v>0</v>
      </c>
      <c r="FF23" s="464">
        <f t="shared" si="3"/>
        <v>0</v>
      </c>
      <c r="FG23" s="414">
        <f t="shared" si="3"/>
        <v>0</v>
      </c>
      <c r="FH23" s="415">
        <f t="shared" si="3"/>
        <v>0</v>
      </c>
      <c r="FI23" s="416">
        <f t="shared" si="3"/>
        <v>0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23.733333333333334</v>
      </c>
      <c r="BV24" s="161">
        <f t="shared" si="6"/>
        <v>23.555555555555557</v>
      </c>
      <c r="BW24" s="161">
        <f t="shared" si="6"/>
        <v>23.967213114754102</v>
      </c>
      <c r="BX24" s="161">
        <f t="shared" si="6"/>
        <v>23.93333333333333</v>
      </c>
      <c r="BY24" s="161">
        <f t="shared" si="6"/>
        <v>23.375</v>
      </c>
      <c r="BZ24" s="161">
        <f t="shared" si="6"/>
        <v>24.159624413145536</v>
      </c>
      <c r="CA24" s="161">
        <f t="shared" si="6"/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0</v>
      </c>
      <c r="CG24" s="161">
        <f t="shared" si="6"/>
        <v>0</v>
      </c>
      <c r="CH24" s="161">
        <f t="shared" si="6"/>
        <v>0</v>
      </c>
      <c r="CI24" s="161">
        <f t="shared" si="6"/>
        <v>0</v>
      </c>
      <c r="CJ24" s="161">
        <f t="shared" si="6"/>
        <v>0</v>
      </c>
      <c r="CK24" s="161">
        <f t="shared" si="6"/>
        <v>0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24</v>
      </c>
      <c r="DB24" s="161">
        <f t="shared" si="6"/>
        <v>0</v>
      </c>
      <c r="DC24" s="161">
        <f t="shared" si="6"/>
        <v>0</v>
      </c>
      <c r="DD24" s="161">
        <f t="shared" si="6"/>
        <v>24.178571428571431</v>
      </c>
      <c r="DE24" s="161">
        <f t="shared" si="6"/>
        <v>0</v>
      </c>
      <c r="DF24" s="161">
        <f t="shared" si="6"/>
        <v>0</v>
      </c>
      <c r="DG24" s="161">
        <f t="shared" si="6"/>
        <v>24.125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0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0</v>
      </c>
      <c r="DT24" s="161">
        <f t="shared" si="7"/>
        <v>0</v>
      </c>
      <c r="DU24" s="161">
        <f t="shared" si="7"/>
        <v>0</v>
      </c>
      <c r="DV24" s="161">
        <f t="shared" si="7"/>
        <v>0</v>
      </c>
      <c r="DW24" s="161">
        <f t="shared" si="7"/>
        <v>0</v>
      </c>
      <c r="DX24" s="161">
        <f t="shared" si="7"/>
        <v>0</v>
      </c>
      <c r="DY24" s="161">
        <f t="shared" si="7"/>
        <v>0</v>
      </c>
      <c r="DZ24" s="161">
        <f t="shared" si="7"/>
        <v>0</v>
      </c>
      <c r="EA24" s="161">
        <f t="shared" si="7"/>
        <v>0</v>
      </c>
      <c r="EB24" s="161">
        <f t="shared" si="7"/>
        <v>0</v>
      </c>
      <c r="EC24" s="161">
        <f t="shared" si="7"/>
        <v>0</v>
      </c>
      <c r="ED24" s="161">
        <f t="shared" si="7"/>
        <v>0</v>
      </c>
      <c r="EE24" s="161">
        <f t="shared" si="7"/>
        <v>0</v>
      </c>
      <c r="EF24" s="161">
        <f t="shared" si="7"/>
        <v>0</v>
      </c>
      <c r="EG24" s="161">
        <f t="shared" si="7"/>
        <v>0</v>
      </c>
      <c r="EH24" s="161">
        <f t="shared" si="7"/>
        <v>0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0</v>
      </c>
      <c r="FD24" s="161">
        <f t="shared" si="7"/>
        <v>0</v>
      </c>
      <c r="FE24" s="161">
        <f t="shared" si="7"/>
        <v>0</v>
      </c>
      <c r="FF24" s="161">
        <f t="shared" si="7"/>
        <v>0</v>
      </c>
      <c r="FG24" s="161">
        <f t="shared" si="7"/>
        <v>0</v>
      </c>
      <c r="FH24" s="161">
        <f t="shared" si="7"/>
        <v>0</v>
      </c>
      <c r="FI24" s="161">
        <f t="shared" si="7"/>
        <v>0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10">SUM(F27:JX27)</f>
        <v>259.09999999999997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/>
      <c r="BI27" s="353"/>
      <c r="BJ27" s="395"/>
      <c r="BK27" s="429"/>
      <c r="BL27" s="353"/>
      <c r="BM27" s="395"/>
      <c r="BN27" s="468"/>
      <c r="BO27" s="353"/>
      <c r="BP27" s="395"/>
      <c r="BQ27" s="429"/>
      <c r="BR27" s="353"/>
      <c r="BS27" s="395"/>
      <c r="BT27" s="468"/>
      <c r="BU27" s="723">
        <v>20.100000000000001</v>
      </c>
      <c r="BV27" s="395">
        <v>21.2</v>
      </c>
      <c r="BW27" s="429">
        <v>31.3</v>
      </c>
      <c r="BX27" s="353">
        <v>27.6</v>
      </c>
      <c r="BY27" s="395">
        <v>12.5</v>
      </c>
      <c r="BZ27" s="468">
        <f>7.5+4.9+7.6+7.6+7.4+7.6+7.6+6+7.5+7.5+7.3+3.7+5.2</f>
        <v>87.4</v>
      </c>
      <c r="CA27" s="353"/>
      <c r="CB27" s="395"/>
      <c r="CC27" s="429"/>
      <c r="CD27" s="353"/>
      <c r="CE27" s="395"/>
      <c r="CF27" s="468"/>
      <c r="CG27" s="353"/>
      <c r="CH27" s="395"/>
      <c r="CI27" s="429"/>
      <c r="CJ27" s="353"/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>
        <v>16.5</v>
      </c>
      <c r="DB27" s="353"/>
      <c r="DC27" s="395"/>
      <c r="DD27" s="468">
        <v>29.6</v>
      </c>
      <c r="DE27" s="353"/>
      <c r="DF27" s="395"/>
      <c r="DG27" s="429">
        <v>12.9</v>
      </c>
      <c r="DH27" s="353"/>
      <c r="DI27" s="395"/>
      <c r="DJ27" s="468"/>
      <c r="DK27" s="353"/>
      <c r="DL27" s="395"/>
      <c r="DM27" s="429"/>
      <c r="DN27" s="353"/>
      <c r="DO27" s="395"/>
      <c r="DP27" s="468"/>
      <c r="DQ27" s="353"/>
      <c r="DR27" s="395"/>
      <c r="DS27" s="429"/>
      <c r="DT27" s="353"/>
      <c r="DU27" s="395"/>
      <c r="DV27" s="468"/>
      <c r="DW27" s="353"/>
      <c r="DX27" s="395"/>
      <c r="DY27" s="429"/>
      <c r="DZ27" s="353"/>
      <c r="EA27" s="395"/>
      <c r="EB27" s="468"/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10"/>
        <v>138.76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/>
      <c r="BR28" s="354"/>
      <c r="BS28" s="435"/>
      <c r="BT28" s="472"/>
      <c r="BU28" s="724">
        <v>31.66</v>
      </c>
      <c r="BV28" s="435"/>
      <c r="BW28" s="436"/>
      <c r="BX28" s="354">
        <v>32</v>
      </c>
      <c r="BY28" s="435"/>
      <c r="BZ28" s="472">
        <f>6.3+6.3+6.3+6.3+7.6+6.5+6.3+7.8+5</f>
        <v>58.399999999999991</v>
      </c>
      <c r="CA28" s="354"/>
      <c r="CB28" s="435"/>
      <c r="CC28" s="436"/>
      <c r="CD28" s="354"/>
      <c r="CE28" s="435"/>
      <c r="CF28" s="472"/>
      <c r="CG28" s="354"/>
      <c r="CH28" s="435"/>
      <c r="CI28" s="436"/>
      <c r="CJ28" s="354"/>
      <c r="CK28" s="435"/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>
        <v>6.4</v>
      </c>
      <c r="DB28" s="354"/>
      <c r="DC28" s="435"/>
      <c r="DD28" s="472"/>
      <c r="DE28" s="354"/>
      <c r="DF28" s="435"/>
      <c r="DG28" s="436">
        <v>10.3</v>
      </c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/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10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72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10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624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10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726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10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72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10"/>
        <v>287.30000000000007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/>
      <c r="AE33" s="355"/>
      <c r="AF33" s="442"/>
      <c r="AG33" s="443"/>
      <c r="AH33" s="355"/>
      <c r="AI33" s="442"/>
      <c r="AJ33" s="476"/>
      <c r="AK33" s="355"/>
      <c r="AL33" s="442"/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/>
      <c r="BR33" s="355"/>
      <c r="BS33" s="442"/>
      <c r="BT33" s="476"/>
      <c r="BU33" s="725">
        <v>40.799999999999997</v>
      </c>
      <c r="BV33" s="442"/>
      <c r="BW33" s="443">
        <v>26</v>
      </c>
      <c r="BX33" s="355">
        <v>50.3</v>
      </c>
      <c r="BY33" s="442"/>
      <c r="BZ33" s="476">
        <f>6.1+7.4+6.3+4.3+6.3+7.5+6.2+6.2+6.2+9.2+6.3+6.3+7.2+10.9+15.1</f>
        <v>111.50000000000001</v>
      </c>
      <c r="CA33" s="355"/>
      <c r="CB33" s="442"/>
      <c r="CC33" s="443"/>
      <c r="CD33" s="355"/>
      <c r="CE33" s="442"/>
      <c r="CF33" s="476"/>
      <c r="CG33" s="355"/>
      <c r="CH33" s="442"/>
      <c r="CI33" s="443"/>
      <c r="CJ33" s="355"/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>
        <v>19.8</v>
      </c>
      <c r="DB33" s="355"/>
      <c r="DC33" s="442"/>
      <c r="DD33" s="476">
        <v>31.3</v>
      </c>
      <c r="DE33" s="355"/>
      <c r="DF33" s="442"/>
      <c r="DG33" s="443">
        <v>7.6</v>
      </c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/>
      <c r="DT33" s="355"/>
      <c r="DU33" s="442"/>
      <c r="DV33" s="476"/>
      <c r="DW33" s="355"/>
      <c r="DX33" s="442"/>
      <c r="DY33" s="443"/>
      <c r="DZ33" s="355"/>
      <c r="EA33" s="442"/>
      <c r="EB33" s="476"/>
      <c r="EC33" s="355"/>
      <c r="ED33" s="442"/>
      <c r="EE33" s="443"/>
      <c r="EF33" s="355"/>
      <c r="EG33" s="442"/>
      <c r="EH33" s="476"/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82.8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/>
      <c r="BR34" s="356"/>
      <c r="BS34" s="373"/>
      <c r="BT34" s="374"/>
      <c r="BU34" s="624"/>
      <c r="BV34" s="373"/>
      <c r="BW34" s="372">
        <v>15.8</v>
      </c>
      <c r="BX34" s="356">
        <v>33.700000000000003</v>
      </c>
      <c r="BY34" s="373">
        <v>6.2</v>
      </c>
      <c r="BZ34" s="374"/>
      <c r="CA34" s="356"/>
      <c r="CB34" s="373"/>
      <c r="CC34" s="372"/>
      <c r="CD34" s="356"/>
      <c r="CE34" s="373"/>
      <c r="CF34" s="374"/>
      <c r="CG34" s="356"/>
      <c r="CH34" s="373"/>
      <c r="CI34" s="372"/>
      <c r="CJ34" s="356"/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>
        <v>12.5</v>
      </c>
      <c r="DB34" s="356"/>
      <c r="DC34" s="373"/>
      <c r="DD34" s="374">
        <v>6.8</v>
      </c>
      <c r="DE34" s="356"/>
      <c r="DF34" s="373"/>
      <c r="DG34" s="372">
        <v>7.8</v>
      </c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/>
      <c r="ED34" s="373"/>
      <c r="EE34" s="372"/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10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10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10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10"/>
        <v>0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/>
      <c r="DW38" s="356"/>
      <c r="DX38" s="373"/>
      <c r="DY38" s="372"/>
      <c r="DZ38" s="356"/>
      <c r="EA38" s="373"/>
      <c r="EB38" s="374"/>
      <c r="EC38" s="356"/>
      <c r="ED38" s="373"/>
      <c r="EE38" s="372"/>
      <c r="EF38" s="356"/>
      <c r="EG38" s="373"/>
      <c r="EH38" s="374"/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767.96</v>
      </c>
      <c r="F39" s="515">
        <f t="shared" ref="F39:AO39" si="11">SUM(F27:F38)</f>
        <v>0</v>
      </c>
      <c r="G39" s="500">
        <f t="shared" si="11"/>
        <v>0</v>
      </c>
      <c r="H39" s="516">
        <f t="shared" si="11"/>
        <v>0</v>
      </c>
      <c r="I39" s="517">
        <f t="shared" si="11"/>
        <v>0</v>
      </c>
      <c r="J39" s="358">
        <f t="shared" si="11"/>
        <v>0</v>
      </c>
      <c r="K39" s="518">
        <f t="shared" si="11"/>
        <v>0</v>
      </c>
      <c r="L39" s="519">
        <f t="shared" si="11"/>
        <v>0</v>
      </c>
      <c r="M39" s="358">
        <f t="shared" si="11"/>
        <v>0</v>
      </c>
      <c r="N39" s="518">
        <f t="shared" si="11"/>
        <v>0</v>
      </c>
      <c r="O39" s="517">
        <f t="shared" si="11"/>
        <v>0</v>
      </c>
      <c r="P39" s="358">
        <f t="shared" si="11"/>
        <v>0</v>
      </c>
      <c r="Q39" s="518">
        <f t="shared" si="11"/>
        <v>0</v>
      </c>
      <c r="R39" s="519">
        <f t="shared" si="11"/>
        <v>0</v>
      </c>
      <c r="S39" s="358">
        <f t="shared" si="11"/>
        <v>0</v>
      </c>
      <c r="T39" s="518">
        <f t="shared" si="11"/>
        <v>0</v>
      </c>
      <c r="U39" s="517">
        <f t="shared" si="11"/>
        <v>0</v>
      </c>
      <c r="V39" s="358">
        <f t="shared" si="11"/>
        <v>0</v>
      </c>
      <c r="W39" s="518">
        <f t="shared" si="11"/>
        <v>0</v>
      </c>
      <c r="X39" s="519">
        <f t="shared" si="11"/>
        <v>0</v>
      </c>
      <c r="Y39" s="358">
        <f t="shared" si="11"/>
        <v>0</v>
      </c>
      <c r="Z39" s="518">
        <f t="shared" si="11"/>
        <v>0</v>
      </c>
      <c r="AA39" s="517">
        <f t="shared" si="11"/>
        <v>0</v>
      </c>
      <c r="AB39" s="358">
        <f t="shared" si="11"/>
        <v>0</v>
      </c>
      <c r="AC39" s="518">
        <f t="shared" si="11"/>
        <v>0</v>
      </c>
      <c r="AD39" s="519">
        <f t="shared" si="11"/>
        <v>0</v>
      </c>
      <c r="AE39" s="358">
        <f t="shared" si="11"/>
        <v>0</v>
      </c>
      <c r="AF39" s="518">
        <f t="shared" si="11"/>
        <v>0</v>
      </c>
      <c r="AG39" s="517">
        <f t="shared" si="11"/>
        <v>0</v>
      </c>
      <c r="AH39" s="358">
        <f t="shared" si="11"/>
        <v>0</v>
      </c>
      <c r="AI39" s="518">
        <f t="shared" si="11"/>
        <v>0</v>
      </c>
      <c r="AJ39" s="519">
        <f t="shared" si="11"/>
        <v>0</v>
      </c>
      <c r="AK39" s="358">
        <f t="shared" si="11"/>
        <v>0</v>
      </c>
      <c r="AL39" s="518">
        <f t="shared" si="11"/>
        <v>0</v>
      </c>
      <c r="AM39" s="517">
        <f t="shared" si="11"/>
        <v>0</v>
      </c>
      <c r="AN39" s="358">
        <f t="shared" si="11"/>
        <v>0</v>
      </c>
      <c r="AO39" s="518">
        <f t="shared" si="11"/>
        <v>0</v>
      </c>
      <c r="AP39" s="519">
        <f>SUM(AP27:AP38)</f>
        <v>0</v>
      </c>
      <c r="AQ39" s="358">
        <f>SUM(AQ27:AQ38)</f>
        <v>0</v>
      </c>
      <c r="AR39" s="518">
        <f t="shared" ref="AR39:DB39" si="12">SUM(AR27:AR38)</f>
        <v>0</v>
      </c>
      <c r="AS39" s="517">
        <f t="shared" si="12"/>
        <v>0</v>
      </c>
      <c r="AT39" s="358">
        <f t="shared" si="12"/>
        <v>0</v>
      </c>
      <c r="AU39" s="518">
        <f t="shared" si="12"/>
        <v>0</v>
      </c>
      <c r="AV39" s="519">
        <f t="shared" si="12"/>
        <v>0</v>
      </c>
      <c r="AW39" s="358">
        <f t="shared" si="12"/>
        <v>0</v>
      </c>
      <c r="AX39" s="518">
        <f t="shared" si="12"/>
        <v>0</v>
      </c>
      <c r="AY39" s="517">
        <f t="shared" si="12"/>
        <v>0</v>
      </c>
      <c r="AZ39" s="358">
        <f t="shared" si="12"/>
        <v>0</v>
      </c>
      <c r="BA39" s="518">
        <f t="shared" si="12"/>
        <v>0</v>
      </c>
      <c r="BB39" s="519">
        <f t="shared" si="12"/>
        <v>0</v>
      </c>
      <c r="BC39" s="358">
        <f t="shared" si="12"/>
        <v>0</v>
      </c>
      <c r="BD39" s="518">
        <f t="shared" si="12"/>
        <v>0</v>
      </c>
      <c r="BE39" s="517">
        <f t="shared" si="12"/>
        <v>0</v>
      </c>
      <c r="BF39" s="358">
        <f t="shared" si="12"/>
        <v>0</v>
      </c>
      <c r="BG39" s="518">
        <f t="shared" si="12"/>
        <v>0</v>
      </c>
      <c r="BH39" s="519">
        <f t="shared" si="12"/>
        <v>0</v>
      </c>
      <c r="BI39" s="358">
        <f t="shared" si="12"/>
        <v>0</v>
      </c>
      <c r="BJ39" s="518">
        <f t="shared" si="12"/>
        <v>0</v>
      </c>
      <c r="BK39" s="517">
        <f t="shared" si="12"/>
        <v>0</v>
      </c>
      <c r="BL39" s="358">
        <f t="shared" si="12"/>
        <v>0</v>
      </c>
      <c r="BM39" s="518">
        <f t="shared" si="12"/>
        <v>0</v>
      </c>
      <c r="BN39" s="519">
        <f t="shared" si="12"/>
        <v>0</v>
      </c>
      <c r="BO39" s="358">
        <f t="shared" si="12"/>
        <v>0</v>
      </c>
      <c r="BP39" s="518">
        <f t="shared" si="12"/>
        <v>0</v>
      </c>
      <c r="BQ39" s="517">
        <f t="shared" si="12"/>
        <v>0</v>
      </c>
      <c r="BR39" s="358">
        <f t="shared" si="12"/>
        <v>0</v>
      </c>
      <c r="BS39" s="518">
        <f t="shared" si="12"/>
        <v>0</v>
      </c>
      <c r="BT39" s="519">
        <f t="shared" si="12"/>
        <v>0</v>
      </c>
      <c r="BU39" s="358">
        <f t="shared" si="12"/>
        <v>92.56</v>
      </c>
      <c r="BV39" s="518">
        <f t="shared" si="12"/>
        <v>21.2</v>
      </c>
      <c r="BW39" s="517">
        <f t="shared" si="12"/>
        <v>73.099999999999994</v>
      </c>
      <c r="BX39" s="358">
        <f t="shared" si="12"/>
        <v>143.60000000000002</v>
      </c>
      <c r="BY39" s="518">
        <f t="shared" si="12"/>
        <v>18.7</v>
      </c>
      <c r="BZ39" s="519">
        <f t="shared" si="12"/>
        <v>257.3</v>
      </c>
      <c r="CA39" s="358">
        <f t="shared" si="12"/>
        <v>0</v>
      </c>
      <c r="CB39" s="518">
        <f t="shared" si="12"/>
        <v>0</v>
      </c>
      <c r="CC39" s="517">
        <f t="shared" si="12"/>
        <v>0</v>
      </c>
      <c r="CD39" s="358">
        <f t="shared" si="12"/>
        <v>0</v>
      </c>
      <c r="CE39" s="518">
        <f t="shared" si="12"/>
        <v>0</v>
      </c>
      <c r="CF39" s="519">
        <f t="shared" si="12"/>
        <v>0</v>
      </c>
      <c r="CG39" s="358">
        <f t="shared" si="12"/>
        <v>0</v>
      </c>
      <c r="CH39" s="518">
        <f t="shared" si="12"/>
        <v>0</v>
      </c>
      <c r="CI39" s="517">
        <f t="shared" si="12"/>
        <v>0</v>
      </c>
      <c r="CJ39" s="358">
        <f t="shared" si="12"/>
        <v>0</v>
      </c>
      <c r="CK39" s="518">
        <f t="shared" si="12"/>
        <v>0</v>
      </c>
      <c r="CL39" s="519">
        <f t="shared" si="12"/>
        <v>0</v>
      </c>
      <c r="CM39" s="358">
        <f t="shared" si="12"/>
        <v>0</v>
      </c>
      <c r="CN39" s="518">
        <f t="shared" si="12"/>
        <v>0</v>
      </c>
      <c r="CO39" s="517">
        <f t="shared" si="12"/>
        <v>0</v>
      </c>
      <c r="CP39" s="358">
        <f t="shared" si="12"/>
        <v>0</v>
      </c>
      <c r="CQ39" s="518">
        <f t="shared" si="12"/>
        <v>0</v>
      </c>
      <c r="CR39" s="519">
        <f t="shared" si="12"/>
        <v>0</v>
      </c>
      <c r="CS39" s="358">
        <f t="shared" si="12"/>
        <v>0</v>
      </c>
      <c r="CT39" s="518">
        <f t="shared" si="12"/>
        <v>0</v>
      </c>
      <c r="CU39" s="517">
        <f t="shared" si="12"/>
        <v>0</v>
      </c>
      <c r="CV39" s="358">
        <f t="shared" si="12"/>
        <v>0</v>
      </c>
      <c r="CW39" s="518">
        <f t="shared" si="12"/>
        <v>0</v>
      </c>
      <c r="CX39" s="519">
        <f t="shared" si="12"/>
        <v>0</v>
      </c>
      <c r="CY39" s="358">
        <f t="shared" si="12"/>
        <v>0</v>
      </c>
      <c r="CZ39" s="518">
        <f t="shared" si="12"/>
        <v>0</v>
      </c>
      <c r="DA39" s="517">
        <f t="shared" si="12"/>
        <v>55.2</v>
      </c>
      <c r="DB39" s="358">
        <f t="shared" si="12"/>
        <v>0</v>
      </c>
      <c r="DC39" s="518">
        <f t="shared" ref="DC39:FN39" si="13">SUM(DC27:DC38)</f>
        <v>0</v>
      </c>
      <c r="DD39" s="519">
        <f t="shared" si="13"/>
        <v>67.7</v>
      </c>
      <c r="DE39" s="358">
        <f t="shared" si="13"/>
        <v>0</v>
      </c>
      <c r="DF39" s="518">
        <f t="shared" si="13"/>
        <v>0</v>
      </c>
      <c r="DG39" s="517">
        <f t="shared" si="13"/>
        <v>38.6</v>
      </c>
      <c r="DH39" s="358">
        <f t="shared" si="13"/>
        <v>0</v>
      </c>
      <c r="DI39" s="518">
        <f t="shared" si="13"/>
        <v>0</v>
      </c>
      <c r="DJ39" s="519">
        <f t="shared" si="13"/>
        <v>0</v>
      </c>
      <c r="DK39" s="358">
        <f t="shared" si="13"/>
        <v>0</v>
      </c>
      <c r="DL39" s="518">
        <f t="shared" si="13"/>
        <v>0</v>
      </c>
      <c r="DM39" s="517">
        <f t="shared" si="13"/>
        <v>0</v>
      </c>
      <c r="DN39" s="358">
        <f t="shared" si="13"/>
        <v>0</v>
      </c>
      <c r="DO39" s="518">
        <f t="shared" si="13"/>
        <v>0</v>
      </c>
      <c r="DP39" s="519">
        <f t="shared" si="13"/>
        <v>0</v>
      </c>
      <c r="DQ39" s="358">
        <f t="shared" si="13"/>
        <v>0</v>
      </c>
      <c r="DR39" s="518">
        <f t="shared" si="13"/>
        <v>0</v>
      </c>
      <c r="DS39" s="517">
        <f t="shared" si="13"/>
        <v>0</v>
      </c>
      <c r="DT39" s="358">
        <f t="shared" si="13"/>
        <v>0</v>
      </c>
      <c r="DU39" s="518">
        <f t="shared" si="13"/>
        <v>0</v>
      </c>
      <c r="DV39" s="519">
        <f t="shared" si="13"/>
        <v>0</v>
      </c>
      <c r="DW39" s="358">
        <f t="shared" si="13"/>
        <v>0</v>
      </c>
      <c r="DX39" s="518">
        <f t="shared" si="13"/>
        <v>0</v>
      </c>
      <c r="DY39" s="517">
        <f t="shared" si="13"/>
        <v>0</v>
      </c>
      <c r="DZ39" s="358">
        <f t="shared" si="13"/>
        <v>0</v>
      </c>
      <c r="EA39" s="518">
        <f t="shared" si="13"/>
        <v>0</v>
      </c>
      <c r="EB39" s="519">
        <f t="shared" si="13"/>
        <v>0</v>
      </c>
      <c r="EC39" s="358">
        <f t="shared" si="13"/>
        <v>0</v>
      </c>
      <c r="ED39" s="518">
        <f t="shared" si="13"/>
        <v>0</v>
      </c>
      <c r="EE39" s="517">
        <f t="shared" si="13"/>
        <v>0</v>
      </c>
      <c r="EF39" s="358">
        <f t="shared" si="13"/>
        <v>0</v>
      </c>
      <c r="EG39" s="518">
        <f t="shared" si="13"/>
        <v>0</v>
      </c>
      <c r="EH39" s="519">
        <f t="shared" si="13"/>
        <v>0</v>
      </c>
      <c r="EI39" s="358">
        <f t="shared" si="13"/>
        <v>0</v>
      </c>
      <c r="EJ39" s="518">
        <f t="shared" si="13"/>
        <v>0</v>
      </c>
      <c r="EK39" s="517">
        <f t="shared" si="13"/>
        <v>0</v>
      </c>
      <c r="EL39" s="358">
        <f t="shared" si="13"/>
        <v>0</v>
      </c>
      <c r="EM39" s="518">
        <f t="shared" si="13"/>
        <v>0</v>
      </c>
      <c r="EN39" s="519">
        <f t="shared" si="13"/>
        <v>0</v>
      </c>
      <c r="EO39" s="358">
        <f t="shared" si="13"/>
        <v>0</v>
      </c>
      <c r="EP39" s="518">
        <f t="shared" si="13"/>
        <v>0</v>
      </c>
      <c r="EQ39" s="517">
        <f t="shared" si="13"/>
        <v>0</v>
      </c>
      <c r="ER39" s="358">
        <f t="shared" si="13"/>
        <v>0</v>
      </c>
      <c r="ES39" s="518">
        <f t="shared" si="13"/>
        <v>0</v>
      </c>
      <c r="ET39" s="519">
        <f t="shared" si="13"/>
        <v>0</v>
      </c>
      <c r="EU39" s="358">
        <f t="shared" si="13"/>
        <v>0</v>
      </c>
      <c r="EV39" s="518">
        <f t="shared" si="13"/>
        <v>0</v>
      </c>
      <c r="EW39" s="517">
        <f t="shared" si="13"/>
        <v>0</v>
      </c>
      <c r="EX39" s="358">
        <f t="shared" si="13"/>
        <v>0</v>
      </c>
      <c r="EY39" s="518">
        <f t="shared" si="13"/>
        <v>0</v>
      </c>
      <c r="EZ39" s="519">
        <f t="shared" si="13"/>
        <v>0</v>
      </c>
      <c r="FA39" s="358">
        <f t="shared" si="13"/>
        <v>0</v>
      </c>
      <c r="FB39" s="518">
        <f t="shared" si="13"/>
        <v>0</v>
      </c>
      <c r="FC39" s="517">
        <f t="shared" si="13"/>
        <v>0</v>
      </c>
      <c r="FD39" s="358">
        <f t="shared" si="13"/>
        <v>0</v>
      </c>
      <c r="FE39" s="518">
        <f t="shared" si="13"/>
        <v>0</v>
      </c>
      <c r="FF39" s="519">
        <f t="shared" si="13"/>
        <v>0</v>
      </c>
      <c r="FG39" s="358">
        <f t="shared" si="13"/>
        <v>0</v>
      </c>
      <c r="FH39" s="518">
        <f t="shared" si="13"/>
        <v>0</v>
      </c>
      <c r="FI39" s="517">
        <f t="shared" si="13"/>
        <v>0</v>
      </c>
      <c r="FJ39" s="358">
        <f t="shared" si="13"/>
        <v>0</v>
      </c>
      <c r="FK39" s="518">
        <f t="shared" si="13"/>
        <v>0</v>
      </c>
      <c r="FL39" s="519">
        <f t="shared" si="13"/>
        <v>0</v>
      </c>
      <c r="FM39" s="358">
        <f t="shared" si="13"/>
        <v>0</v>
      </c>
      <c r="FN39" s="518">
        <f t="shared" si="13"/>
        <v>0</v>
      </c>
      <c r="FO39" s="517">
        <f t="shared" ref="FO39:HZ39" si="14">SUM(FO27:FO38)</f>
        <v>0</v>
      </c>
      <c r="FP39" s="358">
        <f t="shared" si="14"/>
        <v>0</v>
      </c>
      <c r="FQ39" s="518">
        <f t="shared" si="14"/>
        <v>0</v>
      </c>
      <c r="FR39" s="519">
        <f t="shared" si="14"/>
        <v>0</v>
      </c>
      <c r="FS39" s="358">
        <f t="shared" si="14"/>
        <v>0</v>
      </c>
      <c r="FT39" s="518">
        <f t="shared" si="14"/>
        <v>0</v>
      </c>
      <c r="FU39" s="517">
        <f t="shared" si="14"/>
        <v>0</v>
      </c>
      <c r="FV39" s="358">
        <f t="shared" si="14"/>
        <v>0</v>
      </c>
      <c r="FW39" s="518">
        <f t="shared" si="14"/>
        <v>0</v>
      </c>
      <c r="FX39" s="519">
        <f t="shared" si="14"/>
        <v>0</v>
      </c>
      <c r="FY39" s="358">
        <f t="shared" si="14"/>
        <v>0</v>
      </c>
      <c r="FZ39" s="518">
        <f t="shared" si="14"/>
        <v>0</v>
      </c>
      <c r="GA39" s="517">
        <f t="shared" si="14"/>
        <v>0</v>
      </c>
      <c r="GB39" s="358">
        <f t="shared" si="14"/>
        <v>0</v>
      </c>
      <c r="GC39" s="518">
        <f t="shared" si="14"/>
        <v>0</v>
      </c>
      <c r="GD39" s="519">
        <f t="shared" si="14"/>
        <v>0</v>
      </c>
      <c r="GE39" s="358">
        <f t="shared" si="14"/>
        <v>0</v>
      </c>
      <c r="GF39" s="518">
        <f t="shared" si="14"/>
        <v>0</v>
      </c>
      <c r="GG39" s="517">
        <f t="shared" si="14"/>
        <v>0</v>
      </c>
      <c r="GH39" s="358">
        <f t="shared" si="14"/>
        <v>0</v>
      </c>
      <c r="GI39" s="518">
        <f t="shared" si="14"/>
        <v>0</v>
      </c>
      <c r="GJ39" s="519">
        <f t="shared" si="14"/>
        <v>0</v>
      </c>
      <c r="GK39" s="358">
        <f t="shared" si="14"/>
        <v>0</v>
      </c>
      <c r="GL39" s="518">
        <f t="shared" si="14"/>
        <v>0</v>
      </c>
      <c r="GM39" s="517">
        <f t="shared" si="14"/>
        <v>0</v>
      </c>
      <c r="GN39" s="358">
        <f t="shared" si="14"/>
        <v>0</v>
      </c>
      <c r="GO39" s="518">
        <f t="shared" si="14"/>
        <v>0</v>
      </c>
      <c r="GP39" s="519">
        <f t="shared" si="14"/>
        <v>0</v>
      </c>
      <c r="GQ39" s="358">
        <f t="shared" si="14"/>
        <v>0</v>
      </c>
      <c r="GR39" s="518">
        <f t="shared" si="14"/>
        <v>0</v>
      </c>
      <c r="GS39" s="517">
        <f t="shared" si="14"/>
        <v>0</v>
      </c>
      <c r="GT39" s="358">
        <f t="shared" si="14"/>
        <v>0</v>
      </c>
      <c r="GU39" s="518">
        <f t="shared" si="14"/>
        <v>0</v>
      </c>
      <c r="GV39" s="519">
        <f t="shared" si="14"/>
        <v>0</v>
      </c>
      <c r="GW39" s="358">
        <f t="shared" si="14"/>
        <v>0</v>
      </c>
      <c r="GX39" s="518">
        <f t="shared" si="14"/>
        <v>0</v>
      </c>
      <c r="GY39" s="517">
        <f t="shared" si="14"/>
        <v>0</v>
      </c>
      <c r="GZ39" s="358">
        <f t="shared" si="14"/>
        <v>0</v>
      </c>
      <c r="HA39" s="518">
        <f t="shared" si="14"/>
        <v>0</v>
      </c>
      <c r="HB39" s="519">
        <f t="shared" si="14"/>
        <v>0</v>
      </c>
      <c r="HC39" s="358">
        <f t="shared" si="14"/>
        <v>0</v>
      </c>
      <c r="HD39" s="518">
        <f t="shared" si="14"/>
        <v>0</v>
      </c>
      <c r="HE39" s="517">
        <f t="shared" si="14"/>
        <v>0</v>
      </c>
      <c r="HF39" s="358">
        <f t="shared" si="14"/>
        <v>0</v>
      </c>
      <c r="HG39" s="518">
        <f t="shared" si="14"/>
        <v>0</v>
      </c>
      <c r="HH39" s="519">
        <f t="shared" si="14"/>
        <v>0</v>
      </c>
      <c r="HI39" s="358">
        <f t="shared" si="14"/>
        <v>0</v>
      </c>
      <c r="HJ39" s="518">
        <f t="shared" si="14"/>
        <v>0</v>
      </c>
      <c r="HK39" s="517">
        <f t="shared" si="14"/>
        <v>0</v>
      </c>
      <c r="HL39" s="358">
        <f t="shared" si="14"/>
        <v>0</v>
      </c>
      <c r="HM39" s="518">
        <f t="shared" si="14"/>
        <v>0</v>
      </c>
      <c r="HN39" s="519">
        <f t="shared" si="14"/>
        <v>0</v>
      </c>
      <c r="HO39" s="358">
        <f t="shared" si="14"/>
        <v>0</v>
      </c>
      <c r="HP39" s="518">
        <f t="shared" si="14"/>
        <v>0</v>
      </c>
      <c r="HQ39" s="517">
        <f t="shared" si="14"/>
        <v>0</v>
      </c>
      <c r="HR39" s="358">
        <f t="shared" si="14"/>
        <v>0</v>
      </c>
      <c r="HS39" s="518">
        <f t="shared" si="14"/>
        <v>0</v>
      </c>
      <c r="HT39" s="519">
        <f t="shared" si="14"/>
        <v>0</v>
      </c>
      <c r="HU39" s="358">
        <f t="shared" si="14"/>
        <v>0</v>
      </c>
      <c r="HV39" s="518">
        <f t="shared" si="14"/>
        <v>0</v>
      </c>
      <c r="HW39" s="517">
        <f t="shared" si="14"/>
        <v>0</v>
      </c>
      <c r="HX39" s="358">
        <f t="shared" si="14"/>
        <v>0</v>
      </c>
      <c r="HY39" s="518">
        <f t="shared" si="14"/>
        <v>0</v>
      </c>
      <c r="HZ39" s="519">
        <f t="shared" si="14"/>
        <v>0</v>
      </c>
      <c r="IA39" s="358">
        <f t="shared" ref="IA39:JX39" si="15">SUM(IA27:IA38)</f>
        <v>0</v>
      </c>
      <c r="IB39" s="518">
        <f t="shared" si="15"/>
        <v>0</v>
      </c>
      <c r="IC39" s="517">
        <f t="shared" si="15"/>
        <v>0</v>
      </c>
      <c r="ID39" s="358">
        <f t="shared" si="15"/>
        <v>0</v>
      </c>
      <c r="IE39" s="518">
        <f t="shared" si="15"/>
        <v>0</v>
      </c>
      <c r="IF39" s="519">
        <f t="shared" si="15"/>
        <v>0</v>
      </c>
      <c r="IG39" s="358">
        <f t="shared" si="15"/>
        <v>0</v>
      </c>
      <c r="IH39" s="518">
        <f t="shared" si="15"/>
        <v>0</v>
      </c>
      <c r="II39" s="517">
        <f t="shared" si="15"/>
        <v>0</v>
      </c>
      <c r="IJ39" s="358">
        <f t="shared" si="15"/>
        <v>0</v>
      </c>
      <c r="IK39" s="518">
        <f t="shared" si="15"/>
        <v>0</v>
      </c>
      <c r="IL39" s="519">
        <f t="shared" si="15"/>
        <v>0</v>
      </c>
      <c r="IM39" s="358">
        <f t="shared" si="15"/>
        <v>0</v>
      </c>
      <c r="IN39" s="518">
        <f t="shared" si="15"/>
        <v>0</v>
      </c>
      <c r="IO39" s="517">
        <f t="shared" si="15"/>
        <v>0</v>
      </c>
      <c r="IP39" s="358">
        <f t="shared" si="15"/>
        <v>0</v>
      </c>
      <c r="IQ39" s="518">
        <f t="shared" si="15"/>
        <v>0</v>
      </c>
      <c r="IR39" s="519">
        <f t="shared" si="15"/>
        <v>0</v>
      </c>
      <c r="IS39" s="358">
        <f t="shared" si="15"/>
        <v>0</v>
      </c>
      <c r="IT39" s="518">
        <f t="shared" si="15"/>
        <v>0</v>
      </c>
      <c r="IU39" s="517">
        <f t="shared" si="15"/>
        <v>0</v>
      </c>
      <c r="IV39" s="358">
        <f t="shared" si="15"/>
        <v>0</v>
      </c>
      <c r="IW39" s="518">
        <f t="shared" si="15"/>
        <v>0</v>
      </c>
      <c r="IX39" s="519">
        <f t="shared" si="15"/>
        <v>0</v>
      </c>
      <c r="IY39" s="358">
        <f t="shared" si="15"/>
        <v>0</v>
      </c>
      <c r="IZ39" s="518">
        <f t="shared" si="15"/>
        <v>0</v>
      </c>
      <c r="JA39" s="517">
        <f t="shared" si="15"/>
        <v>0</v>
      </c>
      <c r="JB39" s="358">
        <f t="shared" si="15"/>
        <v>0</v>
      </c>
      <c r="JC39" s="518">
        <f t="shared" si="15"/>
        <v>0</v>
      </c>
      <c r="JD39" s="519">
        <f t="shared" si="15"/>
        <v>0</v>
      </c>
      <c r="JE39" s="358">
        <f t="shared" si="15"/>
        <v>0</v>
      </c>
      <c r="JF39" s="518">
        <f t="shared" si="15"/>
        <v>0</v>
      </c>
      <c r="JG39" s="517">
        <f t="shared" si="15"/>
        <v>0</v>
      </c>
      <c r="JH39" s="358">
        <f t="shared" si="15"/>
        <v>0</v>
      </c>
      <c r="JI39" s="518">
        <f t="shared" si="15"/>
        <v>0</v>
      </c>
      <c r="JJ39" s="519">
        <f t="shared" si="15"/>
        <v>0</v>
      </c>
      <c r="JK39" s="358">
        <f t="shared" si="15"/>
        <v>0</v>
      </c>
      <c r="JL39" s="518">
        <f t="shared" si="15"/>
        <v>0</v>
      </c>
      <c r="JM39" s="517">
        <f t="shared" si="15"/>
        <v>0</v>
      </c>
      <c r="JN39" s="358">
        <f t="shared" si="15"/>
        <v>0</v>
      </c>
      <c r="JO39" s="518">
        <f t="shared" si="15"/>
        <v>0</v>
      </c>
      <c r="JP39" s="519">
        <f t="shared" si="15"/>
        <v>0</v>
      </c>
      <c r="JQ39" s="358">
        <f t="shared" si="15"/>
        <v>0</v>
      </c>
      <c r="JR39" s="518">
        <f t="shared" si="15"/>
        <v>0</v>
      </c>
      <c r="JS39" s="517">
        <f t="shared" si="15"/>
        <v>0</v>
      </c>
      <c r="JT39" s="358">
        <f t="shared" si="15"/>
        <v>0</v>
      </c>
      <c r="JU39" s="518">
        <f t="shared" si="15"/>
        <v>0</v>
      </c>
      <c r="JV39" s="519">
        <f t="shared" si="15"/>
        <v>0</v>
      </c>
      <c r="JW39" s="358">
        <f t="shared" si="15"/>
        <v>0</v>
      </c>
      <c r="JX39" s="518">
        <f t="shared" si="15"/>
        <v>0</v>
      </c>
    </row>
    <row r="40" spans="1:284" s="138" customFormat="1" ht="12" x14ac:dyDescent="0.2">
      <c r="A40" s="146"/>
      <c r="E40" s="138">
        <f>E39-E22</f>
        <v>0</v>
      </c>
      <c r="F40" s="138">
        <f t="shared" ref="F40:AO40" si="16">F39-F22</f>
        <v>0</v>
      </c>
      <c r="G40" s="138">
        <f t="shared" si="16"/>
        <v>0</v>
      </c>
      <c r="H40" s="138">
        <f t="shared" si="16"/>
        <v>0</v>
      </c>
      <c r="I40" s="138">
        <f t="shared" si="16"/>
        <v>0</v>
      </c>
      <c r="J40" s="138">
        <f t="shared" si="16"/>
        <v>0</v>
      </c>
      <c r="K40" s="138">
        <f t="shared" si="16"/>
        <v>0</v>
      </c>
      <c r="L40" s="138">
        <f t="shared" si="16"/>
        <v>0</v>
      </c>
      <c r="M40" s="138">
        <f t="shared" si="16"/>
        <v>0</v>
      </c>
      <c r="N40" s="138">
        <f t="shared" si="16"/>
        <v>0</v>
      </c>
      <c r="O40" s="138">
        <f t="shared" si="16"/>
        <v>0</v>
      </c>
      <c r="P40" s="138">
        <f t="shared" si="16"/>
        <v>0</v>
      </c>
      <c r="Q40" s="138">
        <f t="shared" si="16"/>
        <v>0</v>
      </c>
      <c r="R40" s="138">
        <f t="shared" si="16"/>
        <v>0</v>
      </c>
      <c r="S40" s="138">
        <f t="shared" si="16"/>
        <v>0</v>
      </c>
      <c r="T40" s="138">
        <f t="shared" si="16"/>
        <v>0</v>
      </c>
      <c r="U40" s="138">
        <f t="shared" si="16"/>
        <v>0</v>
      </c>
      <c r="V40" s="138">
        <f t="shared" si="16"/>
        <v>0</v>
      </c>
      <c r="W40" s="138">
        <f t="shared" si="16"/>
        <v>0</v>
      </c>
      <c r="X40" s="138">
        <f t="shared" si="16"/>
        <v>0</v>
      </c>
      <c r="Y40" s="138">
        <f t="shared" si="16"/>
        <v>0</v>
      </c>
      <c r="Z40" s="138">
        <f t="shared" si="16"/>
        <v>0</v>
      </c>
      <c r="AA40" s="138">
        <f t="shared" si="16"/>
        <v>0</v>
      </c>
      <c r="AB40" s="138">
        <f t="shared" si="16"/>
        <v>0</v>
      </c>
      <c r="AC40" s="138">
        <f t="shared" si="16"/>
        <v>0</v>
      </c>
      <c r="AD40" s="138">
        <f t="shared" si="16"/>
        <v>0</v>
      </c>
      <c r="AE40" s="138">
        <f t="shared" si="16"/>
        <v>0</v>
      </c>
      <c r="AF40" s="138">
        <f t="shared" si="16"/>
        <v>0</v>
      </c>
      <c r="AG40" s="138">
        <f t="shared" si="16"/>
        <v>0</v>
      </c>
      <c r="AH40" s="138">
        <f t="shared" si="16"/>
        <v>0</v>
      </c>
      <c r="AI40" s="138">
        <f t="shared" si="16"/>
        <v>0</v>
      </c>
      <c r="AJ40" s="138">
        <f t="shared" si="16"/>
        <v>0</v>
      </c>
      <c r="AK40" s="138">
        <f t="shared" si="16"/>
        <v>0</v>
      </c>
      <c r="AL40" s="138">
        <f t="shared" si="16"/>
        <v>0</v>
      </c>
      <c r="AM40" s="138">
        <f t="shared" si="16"/>
        <v>0</v>
      </c>
      <c r="AN40" s="138">
        <f t="shared" si="16"/>
        <v>0</v>
      </c>
      <c r="AO40" s="138">
        <f t="shared" si="16"/>
        <v>0</v>
      </c>
      <c r="AP40" s="138">
        <f>AP39-AP22</f>
        <v>0</v>
      </c>
      <c r="AQ40" s="138">
        <f t="shared" ref="AQ40:DB40" si="17">AQ39-AQ22</f>
        <v>0</v>
      </c>
      <c r="AR40" s="138">
        <f t="shared" si="17"/>
        <v>0</v>
      </c>
      <c r="AS40" s="138">
        <f t="shared" si="17"/>
        <v>0</v>
      </c>
      <c r="AT40" s="138">
        <f t="shared" si="17"/>
        <v>0</v>
      </c>
      <c r="AU40" s="138">
        <f t="shared" si="17"/>
        <v>0</v>
      </c>
      <c r="AV40" s="138">
        <f t="shared" si="17"/>
        <v>0</v>
      </c>
      <c r="AW40" s="138">
        <f t="shared" si="17"/>
        <v>0</v>
      </c>
      <c r="AX40" s="138">
        <f t="shared" si="17"/>
        <v>0</v>
      </c>
      <c r="AY40" s="138">
        <f t="shared" si="17"/>
        <v>0</v>
      </c>
      <c r="AZ40" s="138">
        <f t="shared" si="17"/>
        <v>0</v>
      </c>
      <c r="BA40" s="138">
        <f t="shared" si="17"/>
        <v>0</v>
      </c>
      <c r="BB40" s="138">
        <f t="shared" si="17"/>
        <v>0</v>
      </c>
      <c r="BC40" s="138">
        <f t="shared" si="17"/>
        <v>0</v>
      </c>
      <c r="BD40" s="138">
        <f t="shared" si="17"/>
        <v>0</v>
      </c>
      <c r="BE40" s="138">
        <f t="shared" si="17"/>
        <v>0</v>
      </c>
      <c r="BF40" s="138">
        <f t="shared" si="17"/>
        <v>0</v>
      </c>
      <c r="BG40" s="138">
        <f t="shared" si="17"/>
        <v>0</v>
      </c>
      <c r="BH40" s="138">
        <f t="shared" si="17"/>
        <v>0</v>
      </c>
      <c r="BI40" s="138">
        <f t="shared" si="17"/>
        <v>0</v>
      </c>
      <c r="BJ40" s="138">
        <f t="shared" si="17"/>
        <v>0</v>
      </c>
      <c r="BK40" s="138">
        <f t="shared" si="17"/>
        <v>0</v>
      </c>
      <c r="BL40" s="138">
        <f t="shared" si="17"/>
        <v>0</v>
      </c>
      <c r="BM40" s="138">
        <f t="shared" si="17"/>
        <v>0</v>
      </c>
      <c r="BN40" s="138">
        <f t="shared" si="17"/>
        <v>0</v>
      </c>
      <c r="BO40" s="138">
        <f t="shared" si="17"/>
        <v>0</v>
      </c>
      <c r="BP40" s="138">
        <f t="shared" si="17"/>
        <v>0</v>
      </c>
      <c r="BQ40" s="138">
        <f t="shared" si="17"/>
        <v>0</v>
      </c>
      <c r="BR40" s="138">
        <f t="shared" si="17"/>
        <v>0</v>
      </c>
      <c r="BS40" s="138">
        <f t="shared" si="17"/>
        <v>0</v>
      </c>
      <c r="BT40" s="138">
        <f t="shared" si="17"/>
        <v>0</v>
      </c>
      <c r="BU40" s="138">
        <f t="shared" si="17"/>
        <v>0</v>
      </c>
      <c r="BV40" s="138">
        <f t="shared" si="17"/>
        <v>0</v>
      </c>
      <c r="BW40" s="138">
        <f t="shared" si="17"/>
        <v>0</v>
      </c>
      <c r="BX40" s="138">
        <f t="shared" si="17"/>
        <v>0</v>
      </c>
      <c r="BY40" s="138">
        <f t="shared" si="17"/>
        <v>0</v>
      </c>
      <c r="BZ40" s="138">
        <f t="shared" si="17"/>
        <v>0</v>
      </c>
      <c r="CA40" s="138">
        <f t="shared" si="17"/>
        <v>0</v>
      </c>
      <c r="CB40" s="138">
        <f t="shared" si="17"/>
        <v>0</v>
      </c>
      <c r="CC40" s="138">
        <f t="shared" si="17"/>
        <v>0</v>
      </c>
      <c r="CD40" s="138">
        <f t="shared" si="17"/>
        <v>0</v>
      </c>
      <c r="CE40" s="138">
        <f t="shared" si="17"/>
        <v>0</v>
      </c>
      <c r="CF40" s="138">
        <f t="shared" si="17"/>
        <v>0</v>
      </c>
      <c r="CG40" s="138">
        <f t="shared" si="17"/>
        <v>0</v>
      </c>
      <c r="CH40" s="138">
        <f t="shared" si="17"/>
        <v>0</v>
      </c>
      <c r="CI40" s="138">
        <f t="shared" si="17"/>
        <v>0</v>
      </c>
      <c r="CJ40" s="138">
        <f t="shared" si="17"/>
        <v>0</v>
      </c>
      <c r="CK40" s="138">
        <f t="shared" si="17"/>
        <v>0</v>
      </c>
      <c r="CL40" s="138">
        <f t="shared" si="17"/>
        <v>0</v>
      </c>
      <c r="CM40" s="138">
        <f t="shared" si="17"/>
        <v>0</v>
      </c>
      <c r="CN40" s="138">
        <f t="shared" si="17"/>
        <v>0</v>
      </c>
      <c r="CO40" s="138">
        <f t="shared" si="17"/>
        <v>0</v>
      </c>
      <c r="CP40" s="138">
        <f t="shared" si="17"/>
        <v>0</v>
      </c>
      <c r="CQ40" s="138">
        <f t="shared" si="17"/>
        <v>0</v>
      </c>
      <c r="CR40" s="138">
        <f t="shared" si="17"/>
        <v>0</v>
      </c>
      <c r="CS40" s="138">
        <f t="shared" si="17"/>
        <v>0</v>
      </c>
      <c r="CT40" s="138">
        <f t="shared" si="17"/>
        <v>0</v>
      </c>
      <c r="CU40" s="138">
        <f t="shared" si="17"/>
        <v>0</v>
      </c>
      <c r="CV40" s="138">
        <f t="shared" si="17"/>
        <v>0</v>
      </c>
      <c r="CW40" s="138">
        <f t="shared" si="17"/>
        <v>0</v>
      </c>
      <c r="CX40" s="138">
        <f t="shared" si="17"/>
        <v>0</v>
      </c>
      <c r="CY40" s="138">
        <f t="shared" si="17"/>
        <v>0</v>
      </c>
      <c r="CZ40" s="138">
        <f t="shared" si="17"/>
        <v>0</v>
      </c>
      <c r="DA40" s="138">
        <f t="shared" si="17"/>
        <v>0</v>
      </c>
      <c r="DB40" s="138">
        <f t="shared" si="17"/>
        <v>0</v>
      </c>
      <c r="DC40" s="138">
        <f t="shared" ref="DC40:FN40" si="18">DC39-DC22</f>
        <v>0</v>
      </c>
      <c r="DD40" s="138">
        <f t="shared" si="18"/>
        <v>0</v>
      </c>
      <c r="DE40" s="138">
        <f t="shared" si="18"/>
        <v>0</v>
      </c>
      <c r="DF40" s="138">
        <f t="shared" si="18"/>
        <v>0</v>
      </c>
      <c r="DG40" s="138">
        <f t="shared" si="18"/>
        <v>0</v>
      </c>
      <c r="DH40" s="138">
        <f t="shared" si="18"/>
        <v>0</v>
      </c>
      <c r="DI40" s="138">
        <f t="shared" si="18"/>
        <v>0</v>
      </c>
      <c r="DJ40" s="138">
        <f t="shared" si="18"/>
        <v>0</v>
      </c>
      <c r="DK40" s="138">
        <f t="shared" si="18"/>
        <v>0</v>
      </c>
      <c r="DL40" s="138">
        <f t="shared" si="18"/>
        <v>0</v>
      </c>
      <c r="DM40" s="138">
        <f t="shared" si="18"/>
        <v>0</v>
      </c>
      <c r="DN40" s="138">
        <f t="shared" si="18"/>
        <v>0</v>
      </c>
      <c r="DO40" s="138">
        <f t="shared" si="18"/>
        <v>0</v>
      </c>
      <c r="DP40" s="138">
        <f t="shared" si="18"/>
        <v>0</v>
      </c>
      <c r="DQ40" s="138">
        <f t="shared" si="18"/>
        <v>0</v>
      </c>
      <c r="DR40" s="138">
        <f t="shared" si="18"/>
        <v>0</v>
      </c>
      <c r="DS40" s="138">
        <f t="shared" si="18"/>
        <v>0</v>
      </c>
      <c r="DT40" s="138">
        <f t="shared" si="18"/>
        <v>0</v>
      </c>
      <c r="DU40" s="138">
        <f t="shared" si="18"/>
        <v>0</v>
      </c>
      <c r="DV40" s="138">
        <f t="shared" si="18"/>
        <v>0</v>
      </c>
      <c r="DW40" s="138">
        <f t="shared" si="18"/>
        <v>0</v>
      </c>
      <c r="DX40" s="138">
        <f t="shared" si="18"/>
        <v>0</v>
      </c>
      <c r="DY40" s="138">
        <f t="shared" si="18"/>
        <v>0</v>
      </c>
      <c r="DZ40" s="138">
        <f t="shared" si="18"/>
        <v>0</v>
      </c>
      <c r="EA40" s="138">
        <f t="shared" si="18"/>
        <v>0</v>
      </c>
      <c r="EB40" s="138">
        <f t="shared" si="18"/>
        <v>0</v>
      </c>
      <c r="EC40" s="138">
        <f t="shared" si="18"/>
        <v>0</v>
      </c>
      <c r="ED40" s="138">
        <f t="shared" si="18"/>
        <v>0</v>
      </c>
      <c r="EE40" s="138">
        <f t="shared" si="18"/>
        <v>0</v>
      </c>
      <c r="EF40" s="138">
        <f t="shared" si="18"/>
        <v>0</v>
      </c>
      <c r="EG40" s="138">
        <f t="shared" si="18"/>
        <v>0</v>
      </c>
      <c r="EH40" s="138">
        <f t="shared" si="18"/>
        <v>0</v>
      </c>
      <c r="EI40" s="138">
        <f t="shared" si="18"/>
        <v>0</v>
      </c>
      <c r="EJ40" s="138">
        <f t="shared" si="18"/>
        <v>0</v>
      </c>
      <c r="EK40" s="138">
        <f t="shared" si="18"/>
        <v>0</v>
      </c>
      <c r="EL40" s="138">
        <f t="shared" si="18"/>
        <v>0</v>
      </c>
      <c r="EM40" s="138">
        <f t="shared" si="18"/>
        <v>0</v>
      </c>
      <c r="EN40" s="138">
        <f t="shared" si="18"/>
        <v>0</v>
      </c>
      <c r="EO40" s="138">
        <f t="shared" si="18"/>
        <v>0</v>
      </c>
      <c r="EP40" s="138">
        <f t="shared" si="18"/>
        <v>0</v>
      </c>
      <c r="EQ40" s="138">
        <f t="shared" si="18"/>
        <v>0</v>
      </c>
      <c r="ER40" s="138">
        <f t="shared" si="18"/>
        <v>0</v>
      </c>
      <c r="ES40" s="138">
        <f t="shared" si="18"/>
        <v>0</v>
      </c>
      <c r="ET40" s="138">
        <f t="shared" si="18"/>
        <v>0</v>
      </c>
      <c r="EU40" s="138">
        <f t="shared" si="18"/>
        <v>0</v>
      </c>
      <c r="EV40" s="138">
        <f t="shared" si="18"/>
        <v>0</v>
      </c>
      <c r="EW40" s="138">
        <f t="shared" si="18"/>
        <v>0</v>
      </c>
      <c r="EX40" s="138">
        <f t="shared" si="18"/>
        <v>0</v>
      </c>
      <c r="EY40" s="138">
        <f t="shared" si="18"/>
        <v>0</v>
      </c>
      <c r="EZ40" s="138">
        <f t="shared" si="18"/>
        <v>0</v>
      </c>
      <c r="FA40" s="138">
        <f t="shared" si="18"/>
        <v>0</v>
      </c>
      <c r="FB40" s="138">
        <f t="shared" si="18"/>
        <v>0</v>
      </c>
      <c r="FC40" s="138">
        <f t="shared" si="18"/>
        <v>0</v>
      </c>
      <c r="FD40" s="138">
        <f t="shared" si="18"/>
        <v>0</v>
      </c>
      <c r="FE40" s="138">
        <f t="shared" si="18"/>
        <v>0</v>
      </c>
      <c r="FF40" s="138">
        <f t="shared" si="18"/>
        <v>0</v>
      </c>
      <c r="FG40" s="138">
        <f t="shared" si="18"/>
        <v>0</v>
      </c>
      <c r="FH40" s="138">
        <f t="shared" si="18"/>
        <v>0</v>
      </c>
      <c r="FI40" s="138">
        <f t="shared" si="18"/>
        <v>0</v>
      </c>
      <c r="FJ40" s="138">
        <f t="shared" si="18"/>
        <v>0</v>
      </c>
      <c r="FK40" s="138">
        <f t="shared" si="18"/>
        <v>0</v>
      </c>
      <c r="FL40" s="138">
        <f t="shared" si="18"/>
        <v>0</v>
      </c>
      <c r="FM40" s="138">
        <f t="shared" si="18"/>
        <v>0</v>
      </c>
      <c r="FN40" s="138">
        <f t="shared" si="18"/>
        <v>0</v>
      </c>
      <c r="FO40" s="138">
        <f t="shared" ref="FO40:HZ40" si="19">FO39-FO22</f>
        <v>0</v>
      </c>
      <c r="FP40" s="138">
        <f t="shared" si="19"/>
        <v>0</v>
      </c>
      <c r="FQ40" s="138">
        <f t="shared" si="19"/>
        <v>0</v>
      </c>
      <c r="FR40" s="138">
        <f t="shared" si="19"/>
        <v>0</v>
      </c>
      <c r="FS40" s="138">
        <f t="shared" si="19"/>
        <v>0</v>
      </c>
      <c r="FT40" s="138">
        <f t="shared" si="19"/>
        <v>0</v>
      </c>
      <c r="FU40" s="138">
        <f t="shared" si="19"/>
        <v>0</v>
      </c>
      <c r="FV40" s="138">
        <f t="shared" si="19"/>
        <v>0</v>
      </c>
      <c r="FW40" s="138">
        <f t="shared" si="19"/>
        <v>0</v>
      </c>
      <c r="FX40" s="138">
        <f t="shared" si="19"/>
        <v>0</v>
      </c>
      <c r="FY40" s="138">
        <f t="shared" si="19"/>
        <v>0</v>
      </c>
      <c r="FZ40" s="138">
        <f t="shared" si="19"/>
        <v>0</v>
      </c>
      <c r="GA40" s="138">
        <f t="shared" si="19"/>
        <v>0</v>
      </c>
      <c r="GB40" s="138">
        <f t="shared" si="19"/>
        <v>0</v>
      </c>
      <c r="GC40" s="138">
        <f t="shared" si="19"/>
        <v>0</v>
      </c>
      <c r="GD40" s="138">
        <f t="shared" si="19"/>
        <v>0</v>
      </c>
      <c r="GE40" s="138">
        <f t="shared" si="19"/>
        <v>0</v>
      </c>
      <c r="GF40" s="138">
        <f t="shared" si="19"/>
        <v>0</v>
      </c>
      <c r="GG40" s="138">
        <f t="shared" si="19"/>
        <v>0</v>
      </c>
      <c r="GH40" s="138">
        <f t="shared" si="19"/>
        <v>0</v>
      </c>
      <c r="GI40" s="138">
        <f t="shared" si="19"/>
        <v>0</v>
      </c>
      <c r="GJ40" s="138">
        <f t="shared" si="19"/>
        <v>0</v>
      </c>
      <c r="GK40" s="138">
        <f t="shared" si="19"/>
        <v>0</v>
      </c>
      <c r="GL40" s="138">
        <f t="shared" si="19"/>
        <v>0</v>
      </c>
      <c r="GM40" s="138">
        <f t="shared" si="19"/>
        <v>0</v>
      </c>
      <c r="GN40" s="138">
        <f t="shared" si="19"/>
        <v>0</v>
      </c>
      <c r="GO40" s="138">
        <f t="shared" si="19"/>
        <v>0</v>
      </c>
      <c r="GP40" s="138">
        <f t="shared" si="19"/>
        <v>0</v>
      </c>
      <c r="GQ40" s="138">
        <f t="shared" si="19"/>
        <v>0</v>
      </c>
      <c r="GR40" s="138">
        <f t="shared" si="19"/>
        <v>0</v>
      </c>
      <c r="GS40" s="138">
        <f t="shared" si="19"/>
        <v>0</v>
      </c>
      <c r="GT40" s="138">
        <f t="shared" si="19"/>
        <v>0</v>
      </c>
      <c r="GU40" s="138">
        <f t="shared" si="19"/>
        <v>0</v>
      </c>
      <c r="GV40" s="138">
        <f t="shared" si="19"/>
        <v>0</v>
      </c>
      <c r="GW40" s="138">
        <f t="shared" si="19"/>
        <v>0</v>
      </c>
      <c r="GX40" s="138">
        <f t="shared" si="19"/>
        <v>0</v>
      </c>
      <c r="GY40" s="138">
        <f t="shared" si="19"/>
        <v>0</v>
      </c>
      <c r="GZ40" s="138">
        <f t="shared" si="19"/>
        <v>0</v>
      </c>
      <c r="HA40" s="138">
        <f t="shared" si="19"/>
        <v>0</v>
      </c>
      <c r="HB40" s="138">
        <f t="shared" si="19"/>
        <v>0</v>
      </c>
      <c r="HC40" s="138">
        <f t="shared" si="19"/>
        <v>0</v>
      </c>
      <c r="HD40" s="138">
        <f t="shared" si="19"/>
        <v>0</v>
      </c>
      <c r="HE40" s="138">
        <f t="shared" si="19"/>
        <v>0</v>
      </c>
      <c r="HF40" s="138">
        <f t="shared" si="19"/>
        <v>0</v>
      </c>
      <c r="HG40" s="138">
        <f t="shared" si="19"/>
        <v>0</v>
      </c>
      <c r="HH40" s="138">
        <f t="shared" si="19"/>
        <v>0</v>
      </c>
      <c r="HI40" s="138">
        <f t="shared" si="19"/>
        <v>0</v>
      </c>
      <c r="HJ40" s="138">
        <f t="shared" si="19"/>
        <v>0</v>
      </c>
      <c r="HK40" s="138">
        <f t="shared" si="19"/>
        <v>0</v>
      </c>
      <c r="HL40" s="138">
        <f t="shared" si="19"/>
        <v>0</v>
      </c>
      <c r="HM40" s="138">
        <f t="shared" si="19"/>
        <v>0</v>
      </c>
      <c r="HN40" s="138">
        <f t="shared" si="19"/>
        <v>0</v>
      </c>
      <c r="HO40" s="138">
        <f t="shared" si="19"/>
        <v>0</v>
      </c>
      <c r="HP40" s="138">
        <f t="shared" si="19"/>
        <v>0</v>
      </c>
      <c r="HQ40" s="138">
        <f t="shared" si="19"/>
        <v>0</v>
      </c>
      <c r="HR40" s="138">
        <f t="shared" si="19"/>
        <v>0</v>
      </c>
      <c r="HS40" s="138">
        <f t="shared" si="19"/>
        <v>0</v>
      </c>
      <c r="HT40" s="138">
        <f t="shared" si="19"/>
        <v>0</v>
      </c>
      <c r="HU40" s="138">
        <f t="shared" si="19"/>
        <v>0</v>
      </c>
      <c r="HV40" s="138">
        <f t="shared" si="19"/>
        <v>0</v>
      </c>
      <c r="HW40" s="138">
        <f t="shared" si="19"/>
        <v>0</v>
      </c>
      <c r="HX40" s="138">
        <f t="shared" si="19"/>
        <v>0</v>
      </c>
      <c r="HY40" s="138">
        <f t="shared" si="19"/>
        <v>0</v>
      </c>
      <c r="HZ40" s="138">
        <f t="shared" si="19"/>
        <v>0</v>
      </c>
      <c r="IA40" s="138">
        <f t="shared" ref="IA40:JX40" si="20">IA39-IA22</f>
        <v>0</v>
      </c>
      <c r="IB40" s="138">
        <f t="shared" si="20"/>
        <v>0</v>
      </c>
      <c r="IC40" s="138">
        <f t="shared" si="20"/>
        <v>0</v>
      </c>
      <c r="ID40" s="138">
        <f t="shared" si="20"/>
        <v>0</v>
      </c>
      <c r="IE40" s="138">
        <f t="shared" si="20"/>
        <v>0</v>
      </c>
      <c r="IF40" s="138">
        <f t="shared" si="20"/>
        <v>0</v>
      </c>
      <c r="IG40" s="138">
        <f t="shared" si="20"/>
        <v>0</v>
      </c>
      <c r="IH40" s="138">
        <f t="shared" si="20"/>
        <v>0</v>
      </c>
      <c r="II40" s="138">
        <f t="shared" si="20"/>
        <v>0</v>
      </c>
      <c r="IJ40" s="138">
        <f t="shared" si="20"/>
        <v>0</v>
      </c>
      <c r="IK40" s="138">
        <f t="shared" si="20"/>
        <v>0</v>
      </c>
      <c r="IL40" s="138">
        <f t="shared" si="20"/>
        <v>0</v>
      </c>
      <c r="IM40" s="138">
        <f t="shared" si="20"/>
        <v>0</v>
      </c>
      <c r="IN40" s="138">
        <f t="shared" si="20"/>
        <v>0</v>
      </c>
      <c r="IO40" s="138">
        <f t="shared" si="20"/>
        <v>0</v>
      </c>
      <c r="IP40" s="138">
        <f t="shared" si="20"/>
        <v>0</v>
      </c>
      <c r="IQ40" s="138">
        <f t="shared" si="20"/>
        <v>0</v>
      </c>
      <c r="IR40" s="138">
        <f t="shared" si="20"/>
        <v>0</v>
      </c>
      <c r="IS40" s="138">
        <f t="shared" si="20"/>
        <v>0</v>
      </c>
      <c r="IT40" s="138">
        <f t="shared" si="20"/>
        <v>0</v>
      </c>
      <c r="IU40" s="138">
        <f t="shared" si="20"/>
        <v>0</v>
      </c>
      <c r="IV40" s="138">
        <f t="shared" si="20"/>
        <v>0</v>
      </c>
      <c r="IW40" s="138">
        <f t="shared" si="20"/>
        <v>0</v>
      </c>
      <c r="IX40" s="138">
        <f t="shared" si="20"/>
        <v>0</v>
      </c>
      <c r="IY40" s="138">
        <f t="shared" si="20"/>
        <v>0</v>
      </c>
      <c r="IZ40" s="138">
        <f t="shared" si="20"/>
        <v>0</v>
      </c>
      <c r="JA40" s="138">
        <f t="shared" si="20"/>
        <v>0</v>
      </c>
      <c r="JB40" s="138">
        <f t="shared" si="20"/>
        <v>0</v>
      </c>
      <c r="JC40" s="138">
        <f t="shared" si="20"/>
        <v>0</v>
      </c>
      <c r="JD40" s="138">
        <f t="shared" si="20"/>
        <v>0</v>
      </c>
      <c r="JE40" s="138">
        <f t="shared" si="20"/>
        <v>0</v>
      </c>
      <c r="JF40" s="138">
        <f t="shared" si="20"/>
        <v>0</v>
      </c>
      <c r="JG40" s="138">
        <f t="shared" si="20"/>
        <v>0</v>
      </c>
      <c r="JH40" s="138">
        <f t="shared" si="20"/>
        <v>0</v>
      </c>
      <c r="JI40" s="138">
        <f t="shared" si="20"/>
        <v>0</v>
      </c>
      <c r="JJ40" s="138">
        <f t="shared" si="20"/>
        <v>0</v>
      </c>
      <c r="JK40" s="138">
        <f t="shared" si="20"/>
        <v>0</v>
      </c>
      <c r="JL40" s="138">
        <f t="shared" si="20"/>
        <v>0</v>
      </c>
      <c r="JM40" s="138">
        <f t="shared" si="20"/>
        <v>0</v>
      </c>
      <c r="JN40" s="138">
        <f t="shared" si="20"/>
        <v>0</v>
      </c>
      <c r="JO40" s="138">
        <f t="shared" si="20"/>
        <v>0</v>
      </c>
      <c r="JP40" s="138">
        <f t="shared" si="20"/>
        <v>0</v>
      </c>
      <c r="JQ40" s="138">
        <f t="shared" si="20"/>
        <v>0</v>
      </c>
      <c r="JR40" s="138">
        <f t="shared" si="20"/>
        <v>0</v>
      </c>
      <c r="JS40" s="138">
        <f t="shared" si="20"/>
        <v>0</v>
      </c>
      <c r="JT40" s="138">
        <f t="shared" si="20"/>
        <v>0</v>
      </c>
      <c r="JU40" s="138">
        <f t="shared" si="20"/>
        <v>0</v>
      </c>
      <c r="JV40" s="138">
        <f t="shared" si="20"/>
        <v>0</v>
      </c>
      <c r="JW40" s="138">
        <f t="shared" si="20"/>
        <v>0</v>
      </c>
      <c r="JX40" s="138">
        <f t="shared" si="20"/>
        <v>0</v>
      </c>
    </row>
    <row r="42" spans="1:284" x14ac:dyDescent="0.25">
      <c r="N42" s="105"/>
    </row>
  </sheetData>
  <mergeCells count="216">
    <mergeCell ref="JG2:JI2"/>
    <mergeCell ref="JJ2:JL2"/>
    <mergeCell ref="JM2:JO2"/>
    <mergeCell ref="JP2:JR2"/>
    <mergeCell ref="JS2:JU2"/>
    <mergeCell ref="JV2:JX2"/>
    <mergeCell ref="IF2:IH2"/>
    <mergeCell ref="II2:IK2"/>
    <mergeCell ref="IL2:IN2"/>
    <mergeCell ref="IO2:IQ2"/>
    <mergeCell ref="IR2:IT2"/>
    <mergeCell ref="IU2:IW2"/>
    <mergeCell ref="IX2:IZ2"/>
    <mergeCell ref="JD2:JF2"/>
    <mergeCell ref="GG2:GI2"/>
    <mergeCell ref="GJ2:GL2"/>
    <mergeCell ref="GM2:GO2"/>
    <mergeCell ref="GP2:GR2"/>
    <mergeCell ref="GS2:GU2"/>
    <mergeCell ref="GV2:GX2"/>
    <mergeCell ref="GY2:HA2"/>
    <mergeCell ref="HB2:HD2"/>
    <mergeCell ref="JA2:JC2"/>
    <mergeCell ref="HE2:HG2"/>
    <mergeCell ref="HH2:HJ2"/>
    <mergeCell ref="HK2:HM2"/>
    <mergeCell ref="HN2:HP2"/>
    <mergeCell ref="HQ2:HS2"/>
    <mergeCell ref="HT2:HV2"/>
    <mergeCell ref="HW2:HY2"/>
    <mergeCell ref="HZ2:IB2"/>
    <mergeCell ref="IC2:IE2"/>
    <mergeCell ref="FF2:FH2"/>
    <mergeCell ref="FI2:FK2"/>
    <mergeCell ref="FL2:FN2"/>
    <mergeCell ref="FO2:FQ2"/>
    <mergeCell ref="FR2:FT2"/>
    <mergeCell ref="FU2:FW2"/>
    <mergeCell ref="FX2:FZ2"/>
    <mergeCell ref="GA2:GC2"/>
    <mergeCell ref="GD2:GF2"/>
    <mergeCell ref="FC2:FE2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EK2:EM2"/>
    <mergeCell ref="EN2:EP2"/>
    <mergeCell ref="EQ2:ES2"/>
    <mergeCell ref="CC2:CE2"/>
    <mergeCell ref="CF2:CH2"/>
    <mergeCell ref="CI2:CK2"/>
    <mergeCell ref="R2:T2"/>
    <mergeCell ref="BQ2:BS2"/>
    <mergeCell ref="BT2:BV2"/>
    <mergeCell ref="BW2:BY2"/>
    <mergeCell ref="BZ2:CB2"/>
    <mergeCell ref="A22:A23"/>
    <mergeCell ref="B22:B23"/>
    <mergeCell ref="A18:A19"/>
    <mergeCell ref="B18:B19"/>
    <mergeCell ref="C18:C19"/>
    <mergeCell ref="A20:A21"/>
    <mergeCell ref="B20:B21"/>
    <mergeCell ref="C20:C21"/>
    <mergeCell ref="BN2:BP2"/>
    <mergeCell ref="B1:B2"/>
    <mergeCell ref="F2:H2"/>
    <mergeCell ref="I2:K2"/>
    <mergeCell ref="L2:N2"/>
    <mergeCell ref="O2:Q2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U2:W2"/>
    <mergeCell ref="EW2:EY2"/>
    <mergeCell ref="EZ2:FB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T2:EV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JP26:JR26"/>
    <mergeCell ref="JS26:JU26"/>
    <mergeCell ref="JV26:JX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</mergeCells>
  <pageMargins left="0.31496062992125984" right="0.23622047244094491" top="0.74803149606299213" bottom="0.39370078740157483" header="0.31496062992125984" footer="0.31496062992125984"/>
  <pageSetup paperSize="9" scale="12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X42"/>
  <sheetViews>
    <sheetView zoomScale="90" zoomScaleNormal="90" workbookViewId="0">
      <pane xSplit="5" topLeftCell="F1" activePane="topRight" state="frozen"/>
      <selection pane="topRight" activeCell="F25" sqref="F25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customWidth="1"/>
    <col min="7" max="8" width="6" hidden="1" customWidth="1" outlineLevel="1"/>
    <col min="9" max="9" width="6" customWidth="1" collapsed="1"/>
    <col min="10" max="11" width="6" hidden="1" customWidth="1" outlineLevel="1"/>
    <col min="12" max="12" width="6" customWidth="1" collapsed="1"/>
    <col min="13" max="13" width="6" hidden="1" customWidth="1" outlineLevel="1"/>
    <col min="14" max="14" width="8.85546875" hidden="1" customWidth="1" outlineLevel="1"/>
    <col min="15" max="15" width="6" customWidth="1" collapsed="1"/>
    <col min="16" max="17" width="6" hidden="1" customWidth="1" outlineLevel="1"/>
    <col min="18" max="18" width="6" customWidth="1" collapsed="1"/>
    <col min="19" max="20" width="6" hidden="1" customWidth="1" outlineLevel="1"/>
    <col min="21" max="21" width="6" customWidth="1" collapsed="1"/>
    <col min="22" max="23" width="6" hidden="1" customWidth="1" outlineLevel="1"/>
    <col min="24" max="24" width="6" customWidth="1" collapsed="1"/>
    <col min="25" max="26" width="6" hidden="1" customWidth="1" outlineLevel="1"/>
    <col min="27" max="27" width="6" customWidth="1" collapsed="1"/>
    <col min="28" max="29" width="6" hidden="1" customWidth="1" outlineLevel="1"/>
    <col min="30" max="30" width="6" customWidth="1" collapsed="1"/>
    <col min="31" max="32" width="6" hidden="1" customWidth="1" outlineLevel="1"/>
    <col min="33" max="33" width="6" customWidth="1" collapsed="1"/>
    <col min="34" max="35" width="6" hidden="1" customWidth="1" outlineLevel="1"/>
    <col min="36" max="36" width="6" customWidth="1" collapsed="1"/>
    <col min="37" max="38" width="6" hidden="1" customWidth="1" outlineLevel="1"/>
    <col min="39" max="39" width="7.5703125" customWidth="1" collapsed="1"/>
    <col min="40" max="41" width="6" hidden="1" customWidth="1" outlineLevel="1"/>
    <col min="42" max="42" width="6.85546875" customWidth="1" collapsed="1"/>
    <col min="43" max="43" width="7.7109375" hidden="1" customWidth="1" outlineLevel="1"/>
    <col min="44" max="44" width="6.28515625" hidden="1" customWidth="1" outlineLevel="1"/>
    <col min="45" max="45" width="7" customWidth="1" collapsed="1"/>
    <col min="46" max="46" width="7.140625" hidden="1" customWidth="1" outlineLevel="1"/>
    <col min="47" max="47" width="6" hidden="1" customWidth="1" outlineLevel="1"/>
    <col min="48" max="48" width="7.140625" customWidth="1" collapsed="1"/>
    <col min="49" max="49" width="7.140625" hidden="1" customWidth="1" outlineLevel="1"/>
    <col min="50" max="50" width="6" hidden="1" customWidth="1" outlineLevel="1"/>
    <col min="51" max="51" width="6.85546875" customWidth="1" collapsed="1"/>
    <col min="52" max="53" width="6" hidden="1" customWidth="1" outlineLevel="1"/>
    <col min="54" max="54" width="7.7109375" customWidth="1" collapsed="1"/>
    <col min="55" max="56" width="6" hidden="1" customWidth="1" outlineLevel="1"/>
    <col min="57" max="57" width="7" customWidth="1" collapsed="1"/>
    <col min="58" max="59" width="6" hidden="1" customWidth="1" outlineLevel="1"/>
    <col min="60" max="60" width="6" customWidth="1" collapsed="1"/>
    <col min="61" max="61" width="6" hidden="1" customWidth="1" outlineLevel="1"/>
    <col min="62" max="62" width="7.42578125" hidden="1" customWidth="1" outlineLevel="1"/>
    <col min="63" max="63" width="6" customWidth="1" collapsed="1"/>
    <col min="64" max="65" width="6" hidden="1" customWidth="1" outlineLevel="1"/>
    <col min="66" max="66" width="6" customWidth="1" collapsed="1"/>
    <col min="67" max="68" width="6" hidden="1" customWidth="1" outlineLevel="1"/>
    <col min="69" max="69" width="6" customWidth="1" collapsed="1"/>
    <col min="70" max="71" width="6" hidden="1" customWidth="1" outlineLevel="1"/>
    <col min="72" max="72" width="6" customWidth="1" collapsed="1"/>
    <col min="73" max="74" width="6" hidden="1" customWidth="1" outlineLevel="1"/>
    <col min="75" max="75" width="6" customWidth="1" collapsed="1"/>
    <col min="76" max="77" width="6" hidden="1" customWidth="1" outlineLevel="1"/>
    <col min="78" max="78" width="6" customWidth="1" collapsed="1"/>
    <col min="79" max="80" width="6" hidden="1" customWidth="1" outlineLevel="1"/>
    <col min="81" max="81" width="6" customWidth="1" collapsed="1"/>
    <col min="82" max="83" width="6" hidden="1" customWidth="1" outlineLevel="1"/>
    <col min="84" max="84" width="6" customWidth="1" collapsed="1"/>
    <col min="85" max="86" width="6" hidden="1" customWidth="1" outlineLevel="1"/>
    <col min="87" max="87" width="6" customWidth="1" collapsed="1"/>
    <col min="88" max="89" width="6" hidden="1" customWidth="1" outlineLevel="1"/>
    <col min="90" max="90" width="6" customWidth="1" collapsed="1"/>
    <col min="91" max="92" width="6" hidden="1" customWidth="1" outlineLevel="1"/>
    <col min="93" max="93" width="6" customWidth="1" collapsed="1"/>
    <col min="94" max="95" width="6" hidden="1" customWidth="1" outlineLevel="1"/>
    <col min="96" max="96" width="6" customWidth="1" collapsed="1"/>
    <col min="97" max="98" width="6" hidden="1" customWidth="1" outlineLevel="1"/>
    <col min="99" max="99" width="3.7109375" customWidth="1" collapsed="1"/>
    <col min="100" max="101" width="6" hidden="1" customWidth="1" outlineLevel="1"/>
    <col min="102" max="102" width="6.42578125" customWidth="1" collapsed="1"/>
    <col min="103" max="104" width="6" hidden="1" customWidth="1" outlineLevel="1"/>
    <col min="105" max="105" width="6" customWidth="1" collapsed="1"/>
    <col min="106" max="107" width="6" hidden="1" customWidth="1" outlineLevel="1"/>
    <col min="108" max="108" width="6" customWidth="1" collapsed="1"/>
    <col min="109" max="110" width="6" hidden="1" customWidth="1" outlineLevel="1"/>
    <col min="111" max="111" width="7" customWidth="1" collapsed="1"/>
    <col min="112" max="113" width="6" hidden="1" customWidth="1" outlineLevel="1"/>
    <col min="114" max="114" width="6" customWidth="1" collapsed="1"/>
    <col min="115" max="116" width="6" hidden="1" customWidth="1" outlineLevel="1"/>
    <col min="117" max="117" width="6" customWidth="1" collapsed="1"/>
    <col min="118" max="119" width="6" customWidth="1" outlineLevel="1"/>
    <col min="120" max="120" width="6" customWidth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4" width="6" hidden="1" customWidth="1" outlineLevel="1"/>
    <col min="135" max="135" width="6" customWidth="1" collapsed="1"/>
    <col min="136" max="137" width="6" customWidth="1" outlineLevel="1"/>
    <col min="138" max="138" width="6" customWidth="1"/>
    <col min="139" max="140" width="6" hidden="1" customWidth="1" outlineLevel="1"/>
    <col min="141" max="141" width="6" customWidth="1" collapsed="1"/>
    <col min="142" max="143" width="6" hidden="1" customWidth="1" outlineLevel="1"/>
    <col min="144" max="144" width="6" customWidth="1" collapsed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hidden="1" customWidth="1" outlineLevel="1"/>
    <col min="159" max="159" width="6" customWidth="1" collapsed="1"/>
    <col min="160" max="161" width="6" hidden="1" customWidth="1" outlineLevel="1"/>
    <col min="162" max="162" width="6" customWidth="1" collapsed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60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/>
      <c r="BC3" s="152"/>
      <c r="BD3" s="155"/>
      <c r="BE3" s="154"/>
      <c r="BF3" s="152"/>
      <c r="BG3" s="155"/>
      <c r="BH3" s="154"/>
      <c r="BI3" s="152"/>
      <c r="BJ3" s="155"/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/>
      <c r="CG3" s="152"/>
      <c r="CH3" s="155"/>
      <c r="CI3" s="154"/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154"/>
      <c r="DH3" s="152"/>
      <c r="DI3" s="155"/>
      <c r="DJ3" s="154"/>
      <c r="DK3" s="152"/>
      <c r="DL3" s="155"/>
      <c r="DM3" s="154" t="s">
        <v>360</v>
      </c>
      <c r="DN3" s="152"/>
      <c r="DO3" s="155"/>
      <c r="DP3" s="154"/>
      <c r="DQ3" s="152"/>
      <c r="DR3" s="155"/>
      <c r="DS3" s="154" t="s">
        <v>363</v>
      </c>
      <c r="DT3" s="152" t="s">
        <v>364</v>
      </c>
      <c r="DU3" s="155"/>
      <c r="DV3" s="154" t="s">
        <v>370</v>
      </c>
      <c r="DW3" s="152" t="s">
        <v>371</v>
      </c>
      <c r="DX3" s="155"/>
      <c r="DY3" s="154"/>
      <c r="DZ3" s="152"/>
      <c r="EA3" s="155"/>
      <c r="EB3" s="154"/>
      <c r="EC3" s="152"/>
      <c r="ED3" s="155"/>
      <c r="EE3" s="154"/>
      <c r="EF3" s="152"/>
      <c r="EG3" s="155"/>
      <c r="EH3" s="154"/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39.6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/>
      <c r="BI4" s="357"/>
      <c r="BJ4" s="388"/>
      <c r="BK4" s="389"/>
      <c r="BL4" s="357"/>
      <c r="BM4" s="388"/>
      <c r="BN4" s="456"/>
      <c r="BO4" s="357"/>
      <c r="BP4" s="388"/>
      <c r="BQ4" s="389"/>
      <c r="BR4" s="357"/>
      <c r="BS4" s="388"/>
      <c r="BT4" s="456"/>
      <c r="BU4" s="357"/>
      <c r="BV4" s="388"/>
      <c r="BW4" s="389"/>
      <c r="BX4" s="357"/>
      <c r="BY4" s="388"/>
      <c r="BZ4" s="456"/>
      <c r="CA4" s="357"/>
      <c r="CB4" s="388"/>
      <c r="CC4" s="389"/>
      <c r="CD4" s="357"/>
      <c r="CE4" s="388"/>
      <c r="CF4" s="456"/>
      <c r="CG4" s="357"/>
      <c r="CH4" s="388"/>
      <c r="CI4" s="389"/>
      <c r="CJ4" s="357"/>
      <c r="CK4" s="388"/>
      <c r="CL4" s="456"/>
      <c r="CM4" s="357"/>
      <c r="CN4" s="388"/>
      <c r="CO4" s="389"/>
      <c r="CP4" s="357"/>
      <c r="CQ4" s="388"/>
      <c r="CR4" s="456"/>
      <c r="CS4" s="357"/>
      <c r="CT4" s="388"/>
      <c r="CU4" s="389"/>
      <c r="CV4" s="357"/>
      <c r="CW4" s="388"/>
      <c r="CX4" s="641"/>
      <c r="CY4" s="643"/>
      <c r="CZ4" s="388"/>
      <c r="DA4" s="389"/>
      <c r="DB4" s="357"/>
      <c r="DC4" s="388"/>
      <c r="DD4" s="456"/>
      <c r="DE4" s="357"/>
      <c r="DF4" s="388"/>
      <c r="DG4" s="389"/>
      <c r="DH4" s="357"/>
      <c r="DI4" s="388"/>
      <c r="DJ4" s="456"/>
      <c r="DK4" s="357"/>
      <c r="DL4" s="388"/>
      <c r="DM4" s="639"/>
      <c r="DN4" s="643"/>
      <c r="DO4" s="388"/>
      <c r="DP4" s="456"/>
      <c r="DQ4" s="357"/>
      <c r="DR4" s="388"/>
      <c r="DS4" s="389">
        <f>5.5+2.9</f>
        <v>8.4</v>
      </c>
      <c r="DT4" s="357"/>
      <c r="DU4" s="388"/>
      <c r="DV4" s="641"/>
      <c r="DW4" s="357">
        <v>31.2</v>
      </c>
      <c r="DX4" s="388"/>
      <c r="DY4" s="389"/>
      <c r="DZ4" s="357"/>
      <c r="EA4" s="388"/>
      <c r="EB4" s="456"/>
      <c r="EC4" s="357"/>
      <c r="ED4" s="388"/>
      <c r="EE4" s="639"/>
      <c r="EF4" s="357"/>
      <c r="EG4" s="388"/>
      <c r="EH4" s="456"/>
      <c r="EI4" s="357"/>
      <c r="EJ4" s="388"/>
      <c r="EK4" s="389"/>
      <c r="EL4" s="357"/>
      <c r="EM4" s="388"/>
      <c r="EN4" s="456"/>
      <c r="EO4" s="357"/>
      <c r="EP4" s="388"/>
      <c r="EQ4" s="389"/>
      <c r="ER4" s="357"/>
      <c r="ES4" s="388"/>
      <c r="ET4" s="641"/>
      <c r="EU4" s="357"/>
      <c r="EV4" s="388"/>
      <c r="EW4" s="389"/>
      <c r="EX4" s="357"/>
      <c r="EY4" s="388"/>
      <c r="EZ4" s="456"/>
      <c r="FA4" s="357"/>
      <c r="FB4" s="388"/>
      <c r="FC4" s="389"/>
      <c r="FD4" s="357"/>
      <c r="FE4" s="388"/>
      <c r="FF4" s="641"/>
      <c r="FG4" s="357"/>
      <c r="FH4" s="388"/>
      <c r="FI4" s="63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21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372"/>
      <c r="AT5" s="356"/>
      <c r="AU5" s="373"/>
      <c r="AV5" s="458"/>
      <c r="AW5" s="356"/>
      <c r="AX5" s="373"/>
      <c r="AY5" s="372"/>
      <c r="AZ5" s="356"/>
      <c r="BA5" s="373"/>
      <c r="BB5" s="458"/>
      <c r="BC5" s="356"/>
      <c r="BD5" s="373"/>
      <c r="BE5" s="372"/>
      <c r="BF5" s="356"/>
      <c r="BG5" s="373"/>
      <c r="BH5" s="458"/>
      <c r="BI5" s="356"/>
      <c r="BJ5" s="373"/>
      <c r="BK5" s="372"/>
      <c r="BL5" s="356"/>
      <c r="BM5" s="373"/>
      <c r="BN5" s="458"/>
      <c r="BO5" s="356"/>
      <c r="BP5" s="373"/>
      <c r="BQ5" s="372"/>
      <c r="BR5" s="356"/>
      <c r="BS5" s="373"/>
      <c r="BT5" s="458"/>
      <c r="BU5" s="356"/>
      <c r="BV5" s="373"/>
      <c r="BW5" s="372"/>
      <c r="BX5" s="356"/>
      <c r="BY5" s="373"/>
      <c r="BZ5" s="458"/>
      <c r="CA5" s="356"/>
      <c r="CB5" s="373"/>
      <c r="CC5" s="372"/>
      <c r="CD5" s="356"/>
      <c r="CE5" s="373"/>
      <c r="CF5" s="458"/>
      <c r="CG5" s="356"/>
      <c r="CH5" s="373"/>
      <c r="CI5" s="372"/>
      <c r="CJ5" s="356"/>
      <c r="CK5" s="373"/>
      <c r="CL5" s="458"/>
      <c r="CM5" s="356"/>
      <c r="CN5" s="373"/>
      <c r="CO5" s="372"/>
      <c r="CP5" s="356"/>
      <c r="CQ5" s="373"/>
      <c r="CR5" s="458"/>
      <c r="CS5" s="356"/>
      <c r="CT5" s="373"/>
      <c r="CU5" s="372"/>
      <c r="CV5" s="356"/>
      <c r="CW5" s="373"/>
      <c r="CX5" s="642"/>
      <c r="CY5" s="644"/>
      <c r="CZ5" s="373"/>
      <c r="DA5" s="372"/>
      <c r="DB5" s="356"/>
      <c r="DC5" s="373"/>
      <c r="DD5" s="458"/>
      <c r="DE5" s="356"/>
      <c r="DF5" s="373"/>
      <c r="DG5" s="372"/>
      <c r="DH5" s="356"/>
      <c r="DI5" s="373"/>
      <c r="DJ5" s="458"/>
      <c r="DK5" s="356"/>
      <c r="DL5" s="373"/>
      <c r="DM5" s="640"/>
      <c r="DN5" s="644"/>
      <c r="DO5" s="373"/>
      <c r="DP5" s="458"/>
      <c r="DQ5" s="356"/>
      <c r="DR5" s="373"/>
      <c r="DS5" s="372">
        <v>4.5</v>
      </c>
      <c r="DT5" s="356"/>
      <c r="DU5" s="373"/>
      <c r="DV5" s="642"/>
      <c r="DW5" s="356">
        <v>16.5</v>
      </c>
      <c r="DX5" s="373"/>
      <c r="DY5" s="372"/>
      <c r="DZ5" s="356"/>
      <c r="EA5" s="373"/>
      <c r="EB5" s="458"/>
      <c r="EC5" s="356"/>
      <c r="ED5" s="373"/>
      <c r="EE5" s="640"/>
      <c r="EF5" s="356"/>
      <c r="EG5" s="373"/>
      <c r="EH5" s="458"/>
      <c r="EI5" s="356"/>
      <c r="EJ5" s="373"/>
      <c r="EK5" s="372"/>
      <c r="EL5" s="356"/>
      <c r="EM5" s="373"/>
      <c r="EN5" s="458"/>
      <c r="EO5" s="356"/>
      <c r="EP5" s="373"/>
      <c r="EQ5" s="372"/>
      <c r="ER5" s="356"/>
      <c r="ES5" s="373"/>
      <c r="ET5" s="642"/>
      <c r="EU5" s="356"/>
      <c r="EV5" s="373"/>
      <c r="EW5" s="372"/>
      <c r="EX5" s="356"/>
      <c r="EY5" s="373"/>
      <c r="EZ5" s="458"/>
      <c r="FA5" s="356"/>
      <c r="FB5" s="373"/>
      <c r="FC5" s="372"/>
      <c r="FD5" s="356"/>
      <c r="FE5" s="373"/>
      <c r="FF5" s="642"/>
      <c r="FG5" s="356"/>
      <c r="FH5" s="373"/>
      <c r="FI5" s="640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453">
        <f t="shared" ref="E6:E21" si="0">SUM(F6:JX6)</f>
        <v>0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456"/>
      <c r="CG6" s="357"/>
      <c r="CH6" s="388"/>
      <c r="CI6" s="389"/>
      <c r="CJ6" s="357"/>
      <c r="CK6" s="388"/>
      <c r="CL6" s="456"/>
      <c r="CM6" s="357"/>
      <c r="CN6" s="388"/>
      <c r="CO6" s="389"/>
      <c r="CP6" s="357"/>
      <c r="CQ6" s="388"/>
      <c r="CR6" s="456"/>
      <c r="CS6" s="357"/>
      <c r="CT6" s="388"/>
      <c r="CU6" s="389"/>
      <c r="CV6" s="357"/>
      <c r="CW6" s="388"/>
      <c r="CX6" s="641"/>
      <c r="CY6" s="643"/>
      <c r="CZ6" s="388"/>
      <c r="DA6" s="38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639"/>
      <c r="DN6" s="643"/>
      <c r="DO6" s="388"/>
      <c r="DP6" s="456"/>
      <c r="DQ6" s="357"/>
      <c r="DR6" s="388"/>
      <c r="DS6" s="389"/>
      <c r="DT6" s="357"/>
      <c r="DU6" s="388"/>
      <c r="DV6" s="641"/>
      <c r="DW6" s="357"/>
      <c r="DX6" s="388"/>
      <c r="DY6" s="639"/>
      <c r="DZ6" s="357"/>
      <c r="EA6" s="388"/>
      <c r="EB6" s="456"/>
      <c r="EC6" s="357"/>
      <c r="ED6" s="388"/>
      <c r="EE6" s="389"/>
      <c r="EF6" s="643"/>
      <c r="EG6" s="388"/>
      <c r="EH6" s="456"/>
      <c r="EI6" s="357"/>
      <c r="EJ6" s="388"/>
      <c r="EK6" s="389"/>
      <c r="EL6" s="357"/>
      <c r="EM6" s="388"/>
      <c r="EN6" s="456"/>
      <c r="EO6" s="357"/>
      <c r="EP6" s="388"/>
      <c r="EQ6" s="389"/>
      <c r="ER6" s="357"/>
      <c r="ES6" s="388"/>
      <c r="ET6" s="456"/>
      <c r="EU6" s="643"/>
      <c r="EV6" s="388"/>
      <c r="EW6" s="389"/>
      <c r="EX6" s="357"/>
      <c r="EY6" s="388"/>
      <c r="EZ6" s="456"/>
      <c r="FA6" s="357"/>
      <c r="FB6" s="388"/>
      <c r="FC6" s="389"/>
      <c r="FD6" s="357"/>
      <c r="FE6" s="388"/>
      <c r="FF6" s="456"/>
      <c r="FG6" s="357"/>
      <c r="FH6" s="388"/>
      <c r="FI6" s="63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457">
        <f t="shared" si="0"/>
        <v>0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/>
      <c r="AN7" s="356"/>
      <c r="AO7" s="373"/>
      <c r="AP7" s="458"/>
      <c r="AQ7" s="356"/>
      <c r="AR7" s="373"/>
      <c r="AS7" s="372"/>
      <c r="AT7" s="356"/>
      <c r="AU7" s="373"/>
      <c r="AV7" s="458"/>
      <c r="AW7" s="356"/>
      <c r="AX7" s="373"/>
      <c r="AY7" s="372"/>
      <c r="AZ7" s="356"/>
      <c r="BA7" s="373"/>
      <c r="BB7" s="458"/>
      <c r="BC7" s="356"/>
      <c r="BD7" s="373"/>
      <c r="BE7" s="372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458"/>
      <c r="CG7" s="356"/>
      <c r="CH7" s="373"/>
      <c r="CI7" s="372"/>
      <c r="CJ7" s="356"/>
      <c r="CK7" s="373"/>
      <c r="CL7" s="458"/>
      <c r="CM7" s="356"/>
      <c r="CN7" s="373"/>
      <c r="CO7" s="372"/>
      <c r="CP7" s="356"/>
      <c r="CQ7" s="373"/>
      <c r="CR7" s="458"/>
      <c r="CS7" s="356"/>
      <c r="CT7" s="373"/>
      <c r="CU7" s="372"/>
      <c r="CV7" s="356"/>
      <c r="CW7" s="373"/>
      <c r="CX7" s="642"/>
      <c r="CY7" s="644"/>
      <c r="CZ7" s="373"/>
      <c r="DA7" s="372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640"/>
      <c r="DN7" s="644"/>
      <c r="DO7" s="373"/>
      <c r="DP7" s="458"/>
      <c r="DQ7" s="356"/>
      <c r="DR7" s="373"/>
      <c r="DS7" s="372"/>
      <c r="DT7" s="356"/>
      <c r="DU7" s="373"/>
      <c r="DV7" s="642"/>
      <c r="DW7" s="356"/>
      <c r="DX7" s="373"/>
      <c r="DY7" s="640"/>
      <c r="DZ7" s="356"/>
      <c r="EA7" s="373"/>
      <c r="EB7" s="458"/>
      <c r="EC7" s="356"/>
      <c r="ED7" s="373"/>
      <c r="EE7" s="372"/>
      <c r="EF7" s="644"/>
      <c r="EG7" s="373"/>
      <c r="EH7" s="458"/>
      <c r="EI7" s="356"/>
      <c r="EJ7" s="373"/>
      <c r="EK7" s="372"/>
      <c r="EL7" s="356"/>
      <c r="EM7" s="373"/>
      <c r="EN7" s="458"/>
      <c r="EO7" s="356"/>
      <c r="EP7" s="373"/>
      <c r="EQ7" s="372"/>
      <c r="ER7" s="356"/>
      <c r="ES7" s="373"/>
      <c r="ET7" s="458"/>
      <c r="EU7" s="644"/>
      <c r="EV7" s="373"/>
      <c r="EW7" s="372"/>
      <c r="EX7" s="356"/>
      <c r="EY7" s="373"/>
      <c r="EZ7" s="458"/>
      <c r="FA7" s="356"/>
      <c r="FB7" s="373"/>
      <c r="FC7" s="372"/>
      <c r="FD7" s="356"/>
      <c r="FE7" s="373"/>
      <c r="FF7" s="458"/>
      <c r="FG7" s="356"/>
      <c r="FH7" s="373"/>
      <c r="FI7" s="640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41.5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/>
      <c r="BI8" s="357"/>
      <c r="BJ8" s="388"/>
      <c r="BK8" s="389"/>
      <c r="BL8" s="357"/>
      <c r="BM8" s="388"/>
      <c r="BN8" s="456"/>
      <c r="BO8" s="357"/>
      <c r="BP8" s="388"/>
      <c r="BQ8" s="389"/>
      <c r="BR8" s="357"/>
      <c r="BS8" s="388"/>
      <c r="BT8" s="456"/>
      <c r="BU8" s="357"/>
      <c r="BV8" s="388"/>
      <c r="BW8" s="389"/>
      <c r="BX8" s="357"/>
      <c r="BY8" s="388"/>
      <c r="BZ8" s="456"/>
      <c r="CA8" s="357"/>
      <c r="CB8" s="388"/>
      <c r="CC8" s="389"/>
      <c r="CD8" s="357"/>
      <c r="CE8" s="388"/>
      <c r="CF8" s="456"/>
      <c r="CG8" s="357"/>
      <c r="CH8" s="388"/>
      <c r="CI8" s="389"/>
      <c r="CJ8" s="357"/>
      <c r="CK8" s="388"/>
      <c r="CL8" s="456"/>
      <c r="CM8" s="357"/>
      <c r="CN8" s="388"/>
      <c r="CO8" s="389"/>
      <c r="CP8" s="357"/>
      <c r="CQ8" s="388"/>
      <c r="CR8" s="456"/>
      <c r="CS8" s="357"/>
      <c r="CT8" s="388"/>
      <c r="CU8" s="389"/>
      <c r="CV8" s="357"/>
      <c r="CW8" s="388"/>
      <c r="CX8" s="641"/>
      <c r="CY8" s="643"/>
      <c r="CZ8" s="388"/>
      <c r="DA8" s="389"/>
      <c r="DB8" s="357"/>
      <c r="DC8" s="388"/>
      <c r="DD8" s="456"/>
      <c r="DE8" s="357"/>
      <c r="DF8" s="388"/>
      <c r="DG8" s="389"/>
      <c r="DH8" s="357"/>
      <c r="DI8" s="388"/>
      <c r="DJ8" s="456"/>
      <c r="DK8" s="357"/>
      <c r="DL8" s="388"/>
      <c r="DM8" s="639"/>
      <c r="DN8" s="643"/>
      <c r="DO8" s="388"/>
      <c r="DP8" s="456"/>
      <c r="DQ8" s="357"/>
      <c r="DR8" s="388"/>
      <c r="DS8" s="389">
        <f>5.5+1</f>
        <v>6.5</v>
      </c>
      <c r="DT8" s="357"/>
      <c r="DU8" s="388"/>
      <c r="DV8" s="641">
        <f>5.5+3.7+5.6+5.7+5.8+5.7+3</f>
        <v>35</v>
      </c>
      <c r="DW8" s="357"/>
      <c r="DX8" s="388"/>
      <c r="DY8" s="639"/>
      <c r="DZ8" s="357"/>
      <c r="EA8" s="388"/>
      <c r="EB8" s="456"/>
      <c r="EC8" s="357"/>
      <c r="ED8" s="388"/>
      <c r="EE8" s="639"/>
      <c r="EF8" s="643"/>
      <c r="EG8" s="388"/>
      <c r="EH8" s="456"/>
      <c r="EI8" s="357"/>
      <c r="EJ8" s="388"/>
      <c r="EK8" s="389"/>
      <c r="EL8" s="357"/>
      <c r="EM8" s="388"/>
      <c r="EN8" s="456"/>
      <c r="EO8" s="357"/>
      <c r="EP8" s="388"/>
      <c r="EQ8" s="389"/>
      <c r="ER8" s="357"/>
      <c r="ES8" s="388"/>
      <c r="ET8" s="641"/>
      <c r="EU8" s="357"/>
      <c r="EV8" s="388"/>
      <c r="EW8" s="389"/>
      <c r="EX8" s="357"/>
      <c r="EY8" s="388"/>
      <c r="EZ8" s="456"/>
      <c r="FA8" s="357"/>
      <c r="FB8" s="388"/>
      <c r="FC8" s="389"/>
      <c r="FD8" s="357"/>
      <c r="FE8" s="388"/>
      <c r="FF8" s="641"/>
      <c r="FG8" s="357"/>
      <c r="FH8" s="388"/>
      <c r="FI8" s="63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22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/>
      <c r="AN9" s="356"/>
      <c r="AO9" s="373"/>
      <c r="AP9" s="458"/>
      <c r="AQ9" s="356"/>
      <c r="AR9" s="373"/>
      <c r="AS9" s="372"/>
      <c r="AT9" s="356"/>
      <c r="AU9" s="373"/>
      <c r="AV9" s="458"/>
      <c r="AW9" s="356"/>
      <c r="AX9" s="373"/>
      <c r="AY9" s="372"/>
      <c r="AZ9" s="356"/>
      <c r="BA9" s="373"/>
      <c r="BB9" s="458"/>
      <c r="BC9" s="356"/>
      <c r="BD9" s="373"/>
      <c r="BE9" s="372"/>
      <c r="BF9" s="356"/>
      <c r="BG9" s="373"/>
      <c r="BH9" s="458"/>
      <c r="BI9" s="356"/>
      <c r="BJ9" s="373"/>
      <c r="BK9" s="372"/>
      <c r="BL9" s="356"/>
      <c r="BM9" s="373"/>
      <c r="BN9" s="458"/>
      <c r="BO9" s="356"/>
      <c r="BP9" s="373"/>
      <c r="BQ9" s="372"/>
      <c r="BR9" s="356"/>
      <c r="BS9" s="373"/>
      <c r="BT9" s="458"/>
      <c r="BU9" s="356"/>
      <c r="BV9" s="373"/>
      <c r="BW9" s="372"/>
      <c r="BX9" s="356"/>
      <c r="BY9" s="373"/>
      <c r="BZ9" s="458"/>
      <c r="CA9" s="356"/>
      <c r="CB9" s="373"/>
      <c r="CC9" s="372"/>
      <c r="CD9" s="356"/>
      <c r="CE9" s="373"/>
      <c r="CF9" s="458"/>
      <c r="CG9" s="356"/>
      <c r="CH9" s="373"/>
      <c r="CI9" s="372"/>
      <c r="CJ9" s="356"/>
      <c r="CK9" s="373"/>
      <c r="CL9" s="458"/>
      <c r="CM9" s="356"/>
      <c r="CN9" s="373"/>
      <c r="CO9" s="372"/>
      <c r="CP9" s="356"/>
      <c r="CQ9" s="373"/>
      <c r="CR9" s="458"/>
      <c r="CS9" s="356"/>
      <c r="CT9" s="373"/>
      <c r="CU9" s="372"/>
      <c r="CV9" s="356"/>
      <c r="CW9" s="373"/>
      <c r="CX9" s="642"/>
      <c r="CY9" s="644"/>
      <c r="CZ9" s="373"/>
      <c r="DA9" s="372"/>
      <c r="DB9" s="356"/>
      <c r="DC9" s="373"/>
      <c r="DD9" s="458"/>
      <c r="DE9" s="356"/>
      <c r="DF9" s="373"/>
      <c r="DG9" s="372"/>
      <c r="DH9" s="356"/>
      <c r="DI9" s="373"/>
      <c r="DJ9" s="458"/>
      <c r="DK9" s="356"/>
      <c r="DL9" s="373"/>
      <c r="DM9" s="640"/>
      <c r="DN9" s="644"/>
      <c r="DO9" s="373"/>
      <c r="DP9" s="458"/>
      <c r="DQ9" s="356"/>
      <c r="DR9" s="373"/>
      <c r="DS9" s="372">
        <v>3.5</v>
      </c>
      <c r="DT9" s="356"/>
      <c r="DU9" s="373"/>
      <c r="DV9" s="642">
        <v>18.5</v>
      </c>
      <c r="DW9" s="356"/>
      <c r="DX9" s="373"/>
      <c r="DY9" s="640"/>
      <c r="DZ9" s="356"/>
      <c r="EA9" s="373"/>
      <c r="EB9" s="458"/>
      <c r="EC9" s="356"/>
      <c r="ED9" s="373"/>
      <c r="EE9" s="640"/>
      <c r="EF9" s="644"/>
      <c r="EG9" s="373"/>
      <c r="EH9" s="458"/>
      <c r="EI9" s="356"/>
      <c r="EJ9" s="373"/>
      <c r="EK9" s="372"/>
      <c r="EL9" s="356"/>
      <c r="EM9" s="373"/>
      <c r="EN9" s="458"/>
      <c r="EO9" s="356"/>
      <c r="EP9" s="373"/>
      <c r="EQ9" s="372"/>
      <c r="ER9" s="356"/>
      <c r="ES9" s="373"/>
      <c r="ET9" s="642"/>
      <c r="EU9" s="356"/>
      <c r="EV9" s="373"/>
      <c r="EW9" s="372"/>
      <c r="EX9" s="356"/>
      <c r="EY9" s="373"/>
      <c r="EZ9" s="458"/>
      <c r="FA9" s="356"/>
      <c r="FB9" s="373"/>
      <c r="FC9" s="372"/>
      <c r="FD9" s="356"/>
      <c r="FE9" s="373"/>
      <c r="FF9" s="642"/>
      <c r="FG9" s="356"/>
      <c r="FH9" s="373"/>
      <c r="FI9" s="640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18.5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/>
      <c r="BV10" s="388"/>
      <c r="BW10" s="389"/>
      <c r="BX10" s="357"/>
      <c r="BY10" s="388"/>
      <c r="BZ10" s="456"/>
      <c r="CA10" s="357"/>
      <c r="CB10" s="388"/>
      <c r="CC10" s="389"/>
      <c r="CD10" s="357"/>
      <c r="CE10" s="388"/>
      <c r="CF10" s="456"/>
      <c r="CG10" s="357"/>
      <c r="CH10" s="388"/>
      <c r="CI10" s="389"/>
      <c r="CJ10" s="357"/>
      <c r="CK10" s="388"/>
      <c r="CL10" s="456"/>
      <c r="CM10" s="357"/>
      <c r="CN10" s="388"/>
      <c r="CO10" s="389"/>
      <c r="CP10" s="357"/>
      <c r="CQ10" s="388"/>
      <c r="CR10" s="456"/>
      <c r="CS10" s="357"/>
      <c r="CT10" s="388"/>
      <c r="CU10" s="389"/>
      <c r="CV10" s="357"/>
      <c r="CW10" s="388"/>
      <c r="CX10" s="641"/>
      <c r="CY10" s="357"/>
      <c r="CZ10" s="645"/>
      <c r="DA10" s="38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639"/>
      <c r="DN10" s="643"/>
      <c r="DO10" s="388"/>
      <c r="DP10" s="456"/>
      <c r="DQ10" s="357"/>
      <c r="DR10" s="388"/>
      <c r="DS10" s="389">
        <f>3.3+0.3</f>
        <v>3.5999999999999996</v>
      </c>
      <c r="DT10" s="357"/>
      <c r="DU10" s="388"/>
      <c r="DV10" s="641">
        <f>3.7+3.7+5.4+2.1</f>
        <v>14.9</v>
      </c>
      <c r="DW10" s="357"/>
      <c r="DX10" s="388"/>
      <c r="DY10" s="639"/>
      <c r="DZ10" s="643"/>
      <c r="EA10" s="388"/>
      <c r="EB10" s="456"/>
      <c r="EC10" s="357"/>
      <c r="ED10" s="388"/>
      <c r="EE10" s="639"/>
      <c r="EF10" s="643"/>
      <c r="EG10" s="388"/>
      <c r="EH10" s="456"/>
      <c r="EI10" s="357"/>
      <c r="EJ10" s="388"/>
      <c r="EK10" s="389"/>
      <c r="EL10" s="357"/>
      <c r="EM10" s="388"/>
      <c r="EN10" s="456"/>
      <c r="EO10" s="357"/>
      <c r="EP10" s="388"/>
      <c r="EQ10" s="389"/>
      <c r="ER10" s="357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63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10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356"/>
      <c r="BV11" s="373"/>
      <c r="BW11" s="372"/>
      <c r="BX11" s="356"/>
      <c r="BY11" s="373"/>
      <c r="BZ11" s="458"/>
      <c r="CA11" s="356"/>
      <c r="CB11" s="373"/>
      <c r="CC11" s="372"/>
      <c r="CD11" s="356"/>
      <c r="CE11" s="373"/>
      <c r="CF11" s="458"/>
      <c r="CG11" s="356"/>
      <c r="CH11" s="373"/>
      <c r="CI11" s="372"/>
      <c r="CJ11" s="356"/>
      <c r="CK11" s="373"/>
      <c r="CL11" s="458"/>
      <c r="CM11" s="356"/>
      <c r="CN11" s="373"/>
      <c r="CO11" s="372"/>
      <c r="CP11" s="356"/>
      <c r="CQ11" s="373"/>
      <c r="CR11" s="458"/>
      <c r="CS11" s="356"/>
      <c r="CT11" s="373"/>
      <c r="CU11" s="372"/>
      <c r="CV11" s="356"/>
      <c r="CW11" s="373"/>
      <c r="CX11" s="642"/>
      <c r="CY11" s="356"/>
      <c r="CZ11" s="646"/>
      <c r="DA11" s="372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640"/>
      <c r="DN11" s="644"/>
      <c r="DO11" s="373"/>
      <c r="DP11" s="458"/>
      <c r="DQ11" s="356"/>
      <c r="DR11" s="373"/>
      <c r="DS11" s="372">
        <v>2</v>
      </c>
      <c r="DT11" s="356"/>
      <c r="DU11" s="373"/>
      <c r="DV11" s="642">
        <v>8</v>
      </c>
      <c r="DW11" s="356"/>
      <c r="DX11" s="373"/>
      <c r="DY11" s="640"/>
      <c r="DZ11" s="644"/>
      <c r="EA11" s="373"/>
      <c r="EB11" s="458"/>
      <c r="EC11" s="356"/>
      <c r="ED11" s="373"/>
      <c r="EE11" s="640"/>
      <c r="EF11" s="644"/>
      <c r="EG11" s="373"/>
      <c r="EH11" s="458"/>
      <c r="EI11" s="356"/>
      <c r="EJ11" s="373"/>
      <c r="EK11" s="372"/>
      <c r="EL11" s="356"/>
      <c r="EM11" s="373"/>
      <c r="EN11" s="458"/>
      <c r="EO11" s="356"/>
      <c r="EP11" s="373"/>
      <c r="EQ11" s="372"/>
      <c r="ER11" s="356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640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29.4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/>
      <c r="BI12" s="357"/>
      <c r="BJ12" s="388"/>
      <c r="BK12" s="389"/>
      <c r="BL12" s="357"/>
      <c r="BM12" s="388"/>
      <c r="BN12" s="456"/>
      <c r="BO12" s="357"/>
      <c r="BP12" s="388"/>
      <c r="BQ12" s="389"/>
      <c r="BR12" s="357"/>
      <c r="BS12" s="388"/>
      <c r="BT12" s="456"/>
      <c r="BU12" s="357"/>
      <c r="BV12" s="388"/>
      <c r="BW12" s="389"/>
      <c r="BX12" s="357"/>
      <c r="BY12" s="388"/>
      <c r="BZ12" s="456"/>
      <c r="CA12" s="357"/>
      <c r="CB12" s="388"/>
      <c r="CC12" s="389"/>
      <c r="CD12" s="357"/>
      <c r="CE12" s="388"/>
      <c r="CF12" s="456"/>
      <c r="CG12" s="357"/>
      <c r="CH12" s="388"/>
      <c r="CI12" s="389"/>
      <c r="CJ12" s="357"/>
      <c r="CK12" s="388"/>
      <c r="CL12" s="456"/>
      <c r="CM12" s="357"/>
      <c r="CN12" s="388"/>
      <c r="CO12" s="389"/>
      <c r="CP12" s="357"/>
      <c r="CQ12" s="388"/>
      <c r="CR12" s="456"/>
      <c r="CS12" s="357"/>
      <c r="CT12" s="388"/>
      <c r="CU12" s="389"/>
      <c r="CV12" s="357"/>
      <c r="CW12" s="388"/>
      <c r="CX12" s="641"/>
      <c r="CY12" s="643"/>
      <c r="CZ12" s="388"/>
      <c r="DA12" s="389"/>
      <c r="DB12" s="357"/>
      <c r="DC12" s="388"/>
      <c r="DD12" s="456"/>
      <c r="DE12" s="357"/>
      <c r="DF12" s="388"/>
      <c r="DG12" s="389"/>
      <c r="DH12" s="357"/>
      <c r="DI12" s="388"/>
      <c r="DJ12" s="456"/>
      <c r="DK12" s="357"/>
      <c r="DL12" s="388"/>
      <c r="DM12" s="639"/>
      <c r="DN12" s="643"/>
      <c r="DO12" s="388"/>
      <c r="DP12" s="456"/>
      <c r="DQ12" s="357"/>
      <c r="DR12" s="388"/>
      <c r="DS12" s="389">
        <f>4.8+1</f>
        <v>5.8</v>
      </c>
      <c r="DT12" s="357"/>
      <c r="DU12" s="388"/>
      <c r="DV12" s="456">
        <f>4.8+4.7+4.7+5.1+4.3</f>
        <v>23.599999999999998</v>
      </c>
      <c r="DW12" s="357"/>
      <c r="DX12" s="388"/>
      <c r="DY12" s="639"/>
      <c r="DZ12" s="357"/>
      <c r="EA12" s="388"/>
      <c r="EB12" s="456"/>
      <c r="EC12" s="357"/>
      <c r="ED12" s="388"/>
      <c r="EE12" s="639"/>
      <c r="EF12" s="643"/>
      <c r="EG12" s="388"/>
      <c r="EH12" s="456"/>
      <c r="EI12" s="357"/>
      <c r="EJ12" s="388"/>
      <c r="EK12" s="389"/>
      <c r="EL12" s="357"/>
      <c r="EM12" s="388"/>
      <c r="EN12" s="456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63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15.5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458"/>
      <c r="BC13" s="356"/>
      <c r="BD13" s="373"/>
      <c r="BE13" s="372"/>
      <c r="BF13" s="356"/>
      <c r="BG13" s="373"/>
      <c r="BH13" s="458"/>
      <c r="BI13" s="356"/>
      <c r="BJ13" s="373"/>
      <c r="BK13" s="372"/>
      <c r="BL13" s="356"/>
      <c r="BM13" s="373"/>
      <c r="BN13" s="458"/>
      <c r="BO13" s="356"/>
      <c r="BP13" s="373"/>
      <c r="BQ13" s="372"/>
      <c r="BR13" s="356"/>
      <c r="BS13" s="373"/>
      <c r="BT13" s="458"/>
      <c r="BU13" s="356"/>
      <c r="BV13" s="373"/>
      <c r="BW13" s="372"/>
      <c r="BX13" s="356"/>
      <c r="BY13" s="373"/>
      <c r="BZ13" s="458"/>
      <c r="CA13" s="356"/>
      <c r="CB13" s="373"/>
      <c r="CC13" s="372"/>
      <c r="CD13" s="356"/>
      <c r="CE13" s="373"/>
      <c r="CF13" s="458"/>
      <c r="CG13" s="356"/>
      <c r="CH13" s="373"/>
      <c r="CI13" s="372"/>
      <c r="CJ13" s="356"/>
      <c r="CK13" s="373"/>
      <c r="CL13" s="458"/>
      <c r="CM13" s="356"/>
      <c r="CN13" s="373"/>
      <c r="CO13" s="372"/>
      <c r="CP13" s="356"/>
      <c r="CQ13" s="373"/>
      <c r="CR13" s="458"/>
      <c r="CS13" s="356"/>
      <c r="CT13" s="373"/>
      <c r="CU13" s="372"/>
      <c r="CV13" s="356"/>
      <c r="CW13" s="373"/>
      <c r="CX13" s="642"/>
      <c r="CY13" s="644"/>
      <c r="CZ13" s="373"/>
      <c r="DA13" s="372"/>
      <c r="DB13" s="356"/>
      <c r="DC13" s="373"/>
      <c r="DD13" s="458"/>
      <c r="DE13" s="356"/>
      <c r="DF13" s="373"/>
      <c r="DG13" s="372"/>
      <c r="DH13" s="356"/>
      <c r="DI13" s="373"/>
      <c r="DJ13" s="458"/>
      <c r="DK13" s="356"/>
      <c r="DL13" s="373"/>
      <c r="DM13" s="640"/>
      <c r="DN13" s="644"/>
      <c r="DO13" s="373"/>
      <c r="DP13" s="458"/>
      <c r="DQ13" s="356"/>
      <c r="DR13" s="373"/>
      <c r="DS13" s="372">
        <v>3</v>
      </c>
      <c r="DT13" s="356"/>
      <c r="DU13" s="373"/>
      <c r="DV13" s="458">
        <v>12.5</v>
      </c>
      <c r="DW13" s="356"/>
      <c r="DX13" s="373"/>
      <c r="DY13" s="640"/>
      <c r="DZ13" s="356"/>
      <c r="EA13" s="373"/>
      <c r="EB13" s="458"/>
      <c r="EC13" s="356"/>
      <c r="ED13" s="373"/>
      <c r="EE13" s="640"/>
      <c r="EF13" s="644"/>
      <c r="EG13" s="373"/>
      <c r="EH13" s="458"/>
      <c r="EI13" s="356"/>
      <c r="EJ13" s="373"/>
      <c r="EK13" s="372"/>
      <c r="EL13" s="356"/>
      <c r="EM13" s="373"/>
      <c r="EN13" s="458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640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21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/>
      <c r="BI14" s="357"/>
      <c r="BJ14" s="388"/>
      <c r="BK14" s="389"/>
      <c r="BL14" s="357"/>
      <c r="BM14" s="388"/>
      <c r="BN14" s="456"/>
      <c r="BO14" s="357"/>
      <c r="BP14" s="388"/>
      <c r="BQ14" s="389"/>
      <c r="BR14" s="357"/>
      <c r="BS14" s="388"/>
      <c r="BT14" s="456"/>
      <c r="BU14" s="357"/>
      <c r="BV14" s="388"/>
      <c r="BW14" s="389"/>
      <c r="BX14" s="357"/>
      <c r="BY14" s="388"/>
      <c r="BZ14" s="456"/>
      <c r="CA14" s="357"/>
      <c r="CB14" s="388"/>
      <c r="CC14" s="389"/>
      <c r="CD14" s="357"/>
      <c r="CE14" s="388"/>
      <c r="CF14" s="456"/>
      <c r="CG14" s="357"/>
      <c r="CH14" s="388"/>
      <c r="CI14" s="389"/>
      <c r="CJ14" s="357"/>
      <c r="CK14" s="388"/>
      <c r="CL14" s="456"/>
      <c r="CM14" s="357"/>
      <c r="CN14" s="388"/>
      <c r="CO14" s="389"/>
      <c r="CP14" s="357"/>
      <c r="CQ14" s="388"/>
      <c r="CR14" s="456"/>
      <c r="CS14" s="357"/>
      <c r="CT14" s="388"/>
      <c r="CU14" s="389"/>
      <c r="CV14" s="357"/>
      <c r="CW14" s="388"/>
      <c r="CX14" s="641"/>
      <c r="CY14" s="643"/>
      <c r="CZ14" s="388"/>
      <c r="DA14" s="389"/>
      <c r="DB14" s="357"/>
      <c r="DC14" s="388"/>
      <c r="DD14" s="456"/>
      <c r="DE14" s="357"/>
      <c r="DF14" s="388"/>
      <c r="DG14" s="389"/>
      <c r="DH14" s="357"/>
      <c r="DI14" s="388"/>
      <c r="DJ14" s="456"/>
      <c r="DK14" s="357"/>
      <c r="DL14" s="388"/>
      <c r="DM14" s="639">
        <v>5.0999999999999996</v>
      </c>
      <c r="DN14" s="643"/>
      <c r="DO14" s="388"/>
      <c r="DP14" s="456"/>
      <c r="DQ14" s="357"/>
      <c r="DR14" s="388"/>
      <c r="DS14" s="389"/>
      <c r="DT14" s="357">
        <v>5.3</v>
      </c>
      <c r="DU14" s="388"/>
      <c r="DV14" s="456">
        <f>2.2+5.5+2.9</f>
        <v>10.6</v>
      </c>
      <c r="DW14" s="357"/>
      <c r="DX14" s="388"/>
      <c r="DY14" s="639"/>
      <c r="DZ14" s="357"/>
      <c r="EA14" s="388"/>
      <c r="EB14" s="456"/>
      <c r="EC14" s="357"/>
      <c r="ED14" s="388"/>
      <c r="EE14" s="639"/>
      <c r="EF14" s="643"/>
      <c r="EG14" s="388"/>
      <c r="EH14" s="456"/>
      <c r="EI14" s="357"/>
      <c r="EJ14" s="388"/>
      <c r="EK14" s="389"/>
      <c r="EL14" s="357"/>
      <c r="EM14" s="388"/>
      <c r="EN14" s="456"/>
      <c r="EO14" s="357"/>
      <c r="EP14" s="388"/>
      <c r="EQ14" s="389"/>
      <c r="ER14" s="357"/>
      <c r="ES14" s="388"/>
      <c r="ET14" s="456"/>
      <c r="EU14" s="643"/>
      <c r="EV14" s="388"/>
      <c r="EW14" s="389"/>
      <c r="EX14" s="357"/>
      <c r="EY14" s="388"/>
      <c r="EZ14" s="456"/>
      <c r="FA14" s="357"/>
      <c r="FB14" s="388"/>
      <c r="FC14" s="389"/>
      <c r="FD14" s="357"/>
      <c r="FE14" s="388"/>
      <c r="FF14" s="641"/>
      <c r="FG14" s="357"/>
      <c r="FH14" s="388"/>
      <c r="FI14" s="63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11.2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/>
      <c r="AN15" s="356"/>
      <c r="AO15" s="373"/>
      <c r="AP15" s="458"/>
      <c r="AQ15" s="356"/>
      <c r="AR15" s="373"/>
      <c r="AS15" s="372"/>
      <c r="AT15" s="356"/>
      <c r="AU15" s="373"/>
      <c r="AV15" s="458"/>
      <c r="AW15" s="356"/>
      <c r="AX15" s="373"/>
      <c r="AY15" s="372"/>
      <c r="AZ15" s="356"/>
      <c r="BA15" s="373"/>
      <c r="BB15" s="458"/>
      <c r="BC15" s="356"/>
      <c r="BD15" s="373"/>
      <c r="BE15" s="372"/>
      <c r="BF15" s="356"/>
      <c r="BG15" s="373"/>
      <c r="BH15" s="458"/>
      <c r="BI15" s="356"/>
      <c r="BJ15" s="373"/>
      <c r="BK15" s="372"/>
      <c r="BL15" s="356"/>
      <c r="BM15" s="373"/>
      <c r="BN15" s="458"/>
      <c r="BO15" s="356"/>
      <c r="BP15" s="373"/>
      <c r="BQ15" s="372"/>
      <c r="BR15" s="356"/>
      <c r="BS15" s="373"/>
      <c r="BT15" s="458"/>
      <c r="BU15" s="356"/>
      <c r="BV15" s="373"/>
      <c r="BW15" s="372"/>
      <c r="BX15" s="356"/>
      <c r="BY15" s="373"/>
      <c r="BZ15" s="458"/>
      <c r="CA15" s="356"/>
      <c r="CB15" s="373"/>
      <c r="CC15" s="372"/>
      <c r="CD15" s="356"/>
      <c r="CE15" s="373"/>
      <c r="CF15" s="458"/>
      <c r="CG15" s="356"/>
      <c r="CH15" s="373"/>
      <c r="CI15" s="372"/>
      <c r="CJ15" s="356"/>
      <c r="CK15" s="373"/>
      <c r="CL15" s="458"/>
      <c r="CM15" s="356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642"/>
      <c r="CY15" s="644"/>
      <c r="CZ15" s="373"/>
      <c r="DA15" s="372"/>
      <c r="DB15" s="356"/>
      <c r="DC15" s="373"/>
      <c r="DD15" s="458"/>
      <c r="DE15" s="356"/>
      <c r="DF15" s="373"/>
      <c r="DG15" s="372"/>
      <c r="DH15" s="356"/>
      <c r="DI15" s="373"/>
      <c r="DJ15" s="458"/>
      <c r="DK15" s="356"/>
      <c r="DL15" s="373"/>
      <c r="DM15" s="640">
        <v>2.5</v>
      </c>
      <c r="DN15" s="644"/>
      <c r="DO15" s="373"/>
      <c r="DP15" s="458"/>
      <c r="DQ15" s="356"/>
      <c r="DR15" s="373"/>
      <c r="DS15" s="372"/>
      <c r="DT15" s="356">
        <v>3</v>
      </c>
      <c r="DU15" s="373"/>
      <c r="DV15" s="458">
        <v>5.7</v>
      </c>
      <c r="DW15" s="356"/>
      <c r="DX15" s="373"/>
      <c r="DY15" s="640"/>
      <c r="DZ15" s="356"/>
      <c r="EA15" s="373"/>
      <c r="EB15" s="458"/>
      <c r="EC15" s="356"/>
      <c r="ED15" s="373"/>
      <c r="EE15" s="640"/>
      <c r="EF15" s="644"/>
      <c r="EG15" s="373"/>
      <c r="EH15" s="458"/>
      <c r="EI15" s="356"/>
      <c r="EJ15" s="373"/>
      <c r="EK15" s="372"/>
      <c r="EL15" s="356"/>
      <c r="EM15" s="373"/>
      <c r="EN15" s="458"/>
      <c r="EO15" s="356"/>
      <c r="EP15" s="373"/>
      <c r="EQ15" s="372"/>
      <c r="ER15" s="356"/>
      <c r="ES15" s="373"/>
      <c r="ET15" s="458"/>
      <c r="EU15" s="644"/>
      <c r="EV15" s="373"/>
      <c r="EW15" s="372"/>
      <c r="EX15" s="356"/>
      <c r="EY15" s="373"/>
      <c r="EZ15" s="458"/>
      <c r="FA15" s="356"/>
      <c r="FB15" s="373"/>
      <c r="FC15" s="372"/>
      <c r="FD15" s="356"/>
      <c r="FE15" s="373"/>
      <c r="FF15" s="642"/>
      <c r="FG15" s="356"/>
      <c r="FH15" s="373"/>
      <c r="FI15" s="640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54.600000000000009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>
        <v>1.8</v>
      </c>
      <c r="AE16" s="357"/>
      <c r="AF16" s="388"/>
      <c r="AG16" s="389"/>
      <c r="AH16" s="357"/>
      <c r="AI16" s="388"/>
      <c r="AJ16" s="456"/>
      <c r="AK16" s="357"/>
      <c r="AL16" s="388"/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/>
      <c r="BR16" s="357"/>
      <c r="BS16" s="388"/>
      <c r="BT16" s="456"/>
      <c r="BU16" s="357"/>
      <c r="BV16" s="388"/>
      <c r="BW16" s="389"/>
      <c r="BX16" s="357"/>
      <c r="BY16" s="388"/>
      <c r="BZ16" s="456"/>
      <c r="CA16" s="357"/>
      <c r="CB16" s="388"/>
      <c r="CC16" s="389"/>
      <c r="CD16" s="357"/>
      <c r="CE16" s="388"/>
      <c r="CF16" s="456"/>
      <c r="CG16" s="357"/>
      <c r="CH16" s="388"/>
      <c r="CI16" s="389"/>
      <c r="CJ16" s="357"/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/>
      <c r="DB16" s="357"/>
      <c r="DC16" s="388"/>
      <c r="DD16" s="456"/>
      <c r="DE16" s="357"/>
      <c r="DF16" s="388"/>
      <c r="DG16" s="389"/>
      <c r="DH16" s="357"/>
      <c r="DI16" s="388"/>
      <c r="DJ16" s="456"/>
      <c r="DK16" s="357"/>
      <c r="DL16" s="388"/>
      <c r="DM16" s="389">
        <f>4.7+4.8+4.8+1.8</f>
        <v>16.100000000000001</v>
      </c>
      <c r="DN16" s="357"/>
      <c r="DO16" s="388"/>
      <c r="DP16" s="456"/>
      <c r="DQ16" s="357"/>
      <c r="DR16" s="388"/>
      <c r="DS16" s="389">
        <f>4.8+1</f>
        <v>5.8</v>
      </c>
      <c r="DT16" s="357"/>
      <c r="DU16" s="388"/>
      <c r="DV16" s="456">
        <f>4.7+4.7+4.5+4.7+4.8+4.8+2.7</f>
        <v>30.900000000000002</v>
      </c>
      <c r="DW16" s="357"/>
      <c r="DX16" s="388"/>
      <c r="DY16" s="639"/>
      <c r="DZ16" s="357"/>
      <c r="EA16" s="388"/>
      <c r="EB16" s="456"/>
      <c r="EC16" s="357"/>
      <c r="ED16" s="388"/>
      <c r="EE16" s="389"/>
      <c r="EF16" s="643"/>
      <c r="EG16" s="388"/>
      <c r="EH16" s="456"/>
      <c r="EI16" s="357"/>
      <c r="EJ16" s="388"/>
      <c r="EK16" s="389"/>
      <c r="EL16" s="357"/>
      <c r="EM16" s="388"/>
      <c r="EN16" s="456"/>
      <c r="EO16" s="357"/>
      <c r="EP16" s="388"/>
      <c r="EQ16" s="389"/>
      <c r="ER16" s="357"/>
      <c r="ES16" s="388"/>
      <c r="ET16" s="641"/>
      <c r="EU16" s="357"/>
      <c r="EV16" s="388"/>
      <c r="EW16" s="389"/>
      <c r="EX16" s="357"/>
      <c r="EY16" s="388"/>
      <c r="EZ16" s="456"/>
      <c r="FA16" s="357"/>
      <c r="FB16" s="388"/>
      <c r="FC16" s="389"/>
      <c r="FD16" s="357"/>
      <c r="FE16" s="388"/>
      <c r="FF16" s="641"/>
      <c r="FG16" s="357"/>
      <c r="FH16" s="388"/>
      <c r="FI16" s="63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29.3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623">
        <v>1.8</v>
      </c>
      <c r="AE17" s="356"/>
      <c r="AF17" s="373"/>
      <c r="AG17" s="372"/>
      <c r="AH17" s="356"/>
      <c r="AI17" s="373"/>
      <c r="AJ17" s="458"/>
      <c r="AK17" s="356"/>
      <c r="AL17" s="373"/>
      <c r="AM17" s="372"/>
      <c r="AN17" s="356"/>
      <c r="AO17" s="373"/>
      <c r="AP17" s="458"/>
      <c r="AQ17" s="356"/>
      <c r="AR17" s="373"/>
      <c r="AS17" s="372"/>
      <c r="AT17" s="356"/>
      <c r="AU17" s="373"/>
      <c r="AV17" s="458"/>
      <c r="AW17" s="356"/>
      <c r="AX17" s="373"/>
      <c r="AY17" s="372"/>
      <c r="AZ17" s="356"/>
      <c r="BA17" s="373"/>
      <c r="BB17" s="458"/>
      <c r="BC17" s="356"/>
      <c r="BD17" s="373"/>
      <c r="BE17" s="372"/>
      <c r="BF17" s="356"/>
      <c r="BG17" s="373"/>
      <c r="BH17" s="458"/>
      <c r="BI17" s="356"/>
      <c r="BJ17" s="373"/>
      <c r="BK17" s="372"/>
      <c r="BL17" s="356"/>
      <c r="BM17" s="373"/>
      <c r="BN17" s="458"/>
      <c r="BO17" s="356"/>
      <c r="BP17" s="373"/>
      <c r="BQ17" s="372"/>
      <c r="BR17" s="356"/>
      <c r="BS17" s="373"/>
      <c r="BT17" s="458"/>
      <c r="BU17" s="356"/>
      <c r="BV17" s="373"/>
      <c r="BW17" s="372"/>
      <c r="BX17" s="356"/>
      <c r="BY17" s="373"/>
      <c r="BZ17" s="458"/>
      <c r="CA17" s="356"/>
      <c r="CB17" s="373"/>
      <c r="CC17" s="372"/>
      <c r="CD17" s="356"/>
      <c r="CE17" s="373"/>
      <c r="CF17" s="458"/>
      <c r="CG17" s="356"/>
      <c r="CH17" s="373"/>
      <c r="CI17" s="372"/>
      <c r="CJ17" s="356"/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/>
      <c r="DB17" s="356"/>
      <c r="DC17" s="373"/>
      <c r="DD17" s="458"/>
      <c r="DE17" s="356"/>
      <c r="DF17" s="373"/>
      <c r="DG17" s="372"/>
      <c r="DH17" s="356"/>
      <c r="DI17" s="373"/>
      <c r="DJ17" s="458"/>
      <c r="DK17" s="356"/>
      <c r="DL17" s="373"/>
      <c r="DM17" s="372">
        <v>8.5</v>
      </c>
      <c r="DN17" s="356"/>
      <c r="DO17" s="373"/>
      <c r="DP17" s="458"/>
      <c r="DQ17" s="356"/>
      <c r="DR17" s="373"/>
      <c r="DS17" s="372">
        <v>3</v>
      </c>
      <c r="DT17" s="356"/>
      <c r="DU17" s="373"/>
      <c r="DV17" s="458">
        <v>16</v>
      </c>
      <c r="DW17" s="356"/>
      <c r="DX17" s="373"/>
      <c r="DY17" s="640"/>
      <c r="DZ17" s="356"/>
      <c r="EA17" s="373"/>
      <c r="EB17" s="458"/>
      <c r="EC17" s="356"/>
      <c r="ED17" s="373"/>
      <c r="EE17" s="372"/>
      <c r="EF17" s="644"/>
      <c r="EG17" s="373"/>
      <c r="EH17" s="458"/>
      <c r="EI17" s="356"/>
      <c r="EJ17" s="373"/>
      <c r="EK17" s="372"/>
      <c r="EL17" s="356"/>
      <c r="EM17" s="373"/>
      <c r="EN17" s="458"/>
      <c r="EO17" s="356"/>
      <c r="EP17" s="373"/>
      <c r="EQ17" s="372"/>
      <c r="ER17" s="356"/>
      <c r="ES17" s="373"/>
      <c r="ET17" s="642"/>
      <c r="EU17" s="356"/>
      <c r="EV17" s="373"/>
      <c r="EW17" s="372"/>
      <c r="EX17" s="356"/>
      <c r="EY17" s="373"/>
      <c r="EZ17" s="458"/>
      <c r="FA17" s="356"/>
      <c r="FB17" s="373"/>
      <c r="FC17" s="372"/>
      <c r="FD17" s="356"/>
      <c r="FE17" s="373"/>
      <c r="FF17" s="642"/>
      <c r="FG17" s="356"/>
      <c r="FH17" s="373"/>
      <c r="FI17" s="640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456"/>
      <c r="EI20" s="357"/>
      <c r="EJ20" s="388"/>
      <c r="EK20" s="389"/>
      <c r="EL20" s="357"/>
      <c r="EM20" s="388"/>
      <c r="EN20" s="456"/>
      <c r="EO20" s="357"/>
      <c r="EP20" s="388"/>
      <c r="EQ20" s="389"/>
      <c r="ER20" s="357"/>
      <c r="ES20" s="388"/>
      <c r="ET20" s="456"/>
      <c r="EU20" s="643"/>
      <c r="EV20" s="388"/>
      <c r="EW20" s="389"/>
      <c r="EX20" s="357"/>
      <c r="EY20" s="388"/>
      <c r="EZ20" s="456"/>
      <c r="FA20" s="357"/>
      <c r="FB20" s="388"/>
      <c r="FC20" s="389"/>
      <c r="FD20" s="357"/>
      <c r="FE20" s="388"/>
      <c r="FF20" s="641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458"/>
      <c r="EI21" s="356"/>
      <c r="EJ21" s="373"/>
      <c r="EK21" s="372"/>
      <c r="EL21" s="356"/>
      <c r="EM21" s="373"/>
      <c r="EN21" s="458"/>
      <c r="EO21" s="356"/>
      <c r="EP21" s="373"/>
      <c r="EQ21" s="372"/>
      <c r="ER21" s="356"/>
      <c r="ES21" s="373"/>
      <c r="ET21" s="458"/>
      <c r="EU21" s="644"/>
      <c r="EV21" s="373"/>
      <c r="EW21" s="372"/>
      <c r="EX21" s="356"/>
      <c r="EY21" s="373"/>
      <c r="EZ21" s="458"/>
      <c r="FA21" s="356"/>
      <c r="FB21" s="373"/>
      <c r="FC21" s="372"/>
      <c r="FD21" s="356"/>
      <c r="FE21" s="373"/>
      <c r="FF21" s="642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204.60000000000002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1.8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0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0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0</v>
      </c>
      <c r="AT22" s="401">
        <f t="shared" si="2"/>
        <v>0</v>
      </c>
      <c r="AU22" s="402">
        <f t="shared" si="2"/>
        <v>0</v>
      </c>
      <c r="AV22" s="503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1">
        <f t="shared" si="2"/>
        <v>0</v>
      </c>
      <c r="BA22" s="402">
        <f t="shared" si="2"/>
        <v>0</v>
      </c>
      <c r="BB22" s="503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1">
        <f t="shared" si="2"/>
        <v>0</v>
      </c>
      <c r="BG22" s="402">
        <f t="shared" si="2"/>
        <v>0</v>
      </c>
      <c r="BH22" s="503">
        <f t="shared" si="2"/>
        <v>0</v>
      </c>
      <c r="BI22" s="401">
        <f t="shared" si="2"/>
        <v>0</v>
      </c>
      <c r="BJ22" s="402">
        <f t="shared" si="2"/>
        <v>0</v>
      </c>
      <c r="BK22" s="403">
        <f t="shared" si="2"/>
        <v>0</v>
      </c>
      <c r="BL22" s="401">
        <f t="shared" si="2"/>
        <v>0</v>
      </c>
      <c r="BM22" s="402">
        <f t="shared" si="2"/>
        <v>0</v>
      </c>
      <c r="BN22" s="503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0</v>
      </c>
      <c r="BR22" s="401">
        <f t="shared" si="2"/>
        <v>0</v>
      </c>
      <c r="BS22" s="402">
        <f t="shared" si="2"/>
        <v>0</v>
      </c>
      <c r="BT22" s="503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1">
        <f t="shared" si="2"/>
        <v>0</v>
      </c>
      <c r="BY22" s="402">
        <f t="shared" si="2"/>
        <v>0</v>
      </c>
      <c r="BZ22" s="503">
        <f t="shared" si="2"/>
        <v>0</v>
      </c>
      <c r="CA22" s="401">
        <f t="shared" si="2"/>
        <v>0</v>
      </c>
      <c r="CB22" s="402">
        <f t="shared" si="2"/>
        <v>0</v>
      </c>
      <c r="CC22" s="403">
        <f t="shared" si="2"/>
        <v>0</v>
      </c>
      <c r="CD22" s="401">
        <f t="shared" si="2"/>
        <v>0</v>
      </c>
      <c r="CE22" s="402">
        <f t="shared" si="2"/>
        <v>0</v>
      </c>
      <c r="CF22" s="503">
        <f t="shared" si="2"/>
        <v>0</v>
      </c>
      <c r="CG22" s="401">
        <f t="shared" si="2"/>
        <v>0</v>
      </c>
      <c r="CH22" s="402">
        <f t="shared" si="2"/>
        <v>0</v>
      </c>
      <c r="CI22" s="403">
        <f t="shared" si="2"/>
        <v>0</v>
      </c>
      <c r="CJ22" s="401">
        <f t="shared" si="2"/>
        <v>0</v>
      </c>
      <c r="CK22" s="402">
        <f t="shared" si="2"/>
        <v>0</v>
      </c>
      <c r="CL22" s="503">
        <f t="shared" si="2"/>
        <v>0</v>
      </c>
      <c r="CM22" s="401">
        <f t="shared" si="2"/>
        <v>0</v>
      </c>
      <c r="CN22" s="402">
        <f t="shared" si="2"/>
        <v>0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0</v>
      </c>
      <c r="CS22" s="401">
        <f t="shared" si="2"/>
        <v>0</v>
      </c>
      <c r="CT22" s="402">
        <f t="shared" si="2"/>
        <v>0</v>
      </c>
      <c r="CU22" s="403">
        <f t="shared" si="2"/>
        <v>0</v>
      </c>
      <c r="CV22" s="401">
        <f t="shared" si="2"/>
        <v>0</v>
      </c>
      <c r="CW22" s="402">
        <f t="shared" si="2"/>
        <v>0</v>
      </c>
      <c r="CX22" s="503">
        <f t="shared" si="2"/>
        <v>0</v>
      </c>
      <c r="CY22" s="401">
        <f t="shared" si="2"/>
        <v>0</v>
      </c>
      <c r="CZ22" s="402">
        <f t="shared" si="2"/>
        <v>0</v>
      </c>
      <c r="DA22" s="403">
        <f t="shared" si="2"/>
        <v>0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0</v>
      </c>
      <c r="DH22" s="401">
        <f t="shared" si="3"/>
        <v>0</v>
      </c>
      <c r="DI22" s="402">
        <f t="shared" si="3"/>
        <v>0</v>
      </c>
      <c r="DJ22" s="503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21.200000000000003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30.1</v>
      </c>
      <c r="DT22" s="401">
        <f t="shared" si="3"/>
        <v>5.3</v>
      </c>
      <c r="DU22" s="402">
        <f t="shared" si="3"/>
        <v>0</v>
      </c>
      <c r="DV22" s="503">
        <f t="shared" si="3"/>
        <v>115</v>
      </c>
      <c r="DW22" s="401">
        <f t="shared" si="3"/>
        <v>31.2</v>
      </c>
      <c r="DX22" s="402">
        <f t="shared" si="3"/>
        <v>0</v>
      </c>
      <c r="DY22" s="403">
        <f t="shared" si="3"/>
        <v>0</v>
      </c>
      <c r="DZ22" s="401">
        <f t="shared" si="3"/>
        <v>0</v>
      </c>
      <c r="EA22" s="402">
        <f t="shared" si="3"/>
        <v>0</v>
      </c>
      <c r="EB22" s="503">
        <f t="shared" si="3"/>
        <v>0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1">
        <f t="shared" si="3"/>
        <v>0</v>
      </c>
      <c r="EG22" s="402">
        <f t="shared" si="3"/>
        <v>0</v>
      </c>
      <c r="EH22" s="503">
        <f t="shared" si="3"/>
        <v>0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0</v>
      </c>
      <c r="FD22" s="401">
        <f t="shared" si="3"/>
        <v>0</v>
      </c>
      <c r="FE22" s="402">
        <f t="shared" si="3"/>
        <v>0</v>
      </c>
      <c r="FF22" s="503">
        <f t="shared" si="3"/>
        <v>0</v>
      </c>
      <c r="FG22" s="401">
        <f t="shared" si="3"/>
        <v>0</v>
      </c>
      <c r="FH22" s="402">
        <f t="shared" si="3"/>
        <v>0</v>
      </c>
      <c r="FI22" s="403">
        <f t="shared" si="3"/>
        <v>0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18.770642201834864</v>
      </c>
      <c r="D23" s="504" t="s">
        <v>39</v>
      </c>
      <c r="E23" s="412">
        <f>E5+E7+E9+E11+E13+E15+E17+E19+E21</f>
        <v>109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1.8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0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4">
        <f t="shared" si="2"/>
        <v>0</v>
      </c>
      <c r="AU23" s="415">
        <f t="shared" si="2"/>
        <v>0</v>
      </c>
      <c r="AV23" s="464">
        <f t="shared" si="2"/>
        <v>0</v>
      </c>
      <c r="AW23" s="414">
        <f t="shared" si="2"/>
        <v>0</v>
      </c>
      <c r="AX23" s="415">
        <f t="shared" si="2"/>
        <v>0</v>
      </c>
      <c r="AY23" s="416">
        <f t="shared" si="2"/>
        <v>0</v>
      </c>
      <c r="AZ23" s="414">
        <f t="shared" si="2"/>
        <v>0</v>
      </c>
      <c r="BA23" s="415">
        <f t="shared" si="2"/>
        <v>0</v>
      </c>
      <c r="BB23" s="464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4">
        <f t="shared" si="2"/>
        <v>0</v>
      </c>
      <c r="BG23" s="415">
        <f t="shared" si="2"/>
        <v>0</v>
      </c>
      <c r="BH23" s="464">
        <f t="shared" si="2"/>
        <v>0</v>
      </c>
      <c r="BI23" s="414">
        <f t="shared" si="2"/>
        <v>0</v>
      </c>
      <c r="BJ23" s="415">
        <f t="shared" si="2"/>
        <v>0</v>
      </c>
      <c r="BK23" s="416">
        <f t="shared" si="2"/>
        <v>0</v>
      </c>
      <c r="BL23" s="414">
        <f t="shared" si="2"/>
        <v>0</v>
      </c>
      <c r="BM23" s="415">
        <f t="shared" si="2"/>
        <v>0</v>
      </c>
      <c r="BN23" s="464">
        <f t="shared" si="2"/>
        <v>0</v>
      </c>
      <c r="BO23" s="414">
        <f t="shared" si="2"/>
        <v>0</v>
      </c>
      <c r="BP23" s="415">
        <f t="shared" si="2"/>
        <v>0</v>
      </c>
      <c r="BQ23" s="416">
        <f t="shared" si="2"/>
        <v>0</v>
      </c>
      <c r="BR23" s="414">
        <f t="shared" si="2"/>
        <v>0</v>
      </c>
      <c r="BS23" s="415">
        <f t="shared" si="2"/>
        <v>0</v>
      </c>
      <c r="BT23" s="464">
        <f t="shared" si="2"/>
        <v>0</v>
      </c>
      <c r="BU23" s="414">
        <f t="shared" si="2"/>
        <v>0</v>
      </c>
      <c r="BV23" s="415">
        <f t="shared" si="2"/>
        <v>0</v>
      </c>
      <c r="BW23" s="416">
        <f t="shared" si="2"/>
        <v>0</v>
      </c>
      <c r="BX23" s="414">
        <f t="shared" si="2"/>
        <v>0</v>
      </c>
      <c r="BY23" s="415">
        <f t="shared" si="2"/>
        <v>0</v>
      </c>
      <c r="BZ23" s="464">
        <f t="shared" si="2"/>
        <v>0</v>
      </c>
      <c r="CA23" s="414">
        <f t="shared" si="2"/>
        <v>0</v>
      </c>
      <c r="CB23" s="415">
        <f t="shared" si="2"/>
        <v>0</v>
      </c>
      <c r="CC23" s="416">
        <f t="shared" si="2"/>
        <v>0</v>
      </c>
      <c r="CD23" s="414">
        <f t="shared" si="2"/>
        <v>0</v>
      </c>
      <c r="CE23" s="415">
        <f t="shared" si="2"/>
        <v>0</v>
      </c>
      <c r="CF23" s="464">
        <f t="shared" si="2"/>
        <v>0</v>
      </c>
      <c r="CG23" s="414">
        <f t="shared" si="2"/>
        <v>0</v>
      </c>
      <c r="CH23" s="415">
        <f t="shared" si="2"/>
        <v>0</v>
      </c>
      <c r="CI23" s="416">
        <f t="shared" si="2"/>
        <v>0</v>
      </c>
      <c r="CJ23" s="414">
        <f t="shared" si="2"/>
        <v>0</v>
      </c>
      <c r="CK23" s="415">
        <f t="shared" si="2"/>
        <v>0</v>
      </c>
      <c r="CL23" s="464">
        <f t="shared" si="2"/>
        <v>0</v>
      </c>
      <c r="CM23" s="414">
        <f t="shared" si="2"/>
        <v>0</v>
      </c>
      <c r="CN23" s="415">
        <f t="shared" si="2"/>
        <v>0</v>
      </c>
      <c r="CO23" s="416">
        <f t="shared" si="2"/>
        <v>0</v>
      </c>
      <c r="CP23" s="414">
        <f t="shared" si="2"/>
        <v>0</v>
      </c>
      <c r="CQ23" s="415">
        <f t="shared" si="2"/>
        <v>0</v>
      </c>
      <c r="CR23" s="464">
        <f t="shared" si="2"/>
        <v>0</v>
      </c>
      <c r="CS23" s="414">
        <f t="shared" si="2"/>
        <v>0</v>
      </c>
      <c r="CT23" s="415">
        <f t="shared" si="2"/>
        <v>0</v>
      </c>
      <c r="CU23" s="416">
        <f t="shared" si="2"/>
        <v>0</v>
      </c>
      <c r="CV23" s="414">
        <f t="shared" si="2"/>
        <v>0</v>
      </c>
      <c r="CW23" s="415">
        <f t="shared" si="2"/>
        <v>0</v>
      </c>
      <c r="CX23" s="464">
        <f t="shared" si="2"/>
        <v>0</v>
      </c>
      <c r="CY23" s="414">
        <f t="shared" si="2"/>
        <v>0</v>
      </c>
      <c r="CZ23" s="415">
        <f t="shared" si="2"/>
        <v>0</v>
      </c>
      <c r="DA23" s="416">
        <f t="shared" si="2"/>
        <v>0</v>
      </c>
      <c r="DB23" s="414">
        <f t="shared" si="2"/>
        <v>0</v>
      </c>
      <c r="DC23" s="415">
        <f t="shared" si="3"/>
        <v>0</v>
      </c>
      <c r="DD23" s="464">
        <f t="shared" si="3"/>
        <v>0</v>
      </c>
      <c r="DE23" s="414">
        <f t="shared" si="3"/>
        <v>0</v>
      </c>
      <c r="DF23" s="415">
        <f t="shared" si="3"/>
        <v>0</v>
      </c>
      <c r="DG23" s="416">
        <f t="shared" si="3"/>
        <v>0</v>
      </c>
      <c r="DH23" s="414">
        <f t="shared" si="3"/>
        <v>0</v>
      </c>
      <c r="DI23" s="415">
        <f t="shared" si="3"/>
        <v>0</v>
      </c>
      <c r="DJ23" s="464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11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16</v>
      </c>
      <c r="DT23" s="414">
        <f t="shared" si="3"/>
        <v>3</v>
      </c>
      <c r="DU23" s="415">
        <f t="shared" si="3"/>
        <v>0</v>
      </c>
      <c r="DV23" s="464">
        <f t="shared" si="3"/>
        <v>60.7</v>
      </c>
      <c r="DW23" s="414">
        <f t="shared" si="3"/>
        <v>16.5</v>
      </c>
      <c r="DX23" s="415">
        <f t="shared" si="3"/>
        <v>0</v>
      </c>
      <c r="DY23" s="416">
        <f t="shared" si="3"/>
        <v>0</v>
      </c>
      <c r="DZ23" s="414">
        <f t="shared" si="3"/>
        <v>0</v>
      </c>
      <c r="EA23" s="415">
        <f t="shared" si="3"/>
        <v>0</v>
      </c>
      <c r="EB23" s="464">
        <f t="shared" si="3"/>
        <v>0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4">
        <f t="shared" si="3"/>
        <v>0</v>
      </c>
      <c r="EG23" s="415">
        <f t="shared" si="3"/>
        <v>0</v>
      </c>
      <c r="EH23" s="464">
        <f t="shared" si="3"/>
        <v>0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416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0</v>
      </c>
      <c r="FD23" s="414">
        <f t="shared" si="3"/>
        <v>0</v>
      </c>
      <c r="FE23" s="415">
        <f t="shared" si="3"/>
        <v>0</v>
      </c>
      <c r="FF23" s="464">
        <f t="shared" si="3"/>
        <v>0</v>
      </c>
      <c r="FG23" s="414">
        <f t="shared" si="3"/>
        <v>0</v>
      </c>
      <c r="FH23" s="415">
        <f t="shared" si="3"/>
        <v>0</v>
      </c>
      <c r="FI23" s="416">
        <f t="shared" si="3"/>
        <v>0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0</v>
      </c>
      <c r="BV24" s="161">
        <f t="shared" si="6"/>
        <v>0</v>
      </c>
      <c r="BW24" s="161">
        <f t="shared" si="6"/>
        <v>0</v>
      </c>
      <c r="BX24" s="161">
        <f t="shared" si="6"/>
        <v>0</v>
      </c>
      <c r="BY24" s="161">
        <f t="shared" si="6"/>
        <v>0</v>
      </c>
      <c r="BZ24" s="161">
        <f t="shared" si="6"/>
        <v>0</v>
      </c>
      <c r="CA24" s="161">
        <f t="shared" si="6"/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0</v>
      </c>
      <c r="CG24" s="161">
        <f t="shared" si="6"/>
        <v>0</v>
      </c>
      <c r="CH24" s="161">
        <f t="shared" si="6"/>
        <v>0</v>
      </c>
      <c r="CI24" s="161">
        <f t="shared" si="6"/>
        <v>0</v>
      </c>
      <c r="CJ24" s="161">
        <f t="shared" si="6"/>
        <v>0</v>
      </c>
      <c r="CK24" s="161">
        <f t="shared" si="6"/>
        <v>0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0</v>
      </c>
      <c r="DB24" s="161">
        <f t="shared" si="6"/>
        <v>0</v>
      </c>
      <c r="DC24" s="161">
        <f t="shared" si="6"/>
        <v>0</v>
      </c>
      <c r="DD24" s="161">
        <f t="shared" si="6"/>
        <v>0</v>
      </c>
      <c r="DE24" s="161">
        <f t="shared" si="6"/>
        <v>0</v>
      </c>
      <c r="DF24" s="161">
        <f t="shared" si="6"/>
        <v>0</v>
      </c>
      <c r="DG24" s="161">
        <f t="shared" si="6"/>
        <v>0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19.272727272727273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18.8125</v>
      </c>
      <c r="DT24" s="161">
        <f t="shared" si="7"/>
        <v>17.666666666666664</v>
      </c>
      <c r="DU24" s="161">
        <f t="shared" si="7"/>
        <v>0</v>
      </c>
      <c r="DV24" s="161">
        <f t="shared" si="7"/>
        <v>18.945634266886323</v>
      </c>
      <c r="DW24" s="161">
        <f t="shared" si="7"/>
        <v>18.90909090909091</v>
      </c>
      <c r="DX24" s="161">
        <f t="shared" si="7"/>
        <v>0</v>
      </c>
      <c r="DY24" s="161">
        <f t="shared" si="7"/>
        <v>0</v>
      </c>
      <c r="DZ24" s="161">
        <f t="shared" si="7"/>
        <v>0</v>
      </c>
      <c r="EA24" s="161">
        <f t="shared" si="7"/>
        <v>0</v>
      </c>
      <c r="EB24" s="161">
        <f t="shared" si="7"/>
        <v>0</v>
      </c>
      <c r="EC24" s="161">
        <f t="shared" si="7"/>
        <v>0</v>
      </c>
      <c r="ED24" s="161">
        <f t="shared" si="7"/>
        <v>0</v>
      </c>
      <c r="EE24" s="161">
        <f t="shared" si="7"/>
        <v>0</v>
      </c>
      <c r="EF24" s="161">
        <f t="shared" si="7"/>
        <v>0</v>
      </c>
      <c r="EG24" s="161">
        <f t="shared" si="7"/>
        <v>0</v>
      </c>
      <c r="EH24" s="161">
        <f t="shared" si="7"/>
        <v>0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0</v>
      </c>
      <c r="FD24" s="161">
        <f t="shared" si="7"/>
        <v>0</v>
      </c>
      <c r="FE24" s="161">
        <f t="shared" si="7"/>
        <v>0</v>
      </c>
      <c r="FF24" s="161">
        <f t="shared" si="7"/>
        <v>0</v>
      </c>
      <c r="FG24" s="161">
        <f t="shared" si="7"/>
        <v>0</v>
      </c>
      <c r="FH24" s="161">
        <f t="shared" si="7"/>
        <v>0</v>
      </c>
      <c r="FI24" s="161">
        <f t="shared" si="7"/>
        <v>0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10">SUM(F27:JX27)</f>
        <v>62.8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/>
      <c r="BI27" s="353"/>
      <c r="BJ27" s="395"/>
      <c r="BK27" s="429"/>
      <c r="BL27" s="353"/>
      <c r="BM27" s="395"/>
      <c r="BN27" s="468"/>
      <c r="BO27" s="353"/>
      <c r="BP27" s="395"/>
      <c r="BQ27" s="429"/>
      <c r="BR27" s="353"/>
      <c r="BS27" s="395"/>
      <c r="BT27" s="468"/>
      <c r="BU27" s="353"/>
      <c r="BV27" s="395"/>
      <c r="BW27" s="429"/>
      <c r="BX27" s="353"/>
      <c r="BY27" s="395"/>
      <c r="BZ27" s="468"/>
      <c r="CA27" s="353"/>
      <c r="CB27" s="395"/>
      <c r="CC27" s="429"/>
      <c r="CD27" s="353"/>
      <c r="CE27" s="395"/>
      <c r="CF27" s="468"/>
      <c r="CG27" s="353"/>
      <c r="CH27" s="395"/>
      <c r="CI27" s="429"/>
      <c r="CJ27" s="353"/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/>
      <c r="DB27" s="353"/>
      <c r="DC27" s="395"/>
      <c r="DD27" s="468"/>
      <c r="DE27" s="353"/>
      <c r="DF27" s="395"/>
      <c r="DG27" s="429"/>
      <c r="DH27" s="353"/>
      <c r="DI27" s="395"/>
      <c r="DJ27" s="468"/>
      <c r="DK27" s="353"/>
      <c r="DL27" s="395"/>
      <c r="DM27" s="429">
        <v>12.4</v>
      </c>
      <c r="DN27" s="353"/>
      <c r="DO27" s="395"/>
      <c r="DP27" s="468"/>
      <c r="DQ27" s="353"/>
      <c r="DR27" s="395"/>
      <c r="DS27" s="429">
        <f>5.5+1</f>
        <v>6.5</v>
      </c>
      <c r="DT27" s="353">
        <v>5.3</v>
      </c>
      <c r="DU27" s="395"/>
      <c r="DV27" s="468">
        <v>35.6</v>
      </c>
      <c r="DW27" s="353">
        <v>3</v>
      </c>
      <c r="DX27" s="395"/>
      <c r="DY27" s="429"/>
      <c r="DZ27" s="353"/>
      <c r="EA27" s="395"/>
      <c r="EB27" s="468"/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10"/>
        <v>10.4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/>
      <c r="BR28" s="354"/>
      <c r="BS28" s="435"/>
      <c r="BT28" s="472"/>
      <c r="BU28" s="354"/>
      <c r="BV28" s="435"/>
      <c r="BW28" s="436"/>
      <c r="BX28" s="354"/>
      <c r="BY28" s="435"/>
      <c r="BZ28" s="472"/>
      <c r="CA28" s="354"/>
      <c r="CB28" s="435"/>
      <c r="CC28" s="436"/>
      <c r="CD28" s="354"/>
      <c r="CE28" s="435"/>
      <c r="CF28" s="472"/>
      <c r="CG28" s="354"/>
      <c r="CH28" s="435"/>
      <c r="CI28" s="436"/>
      <c r="CJ28" s="354"/>
      <c r="CK28" s="435"/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/>
      <c r="DB28" s="354"/>
      <c r="DC28" s="435"/>
      <c r="DD28" s="472"/>
      <c r="DE28" s="354"/>
      <c r="DF28" s="435"/>
      <c r="DG28" s="436"/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>
        <f>4.8+3.3+1+1+0.3</f>
        <v>10.4</v>
      </c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10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10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10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10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10"/>
        <v>68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>
        <v>1.8</v>
      </c>
      <c r="AE33" s="355"/>
      <c r="AF33" s="442"/>
      <c r="AG33" s="443"/>
      <c r="AH33" s="355"/>
      <c r="AI33" s="442"/>
      <c r="AJ33" s="476"/>
      <c r="AK33" s="355"/>
      <c r="AL33" s="442"/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/>
      <c r="BR33" s="355"/>
      <c r="BS33" s="442"/>
      <c r="BT33" s="476"/>
      <c r="BU33" s="355"/>
      <c r="BV33" s="442"/>
      <c r="BW33" s="443"/>
      <c r="BX33" s="355"/>
      <c r="BY33" s="442"/>
      <c r="BZ33" s="476"/>
      <c r="CA33" s="355"/>
      <c r="CB33" s="442"/>
      <c r="CC33" s="443"/>
      <c r="CD33" s="355"/>
      <c r="CE33" s="442"/>
      <c r="CF33" s="476"/>
      <c r="CG33" s="355"/>
      <c r="CH33" s="442"/>
      <c r="CI33" s="443"/>
      <c r="CJ33" s="355"/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/>
      <c r="DB33" s="355"/>
      <c r="DC33" s="442"/>
      <c r="DD33" s="476"/>
      <c r="DE33" s="355"/>
      <c r="DF33" s="442"/>
      <c r="DG33" s="443"/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>
        <f>5.5+4.8+2.9</f>
        <v>13.200000000000001</v>
      </c>
      <c r="DT33" s="355"/>
      <c r="DU33" s="442"/>
      <c r="DV33" s="476">
        <v>53</v>
      </c>
      <c r="DW33" s="355"/>
      <c r="DX33" s="442"/>
      <c r="DY33" s="443"/>
      <c r="DZ33" s="355"/>
      <c r="EA33" s="442"/>
      <c r="EB33" s="476"/>
      <c r="EC33" s="355"/>
      <c r="ED33" s="442"/>
      <c r="EE33" s="443"/>
      <c r="EF33" s="355"/>
      <c r="EG33" s="442"/>
      <c r="EH33" s="476"/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0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/>
      <c r="BR34" s="356"/>
      <c r="BS34" s="373"/>
      <c r="BT34" s="374"/>
      <c r="BU34" s="356"/>
      <c r="BV34" s="373"/>
      <c r="BW34" s="372"/>
      <c r="BX34" s="356"/>
      <c r="BY34" s="373"/>
      <c r="BZ34" s="374"/>
      <c r="CA34" s="356"/>
      <c r="CB34" s="373"/>
      <c r="CC34" s="372"/>
      <c r="CD34" s="356"/>
      <c r="CE34" s="373"/>
      <c r="CF34" s="374"/>
      <c r="CG34" s="356"/>
      <c r="CH34" s="373"/>
      <c r="CI34" s="372"/>
      <c r="CJ34" s="356"/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/>
      <c r="DB34" s="356"/>
      <c r="DC34" s="373"/>
      <c r="DD34" s="374"/>
      <c r="DE34" s="356"/>
      <c r="DF34" s="373"/>
      <c r="DG34" s="372"/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/>
      <c r="ED34" s="373"/>
      <c r="EE34" s="372"/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10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10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10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10"/>
        <v>63.400000000000006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>
        <v>8.8000000000000007</v>
      </c>
      <c r="DN38" s="356"/>
      <c r="DO38" s="373"/>
      <c r="DP38" s="374"/>
      <c r="DQ38" s="356"/>
      <c r="DR38" s="373"/>
      <c r="DS38" s="372"/>
      <c r="DT38" s="356"/>
      <c r="DU38" s="373"/>
      <c r="DV38" s="374">
        <v>26.4</v>
      </c>
      <c r="DW38" s="356">
        <v>28.2</v>
      </c>
      <c r="DX38" s="373"/>
      <c r="DY38" s="372"/>
      <c r="DZ38" s="356"/>
      <c r="EA38" s="373"/>
      <c r="EB38" s="374"/>
      <c r="EC38" s="356"/>
      <c r="ED38" s="373"/>
      <c r="EE38" s="372"/>
      <c r="EF38" s="356"/>
      <c r="EG38" s="373"/>
      <c r="EH38" s="374"/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204.6</v>
      </c>
      <c r="F39" s="515">
        <f t="shared" ref="F39:AO39" si="11">SUM(F27:F38)</f>
        <v>0</v>
      </c>
      <c r="G39" s="500">
        <f t="shared" si="11"/>
        <v>0</v>
      </c>
      <c r="H39" s="516">
        <f t="shared" si="11"/>
        <v>0</v>
      </c>
      <c r="I39" s="517">
        <f t="shared" si="11"/>
        <v>0</v>
      </c>
      <c r="J39" s="358">
        <f t="shared" si="11"/>
        <v>0</v>
      </c>
      <c r="K39" s="518">
        <f t="shared" si="11"/>
        <v>0</v>
      </c>
      <c r="L39" s="519">
        <f t="shared" si="11"/>
        <v>0</v>
      </c>
      <c r="M39" s="358">
        <f t="shared" si="11"/>
        <v>0</v>
      </c>
      <c r="N39" s="518">
        <f t="shared" si="11"/>
        <v>0</v>
      </c>
      <c r="O39" s="517">
        <f t="shared" si="11"/>
        <v>0</v>
      </c>
      <c r="P39" s="358">
        <f t="shared" si="11"/>
        <v>0</v>
      </c>
      <c r="Q39" s="518">
        <f t="shared" si="11"/>
        <v>0</v>
      </c>
      <c r="R39" s="519">
        <f t="shared" si="11"/>
        <v>0</v>
      </c>
      <c r="S39" s="358">
        <f t="shared" si="11"/>
        <v>0</v>
      </c>
      <c r="T39" s="518">
        <f t="shared" si="11"/>
        <v>0</v>
      </c>
      <c r="U39" s="517">
        <f t="shared" si="11"/>
        <v>0</v>
      </c>
      <c r="V39" s="358">
        <f t="shared" si="11"/>
        <v>0</v>
      </c>
      <c r="W39" s="518">
        <f t="shared" si="11"/>
        <v>0</v>
      </c>
      <c r="X39" s="519">
        <f t="shared" si="11"/>
        <v>0</v>
      </c>
      <c r="Y39" s="358">
        <f t="shared" si="11"/>
        <v>0</v>
      </c>
      <c r="Z39" s="518">
        <f t="shared" si="11"/>
        <v>0</v>
      </c>
      <c r="AA39" s="517">
        <f t="shared" si="11"/>
        <v>0</v>
      </c>
      <c r="AB39" s="358">
        <f t="shared" si="11"/>
        <v>0</v>
      </c>
      <c r="AC39" s="518">
        <f t="shared" si="11"/>
        <v>0</v>
      </c>
      <c r="AD39" s="519">
        <f t="shared" si="11"/>
        <v>1.8</v>
      </c>
      <c r="AE39" s="358">
        <f t="shared" si="11"/>
        <v>0</v>
      </c>
      <c r="AF39" s="518">
        <f t="shared" si="11"/>
        <v>0</v>
      </c>
      <c r="AG39" s="517">
        <f t="shared" si="11"/>
        <v>0</v>
      </c>
      <c r="AH39" s="358">
        <f t="shared" si="11"/>
        <v>0</v>
      </c>
      <c r="AI39" s="518">
        <f t="shared" si="11"/>
        <v>0</v>
      </c>
      <c r="AJ39" s="519">
        <f t="shared" si="11"/>
        <v>0</v>
      </c>
      <c r="AK39" s="358">
        <f t="shared" si="11"/>
        <v>0</v>
      </c>
      <c r="AL39" s="518">
        <f t="shared" si="11"/>
        <v>0</v>
      </c>
      <c r="AM39" s="517">
        <f t="shared" si="11"/>
        <v>0</v>
      </c>
      <c r="AN39" s="358">
        <f t="shared" si="11"/>
        <v>0</v>
      </c>
      <c r="AO39" s="518">
        <f t="shared" si="11"/>
        <v>0</v>
      </c>
      <c r="AP39" s="519">
        <f>SUM(AP27:AP38)</f>
        <v>0</v>
      </c>
      <c r="AQ39" s="358">
        <f>SUM(AQ27:AQ38)</f>
        <v>0</v>
      </c>
      <c r="AR39" s="518">
        <f t="shared" ref="AR39:DB39" si="12">SUM(AR27:AR38)</f>
        <v>0</v>
      </c>
      <c r="AS39" s="517">
        <f t="shared" si="12"/>
        <v>0</v>
      </c>
      <c r="AT39" s="358">
        <f t="shared" si="12"/>
        <v>0</v>
      </c>
      <c r="AU39" s="518">
        <f t="shared" si="12"/>
        <v>0</v>
      </c>
      <c r="AV39" s="519">
        <f t="shared" si="12"/>
        <v>0</v>
      </c>
      <c r="AW39" s="358">
        <f t="shared" si="12"/>
        <v>0</v>
      </c>
      <c r="AX39" s="518">
        <f t="shared" si="12"/>
        <v>0</v>
      </c>
      <c r="AY39" s="517">
        <f t="shared" si="12"/>
        <v>0</v>
      </c>
      <c r="AZ39" s="358">
        <f t="shared" si="12"/>
        <v>0</v>
      </c>
      <c r="BA39" s="518">
        <f t="shared" si="12"/>
        <v>0</v>
      </c>
      <c r="BB39" s="519">
        <f t="shared" si="12"/>
        <v>0</v>
      </c>
      <c r="BC39" s="358">
        <f t="shared" si="12"/>
        <v>0</v>
      </c>
      <c r="BD39" s="518">
        <f t="shared" si="12"/>
        <v>0</v>
      </c>
      <c r="BE39" s="517">
        <f t="shared" si="12"/>
        <v>0</v>
      </c>
      <c r="BF39" s="358">
        <f t="shared" si="12"/>
        <v>0</v>
      </c>
      <c r="BG39" s="518">
        <f t="shared" si="12"/>
        <v>0</v>
      </c>
      <c r="BH39" s="519">
        <f t="shared" si="12"/>
        <v>0</v>
      </c>
      <c r="BI39" s="358">
        <f t="shared" si="12"/>
        <v>0</v>
      </c>
      <c r="BJ39" s="518">
        <f t="shared" si="12"/>
        <v>0</v>
      </c>
      <c r="BK39" s="517">
        <f t="shared" si="12"/>
        <v>0</v>
      </c>
      <c r="BL39" s="358">
        <f t="shared" si="12"/>
        <v>0</v>
      </c>
      <c r="BM39" s="518">
        <f t="shared" si="12"/>
        <v>0</v>
      </c>
      <c r="BN39" s="519">
        <f t="shared" si="12"/>
        <v>0</v>
      </c>
      <c r="BO39" s="358">
        <f t="shared" si="12"/>
        <v>0</v>
      </c>
      <c r="BP39" s="518">
        <f t="shared" si="12"/>
        <v>0</v>
      </c>
      <c r="BQ39" s="517">
        <f t="shared" si="12"/>
        <v>0</v>
      </c>
      <c r="BR39" s="358">
        <f t="shared" si="12"/>
        <v>0</v>
      </c>
      <c r="BS39" s="518">
        <f t="shared" si="12"/>
        <v>0</v>
      </c>
      <c r="BT39" s="519">
        <f t="shared" si="12"/>
        <v>0</v>
      </c>
      <c r="BU39" s="358">
        <f t="shared" si="12"/>
        <v>0</v>
      </c>
      <c r="BV39" s="518">
        <f t="shared" si="12"/>
        <v>0</v>
      </c>
      <c r="BW39" s="517">
        <f t="shared" si="12"/>
        <v>0</v>
      </c>
      <c r="BX39" s="358">
        <f t="shared" si="12"/>
        <v>0</v>
      </c>
      <c r="BY39" s="518">
        <f t="shared" si="12"/>
        <v>0</v>
      </c>
      <c r="BZ39" s="519">
        <f t="shared" si="12"/>
        <v>0</v>
      </c>
      <c r="CA39" s="358">
        <f t="shared" si="12"/>
        <v>0</v>
      </c>
      <c r="CB39" s="518">
        <f t="shared" si="12"/>
        <v>0</v>
      </c>
      <c r="CC39" s="517">
        <f t="shared" si="12"/>
        <v>0</v>
      </c>
      <c r="CD39" s="358">
        <f t="shared" si="12"/>
        <v>0</v>
      </c>
      <c r="CE39" s="518">
        <f t="shared" si="12"/>
        <v>0</v>
      </c>
      <c r="CF39" s="519">
        <f t="shared" si="12"/>
        <v>0</v>
      </c>
      <c r="CG39" s="358">
        <f t="shared" si="12"/>
        <v>0</v>
      </c>
      <c r="CH39" s="518">
        <f t="shared" si="12"/>
        <v>0</v>
      </c>
      <c r="CI39" s="517">
        <f t="shared" si="12"/>
        <v>0</v>
      </c>
      <c r="CJ39" s="358">
        <f t="shared" si="12"/>
        <v>0</v>
      </c>
      <c r="CK39" s="518">
        <f t="shared" si="12"/>
        <v>0</v>
      </c>
      <c r="CL39" s="519">
        <f t="shared" si="12"/>
        <v>0</v>
      </c>
      <c r="CM39" s="358">
        <f t="shared" si="12"/>
        <v>0</v>
      </c>
      <c r="CN39" s="518">
        <f t="shared" si="12"/>
        <v>0</v>
      </c>
      <c r="CO39" s="517">
        <f t="shared" si="12"/>
        <v>0</v>
      </c>
      <c r="CP39" s="358">
        <f t="shared" si="12"/>
        <v>0</v>
      </c>
      <c r="CQ39" s="518">
        <f t="shared" si="12"/>
        <v>0</v>
      </c>
      <c r="CR39" s="519">
        <f t="shared" si="12"/>
        <v>0</v>
      </c>
      <c r="CS39" s="358">
        <f t="shared" si="12"/>
        <v>0</v>
      </c>
      <c r="CT39" s="518">
        <f t="shared" si="12"/>
        <v>0</v>
      </c>
      <c r="CU39" s="517">
        <f t="shared" si="12"/>
        <v>0</v>
      </c>
      <c r="CV39" s="358">
        <f t="shared" si="12"/>
        <v>0</v>
      </c>
      <c r="CW39" s="518">
        <f t="shared" si="12"/>
        <v>0</v>
      </c>
      <c r="CX39" s="519">
        <f t="shared" si="12"/>
        <v>0</v>
      </c>
      <c r="CY39" s="358">
        <f t="shared" si="12"/>
        <v>0</v>
      </c>
      <c r="CZ39" s="518">
        <f t="shared" si="12"/>
        <v>0</v>
      </c>
      <c r="DA39" s="517">
        <f t="shared" si="12"/>
        <v>0</v>
      </c>
      <c r="DB39" s="358">
        <f t="shared" si="12"/>
        <v>0</v>
      </c>
      <c r="DC39" s="518">
        <f t="shared" ref="DC39:FN39" si="13">SUM(DC27:DC38)</f>
        <v>0</v>
      </c>
      <c r="DD39" s="519">
        <f t="shared" si="13"/>
        <v>0</v>
      </c>
      <c r="DE39" s="358">
        <f t="shared" si="13"/>
        <v>0</v>
      </c>
      <c r="DF39" s="518">
        <f t="shared" si="13"/>
        <v>0</v>
      </c>
      <c r="DG39" s="517">
        <f t="shared" si="13"/>
        <v>0</v>
      </c>
      <c r="DH39" s="358">
        <f t="shared" si="13"/>
        <v>0</v>
      </c>
      <c r="DI39" s="518">
        <f t="shared" si="13"/>
        <v>0</v>
      </c>
      <c r="DJ39" s="519">
        <f t="shared" si="13"/>
        <v>0</v>
      </c>
      <c r="DK39" s="358">
        <f t="shared" si="13"/>
        <v>0</v>
      </c>
      <c r="DL39" s="518">
        <f t="shared" si="13"/>
        <v>0</v>
      </c>
      <c r="DM39" s="517">
        <f t="shared" si="13"/>
        <v>21.200000000000003</v>
      </c>
      <c r="DN39" s="358">
        <f t="shared" si="13"/>
        <v>0</v>
      </c>
      <c r="DO39" s="518">
        <f t="shared" si="13"/>
        <v>0</v>
      </c>
      <c r="DP39" s="519">
        <f t="shared" si="13"/>
        <v>0</v>
      </c>
      <c r="DQ39" s="358">
        <f t="shared" si="13"/>
        <v>0</v>
      </c>
      <c r="DR39" s="518">
        <f t="shared" si="13"/>
        <v>0</v>
      </c>
      <c r="DS39" s="517">
        <f t="shared" si="13"/>
        <v>30.1</v>
      </c>
      <c r="DT39" s="358">
        <f t="shared" si="13"/>
        <v>5.3</v>
      </c>
      <c r="DU39" s="518">
        <f t="shared" si="13"/>
        <v>0</v>
      </c>
      <c r="DV39" s="519">
        <f t="shared" si="13"/>
        <v>115</v>
      </c>
      <c r="DW39" s="358">
        <f t="shared" si="13"/>
        <v>31.2</v>
      </c>
      <c r="DX39" s="518">
        <f t="shared" si="13"/>
        <v>0</v>
      </c>
      <c r="DY39" s="517">
        <f t="shared" si="13"/>
        <v>0</v>
      </c>
      <c r="DZ39" s="358">
        <f t="shared" si="13"/>
        <v>0</v>
      </c>
      <c r="EA39" s="518">
        <f t="shared" si="13"/>
        <v>0</v>
      </c>
      <c r="EB39" s="519">
        <f t="shared" si="13"/>
        <v>0</v>
      </c>
      <c r="EC39" s="358">
        <f t="shared" si="13"/>
        <v>0</v>
      </c>
      <c r="ED39" s="518">
        <f t="shared" si="13"/>
        <v>0</v>
      </c>
      <c r="EE39" s="517">
        <f t="shared" si="13"/>
        <v>0</v>
      </c>
      <c r="EF39" s="358">
        <f t="shared" si="13"/>
        <v>0</v>
      </c>
      <c r="EG39" s="518">
        <f t="shared" si="13"/>
        <v>0</v>
      </c>
      <c r="EH39" s="519">
        <f t="shared" si="13"/>
        <v>0</v>
      </c>
      <c r="EI39" s="358">
        <f t="shared" si="13"/>
        <v>0</v>
      </c>
      <c r="EJ39" s="518">
        <f t="shared" si="13"/>
        <v>0</v>
      </c>
      <c r="EK39" s="517">
        <f t="shared" si="13"/>
        <v>0</v>
      </c>
      <c r="EL39" s="358">
        <f t="shared" si="13"/>
        <v>0</v>
      </c>
      <c r="EM39" s="518">
        <f t="shared" si="13"/>
        <v>0</v>
      </c>
      <c r="EN39" s="519">
        <f t="shared" si="13"/>
        <v>0</v>
      </c>
      <c r="EO39" s="358">
        <f t="shared" si="13"/>
        <v>0</v>
      </c>
      <c r="EP39" s="518">
        <f t="shared" si="13"/>
        <v>0</v>
      </c>
      <c r="EQ39" s="517">
        <f t="shared" si="13"/>
        <v>0</v>
      </c>
      <c r="ER39" s="358">
        <f t="shared" si="13"/>
        <v>0</v>
      </c>
      <c r="ES39" s="518">
        <f t="shared" si="13"/>
        <v>0</v>
      </c>
      <c r="ET39" s="519">
        <f t="shared" si="13"/>
        <v>0</v>
      </c>
      <c r="EU39" s="358">
        <f t="shared" si="13"/>
        <v>0</v>
      </c>
      <c r="EV39" s="518">
        <f t="shared" si="13"/>
        <v>0</v>
      </c>
      <c r="EW39" s="517">
        <f t="shared" si="13"/>
        <v>0</v>
      </c>
      <c r="EX39" s="358">
        <f t="shared" si="13"/>
        <v>0</v>
      </c>
      <c r="EY39" s="518">
        <f t="shared" si="13"/>
        <v>0</v>
      </c>
      <c r="EZ39" s="519">
        <f t="shared" si="13"/>
        <v>0</v>
      </c>
      <c r="FA39" s="358">
        <f t="shared" si="13"/>
        <v>0</v>
      </c>
      <c r="FB39" s="518">
        <f t="shared" si="13"/>
        <v>0</v>
      </c>
      <c r="FC39" s="517">
        <f t="shared" si="13"/>
        <v>0</v>
      </c>
      <c r="FD39" s="358">
        <f t="shared" si="13"/>
        <v>0</v>
      </c>
      <c r="FE39" s="518">
        <f t="shared" si="13"/>
        <v>0</v>
      </c>
      <c r="FF39" s="519">
        <f t="shared" si="13"/>
        <v>0</v>
      </c>
      <c r="FG39" s="358">
        <f t="shared" si="13"/>
        <v>0</v>
      </c>
      <c r="FH39" s="518">
        <f t="shared" si="13"/>
        <v>0</v>
      </c>
      <c r="FI39" s="517">
        <f t="shared" si="13"/>
        <v>0</v>
      </c>
      <c r="FJ39" s="358">
        <f t="shared" si="13"/>
        <v>0</v>
      </c>
      <c r="FK39" s="518">
        <f t="shared" si="13"/>
        <v>0</v>
      </c>
      <c r="FL39" s="519">
        <f t="shared" si="13"/>
        <v>0</v>
      </c>
      <c r="FM39" s="358">
        <f t="shared" si="13"/>
        <v>0</v>
      </c>
      <c r="FN39" s="518">
        <f t="shared" si="13"/>
        <v>0</v>
      </c>
      <c r="FO39" s="517">
        <f t="shared" ref="FO39:HZ39" si="14">SUM(FO27:FO38)</f>
        <v>0</v>
      </c>
      <c r="FP39" s="358">
        <f t="shared" si="14"/>
        <v>0</v>
      </c>
      <c r="FQ39" s="518">
        <f t="shared" si="14"/>
        <v>0</v>
      </c>
      <c r="FR39" s="519">
        <f t="shared" si="14"/>
        <v>0</v>
      </c>
      <c r="FS39" s="358">
        <f t="shared" si="14"/>
        <v>0</v>
      </c>
      <c r="FT39" s="518">
        <f t="shared" si="14"/>
        <v>0</v>
      </c>
      <c r="FU39" s="517">
        <f t="shared" si="14"/>
        <v>0</v>
      </c>
      <c r="FV39" s="358">
        <f t="shared" si="14"/>
        <v>0</v>
      </c>
      <c r="FW39" s="518">
        <f t="shared" si="14"/>
        <v>0</v>
      </c>
      <c r="FX39" s="519">
        <f t="shared" si="14"/>
        <v>0</v>
      </c>
      <c r="FY39" s="358">
        <f t="shared" si="14"/>
        <v>0</v>
      </c>
      <c r="FZ39" s="518">
        <f t="shared" si="14"/>
        <v>0</v>
      </c>
      <c r="GA39" s="517">
        <f t="shared" si="14"/>
        <v>0</v>
      </c>
      <c r="GB39" s="358">
        <f t="shared" si="14"/>
        <v>0</v>
      </c>
      <c r="GC39" s="518">
        <f t="shared" si="14"/>
        <v>0</v>
      </c>
      <c r="GD39" s="519">
        <f t="shared" si="14"/>
        <v>0</v>
      </c>
      <c r="GE39" s="358">
        <f t="shared" si="14"/>
        <v>0</v>
      </c>
      <c r="GF39" s="518">
        <f t="shared" si="14"/>
        <v>0</v>
      </c>
      <c r="GG39" s="517">
        <f t="shared" si="14"/>
        <v>0</v>
      </c>
      <c r="GH39" s="358">
        <f t="shared" si="14"/>
        <v>0</v>
      </c>
      <c r="GI39" s="518">
        <f t="shared" si="14"/>
        <v>0</v>
      </c>
      <c r="GJ39" s="519">
        <f t="shared" si="14"/>
        <v>0</v>
      </c>
      <c r="GK39" s="358">
        <f t="shared" si="14"/>
        <v>0</v>
      </c>
      <c r="GL39" s="518">
        <f t="shared" si="14"/>
        <v>0</v>
      </c>
      <c r="GM39" s="517">
        <f t="shared" si="14"/>
        <v>0</v>
      </c>
      <c r="GN39" s="358">
        <f t="shared" si="14"/>
        <v>0</v>
      </c>
      <c r="GO39" s="518">
        <f t="shared" si="14"/>
        <v>0</v>
      </c>
      <c r="GP39" s="519">
        <f t="shared" si="14"/>
        <v>0</v>
      </c>
      <c r="GQ39" s="358">
        <f t="shared" si="14"/>
        <v>0</v>
      </c>
      <c r="GR39" s="518">
        <f t="shared" si="14"/>
        <v>0</v>
      </c>
      <c r="GS39" s="517">
        <f t="shared" si="14"/>
        <v>0</v>
      </c>
      <c r="GT39" s="358">
        <f t="shared" si="14"/>
        <v>0</v>
      </c>
      <c r="GU39" s="518">
        <f t="shared" si="14"/>
        <v>0</v>
      </c>
      <c r="GV39" s="519">
        <f t="shared" si="14"/>
        <v>0</v>
      </c>
      <c r="GW39" s="358">
        <f t="shared" si="14"/>
        <v>0</v>
      </c>
      <c r="GX39" s="518">
        <f t="shared" si="14"/>
        <v>0</v>
      </c>
      <c r="GY39" s="517">
        <f t="shared" si="14"/>
        <v>0</v>
      </c>
      <c r="GZ39" s="358">
        <f t="shared" si="14"/>
        <v>0</v>
      </c>
      <c r="HA39" s="518">
        <f t="shared" si="14"/>
        <v>0</v>
      </c>
      <c r="HB39" s="519">
        <f t="shared" si="14"/>
        <v>0</v>
      </c>
      <c r="HC39" s="358">
        <f t="shared" si="14"/>
        <v>0</v>
      </c>
      <c r="HD39" s="518">
        <f t="shared" si="14"/>
        <v>0</v>
      </c>
      <c r="HE39" s="517">
        <f t="shared" si="14"/>
        <v>0</v>
      </c>
      <c r="HF39" s="358">
        <f t="shared" si="14"/>
        <v>0</v>
      </c>
      <c r="HG39" s="518">
        <f t="shared" si="14"/>
        <v>0</v>
      </c>
      <c r="HH39" s="519">
        <f t="shared" si="14"/>
        <v>0</v>
      </c>
      <c r="HI39" s="358">
        <f t="shared" si="14"/>
        <v>0</v>
      </c>
      <c r="HJ39" s="518">
        <f t="shared" si="14"/>
        <v>0</v>
      </c>
      <c r="HK39" s="517">
        <f t="shared" si="14"/>
        <v>0</v>
      </c>
      <c r="HL39" s="358">
        <f t="shared" si="14"/>
        <v>0</v>
      </c>
      <c r="HM39" s="518">
        <f t="shared" si="14"/>
        <v>0</v>
      </c>
      <c r="HN39" s="519">
        <f t="shared" si="14"/>
        <v>0</v>
      </c>
      <c r="HO39" s="358">
        <f t="shared" si="14"/>
        <v>0</v>
      </c>
      <c r="HP39" s="518">
        <f t="shared" si="14"/>
        <v>0</v>
      </c>
      <c r="HQ39" s="517">
        <f t="shared" si="14"/>
        <v>0</v>
      </c>
      <c r="HR39" s="358">
        <f t="shared" si="14"/>
        <v>0</v>
      </c>
      <c r="HS39" s="518">
        <f t="shared" si="14"/>
        <v>0</v>
      </c>
      <c r="HT39" s="519">
        <f t="shared" si="14"/>
        <v>0</v>
      </c>
      <c r="HU39" s="358">
        <f t="shared" si="14"/>
        <v>0</v>
      </c>
      <c r="HV39" s="518">
        <f t="shared" si="14"/>
        <v>0</v>
      </c>
      <c r="HW39" s="517">
        <f t="shared" si="14"/>
        <v>0</v>
      </c>
      <c r="HX39" s="358">
        <f t="shared" si="14"/>
        <v>0</v>
      </c>
      <c r="HY39" s="518">
        <f t="shared" si="14"/>
        <v>0</v>
      </c>
      <c r="HZ39" s="519">
        <f t="shared" si="14"/>
        <v>0</v>
      </c>
      <c r="IA39" s="358">
        <f t="shared" ref="IA39:JX39" si="15">SUM(IA27:IA38)</f>
        <v>0</v>
      </c>
      <c r="IB39" s="518">
        <f t="shared" si="15"/>
        <v>0</v>
      </c>
      <c r="IC39" s="517">
        <f t="shared" si="15"/>
        <v>0</v>
      </c>
      <c r="ID39" s="358">
        <f t="shared" si="15"/>
        <v>0</v>
      </c>
      <c r="IE39" s="518">
        <f t="shared" si="15"/>
        <v>0</v>
      </c>
      <c r="IF39" s="519">
        <f t="shared" si="15"/>
        <v>0</v>
      </c>
      <c r="IG39" s="358">
        <f t="shared" si="15"/>
        <v>0</v>
      </c>
      <c r="IH39" s="518">
        <f t="shared" si="15"/>
        <v>0</v>
      </c>
      <c r="II39" s="517">
        <f t="shared" si="15"/>
        <v>0</v>
      </c>
      <c r="IJ39" s="358">
        <f t="shared" si="15"/>
        <v>0</v>
      </c>
      <c r="IK39" s="518">
        <f t="shared" si="15"/>
        <v>0</v>
      </c>
      <c r="IL39" s="519">
        <f t="shared" si="15"/>
        <v>0</v>
      </c>
      <c r="IM39" s="358">
        <f t="shared" si="15"/>
        <v>0</v>
      </c>
      <c r="IN39" s="518">
        <f t="shared" si="15"/>
        <v>0</v>
      </c>
      <c r="IO39" s="517">
        <f t="shared" si="15"/>
        <v>0</v>
      </c>
      <c r="IP39" s="358">
        <f t="shared" si="15"/>
        <v>0</v>
      </c>
      <c r="IQ39" s="518">
        <f t="shared" si="15"/>
        <v>0</v>
      </c>
      <c r="IR39" s="519">
        <f t="shared" si="15"/>
        <v>0</v>
      </c>
      <c r="IS39" s="358">
        <f t="shared" si="15"/>
        <v>0</v>
      </c>
      <c r="IT39" s="518">
        <f t="shared" si="15"/>
        <v>0</v>
      </c>
      <c r="IU39" s="517">
        <f t="shared" si="15"/>
        <v>0</v>
      </c>
      <c r="IV39" s="358">
        <f t="shared" si="15"/>
        <v>0</v>
      </c>
      <c r="IW39" s="518">
        <f t="shared" si="15"/>
        <v>0</v>
      </c>
      <c r="IX39" s="519">
        <f t="shared" si="15"/>
        <v>0</v>
      </c>
      <c r="IY39" s="358">
        <f t="shared" si="15"/>
        <v>0</v>
      </c>
      <c r="IZ39" s="518">
        <f t="shared" si="15"/>
        <v>0</v>
      </c>
      <c r="JA39" s="517">
        <f t="shared" si="15"/>
        <v>0</v>
      </c>
      <c r="JB39" s="358">
        <f t="shared" si="15"/>
        <v>0</v>
      </c>
      <c r="JC39" s="518">
        <f t="shared" si="15"/>
        <v>0</v>
      </c>
      <c r="JD39" s="519">
        <f t="shared" si="15"/>
        <v>0</v>
      </c>
      <c r="JE39" s="358">
        <f t="shared" si="15"/>
        <v>0</v>
      </c>
      <c r="JF39" s="518">
        <f t="shared" si="15"/>
        <v>0</v>
      </c>
      <c r="JG39" s="517">
        <f t="shared" si="15"/>
        <v>0</v>
      </c>
      <c r="JH39" s="358">
        <f t="shared" si="15"/>
        <v>0</v>
      </c>
      <c r="JI39" s="518">
        <f t="shared" si="15"/>
        <v>0</v>
      </c>
      <c r="JJ39" s="519">
        <f t="shared" si="15"/>
        <v>0</v>
      </c>
      <c r="JK39" s="358">
        <f t="shared" si="15"/>
        <v>0</v>
      </c>
      <c r="JL39" s="518">
        <f t="shared" si="15"/>
        <v>0</v>
      </c>
      <c r="JM39" s="517">
        <f t="shared" si="15"/>
        <v>0</v>
      </c>
      <c r="JN39" s="358">
        <f t="shared" si="15"/>
        <v>0</v>
      </c>
      <c r="JO39" s="518">
        <f t="shared" si="15"/>
        <v>0</v>
      </c>
      <c r="JP39" s="519">
        <f t="shared" si="15"/>
        <v>0</v>
      </c>
      <c r="JQ39" s="358">
        <f t="shared" si="15"/>
        <v>0</v>
      </c>
      <c r="JR39" s="518">
        <f t="shared" si="15"/>
        <v>0</v>
      </c>
      <c r="JS39" s="517">
        <f t="shared" si="15"/>
        <v>0</v>
      </c>
      <c r="JT39" s="358">
        <f t="shared" si="15"/>
        <v>0</v>
      </c>
      <c r="JU39" s="518">
        <f t="shared" si="15"/>
        <v>0</v>
      </c>
      <c r="JV39" s="519">
        <f t="shared" si="15"/>
        <v>0</v>
      </c>
      <c r="JW39" s="358">
        <f t="shared" si="15"/>
        <v>0</v>
      </c>
      <c r="JX39" s="518">
        <f t="shared" si="15"/>
        <v>0</v>
      </c>
    </row>
    <row r="40" spans="1:284" s="138" customFormat="1" ht="12" x14ac:dyDescent="0.2">
      <c r="A40" s="146"/>
      <c r="E40" s="138">
        <f>E39-E22</f>
        <v>0</v>
      </c>
      <c r="F40" s="138">
        <f t="shared" ref="F40:AO40" si="16">F39-F22</f>
        <v>0</v>
      </c>
      <c r="G40" s="138">
        <f t="shared" si="16"/>
        <v>0</v>
      </c>
      <c r="H40" s="138">
        <f t="shared" si="16"/>
        <v>0</v>
      </c>
      <c r="I40" s="138">
        <f t="shared" si="16"/>
        <v>0</v>
      </c>
      <c r="J40" s="138">
        <f t="shared" si="16"/>
        <v>0</v>
      </c>
      <c r="K40" s="138">
        <f t="shared" si="16"/>
        <v>0</v>
      </c>
      <c r="L40" s="138">
        <f t="shared" si="16"/>
        <v>0</v>
      </c>
      <c r="M40" s="138">
        <f t="shared" si="16"/>
        <v>0</v>
      </c>
      <c r="N40" s="138">
        <f t="shared" si="16"/>
        <v>0</v>
      </c>
      <c r="O40" s="138">
        <f t="shared" si="16"/>
        <v>0</v>
      </c>
      <c r="P40" s="138">
        <f t="shared" si="16"/>
        <v>0</v>
      </c>
      <c r="Q40" s="138">
        <f t="shared" si="16"/>
        <v>0</v>
      </c>
      <c r="R40" s="138">
        <f t="shared" si="16"/>
        <v>0</v>
      </c>
      <c r="S40" s="138">
        <f t="shared" si="16"/>
        <v>0</v>
      </c>
      <c r="T40" s="138">
        <f t="shared" si="16"/>
        <v>0</v>
      </c>
      <c r="U40" s="138">
        <f t="shared" si="16"/>
        <v>0</v>
      </c>
      <c r="V40" s="138">
        <f t="shared" si="16"/>
        <v>0</v>
      </c>
      <c r="W40" s="138">
        <f t="shared" si="16"/>
        <v>0</v>
      </c>
      <c r="X40" s="138">
        <f t="shared" si="16"/>
        <v>0</v>
      </c>
      <c r="Y40" s="138">
        <f t="shared" si="16"/>
        <v>0</v>
      </c>
      <c r="Z40" s="138">
        <f t="shared" si="16"/>
        <v>0</v>
      </c>
      <c r="AA40" s="138">
        <f t="shared" si="16"/>
        <v>0</v>
      </c>
      <c r="AB40" s="138">
        <f t="shared" si="16"/>
        <v>0</v>
      </c>
      <c r="AC40" s="138">
        <f t="shared" si="16"/>
        <v>0</v>
      </c>
      <c r="AD40" s="138">
        <f t="shared" si="16"/>
        <v>0</v>
      </c>
      <c r="AE40" s="138">
        <f t="shared" si="16"/>
        <v>0</v>
      </c>
      <c r="AF40" s="138">
        <f t="shared" si="16"/>
        <v>0</v>
      </c>
      <c r="AG40" s="138">
        <f t="shared" si="16"/>
        <v>0</v>
      </c>
      <c r="AH40" s="138">
        <f t="shared" si="16"/>
        <v>0</v>
      </c>
      <c r="AI40" s="138">
        <f t="shared" si="16"/>
        <v>0</v>
      </c>
      <c r="AJ40" s="138">
        <f t="shared" si="16"/>
        <v>0</v>
      </c>
      <c r="AK40" s="138">
        <f t="shared" si="16"/>
        <v>0</v>
      </c>
      <c r="AL40" s="138">
        <f t="shared" si="16"/>
        <v>0</v>
      </c>
      <c r="AM40" s="138">
        <f t="shared" si="16"/>
        <v>0</v>
      </c>
      <c r="AN40" s="138">
        <f t="shared" si="16"/>
        <v>0</v>
      </c>
      <c r="AO40" s="138">
        <f t="shared" si="16"/>
        <v>0</v>
      </c>
      <c r="AP40" s="138">
        <f>AP39-AP22</f>
        <v>0</v>
      </c>
      <c r="AQ40" s="138">
        <f t="shared" ref="AQ40:DB40" si="17">AQ39-AQ22</f>
        <v>0</v>
      </c>
      <c r="AR40" s="138">
        <f t="shared" si="17"/>
        <v>0</v>
      </c>
      <c r="AS40" s="138">
        <f t="shared" si="17"/>
        <v>0</v>
      </c>
      <c r="AT40" s="138">
        <f t="shared" si="17"/>
        <v>0</v>
      </c>
      <c r="AU40" s="138">
        <f t="shared" si="17"/>
        <v>0</v>
      </c>
      <c r="AV40" s="138">
        <f t="shared" si="17"/>
        <v>0</v>
      </c>
      <c r="AW40" s="138">
        <f t="shared" si="17"/>
        <v>0</v>
      </c>
      <c r="AX40" s="138">
        <f t="shared" si="17"/>
        <v>0</v>
      </c>
      <c r="AY40" s="138">
        <f t="shared" si="17"/>
        <v>0</v>
      </c>
      <c r="AZ40" s="138">
        <f t="shared" si="17"/>
        <v>0</v>
      </c>
      <c r="BA40" s="138">
        <f t="shared" si="17"/>
        <v>0</v>
      </c>
      <c r="BB40" s="138">
        <f t="shared" si="17"/>
        <v>0</v>
      </c>
      <c r="BC40" s="138">
        <f t="shared" si="17"/>
        <v>0</v>
      </c>
      <c r="BD40" s="138">
        <f t="shared" si="17"/>
        <v>0</v>
      </c>
      <c r="BE40" s="138">
        <f t="shared" si="17"/>
        <v>0</v>
      </c>
      <c r="BF40" s="138">
        <f t="shared" si="17"/>
        <v>0</v>
      </c>
      <c r="BG40" s="138">
        <f t="shared" si="17"/>
        <v>0</v>
      </c>
      <c r="BH40" s="138">
        <f t="shared" si="17"/>
        <v>0</v>
      </c>
      <c r="BI40" s="138">
        <f t="shared" si="17"/>
        <v>0</v>
      </c>
      <c r="BJ40" s="138">
        <f t="shared" si="17"/>
        <v>0</v>
      </c>
      <c r="BK40" s="138">
        <f t="shared" si="17"/>
        <v>0</v>
      </c>
      <c r="BL40" s="138">
        <f t="shared" si="17"/>
        <v>0</v>
      </c>
      <c r="BM40" s="138">
        <f t="shared" si="17"/>
        <v>0</v>
      </c>
      <c r="BN40" s="138">
        <f t="shared" si="17"/>
        <v>0</v>
      </c>
      <c r="BO40" s="138">
        <f t="shared" si="17"/>
        <v>0</v>
      </c>
      <c r="BP40" s="138">
        <f t="shared" si="17"/>
        <v>0</v>
      </c>
      <c r="BQ40" s="138">
        <f t="shared" si="17"/>
        <v>0</v>
      </c>
      <c r="BR40" s="138">
        <f t="shared" si="17"/>
        <v>0</v>
      </c>
      <c r="BS40" s="138">
        <f t="shared" si="17"/>
        <v>0</v>
      </c>
      <c r="BT40" s="138">
        <f t="shared" si="17"/>
        <v>0</v>
      </c>
      <c r="BU40" s="138">
        <f t="shared" si="17"/>
        <v>0</v>
      </c>
      <c r="BV40" s="138">
        <f t="shared" si="17"/>
        <v>0</v>
      </c>
      <c r="BW40" s="138">
        <f t="shared" si="17"/>
        <v>0</v>
      </c>
      <c r="BX40" s="138">
        <f t="shared" si="17"/>
        <v>0</v>
      </c>
      <c r="BY40" s="138">
        <f t="shared" si="17"/>
        <v>0</v>
      </c>
      <c r="BZ40" s="138">
        <f t="shared" si="17"/>
        <v>0</v>
      </c>
      <c r="CA40" s="138">
        <f t="shared" si="17"/>
        <v>0</v>
      </c>
      <c r="CB40" s="138">
        <f t="shared" si="17"/>
        <v>0</v>
      </c>
      <c r="CC40" s="138">
        <f t="shared" si="17"/>
        <v>0</v>
      </c>
      <c r="CD40" s="138">
        <f t="shared" si="17"/>
        <v>0</v>
      </c>
      <c r="CE40" s="138">
        <f t="shared" si="17"/>
        <v>0</v>
      </c>
      <c r="CF40" s="138">
        <f t="shared" si="17"/>
        <v>0</v>
      </c>
      <c r="CG40" s="138">
        <f t="shared" si="17"/>
        <v>0</v>
      </c>
      <c r="CH40" s="138">
        <f t="shared" si="17"/>
        <v>0</v>
      </c>
      <c r="CI40" s="138">
        <f t="shared" si="17"/>
        <v>0</v>
      </c>
      <c r="CJ40" s="138">
        <f t="shared" si="17"/>
        <v>0</v>
      </c>
      <c r="CK40" s="138">
        <f t="shared" si="17"/>
        <v>0</v>
      </c>
      <c r="CL40" s="138">
        <f t="shared" si="17"/>
        <v>0</v>
      </c>
      <c r="CM40" s="138">
        <f t="shared" si="17"/>
        <v>0</v>
      </c>
      <c r="CN40" s="138">
        <f t="shared" si="17"/>
        <v>0</v>
      </c>
      <c r="CO40" s="138">
        <f t="shared" si="17"/>
        <v>0</v>
      </c>
      <c r="CP40" s="138">
        <f t="shared" si="17"/>
        <v>0</v>
      </c>
      <c r="CQ40" s="138">
        <f t="shared" si="17"/>
        <v>0</v>
      </c>
      <c r="CR40" s="138">
        <f t="shared" si="17"/>
        <v>0</v>
      </c>
      <c r="CS40" s="138">
        <f t="shared" si="17"/>
        <v>0</v>
      </c>
      <c r="CT40" s="138">
        <f t="shared" si="17"/>
        <v>0</v>
      </c>
      <c r="CU40" s="138">
        <f t="shared" si="17"/>
        <v>0</v>
      </c>
      <c r="CV40" s="138">
        <f t="shared" si="17"/>
        <v>0</v>
      </c>
      <c r="CW40" s="138">
        <f t="shared" si="17"/>
        <v>0</v>
      </c>
      <c r="CX40" s="138">
        <f t="shared" si="17"/>
        <v>0</v>
      </c>
      <c r="CY40" s="138">
        <f t="shared" si="17"/>
        <v>0</v>
      </c>
      <c r="CZ40" s="138">
        <f t="shared" si="17"/>
        <v>0</v>
      </c>
      <c r="DA40" s="138">
        <f t="shared" si="17"/>
        <v>0</v>
      </c>
      <c r="DB40" s="138">
        <f t="shared" si="17"/>
        <v>0</v>
      </c>
      <c r="DC40" s="138">
        <f t="shared" ref="DC40:FN40" si="18">DC39-DC22</f>
        <v>0</v>
      </c>
      <c r="DD40" s="138">
        <f t="shared" si="18"/>
        <v>0</v>
      </c>
      <c r="DE40" s="138">
        <f t="shared" si="18"/>
        <v>0</v>
      </c>
      <c r="DF40" s="138">
        <f t="shared" si="18"/>
        <v>0</v>
      </c>
      <c r="DG40" s="138">
        <f t="shared" si="18"/>
        <v>0</v>
      </c>
      <c r="DH40" s="138">
        <f t="shared" si="18"/>
        <v>0</v>
      </c>
      <c r="DI40" s="138">
        <f t="shared" si="18"/>
        <v>0</v>
      </c>
      <c r="DJ40" s="138">
        <f t="shared" si="18"/>
        <v>0</v>
      </c>
      <c r="DK40" s="138">
        <f t="shared" si="18"/>
        <v>0</v>
      </c>
      <c r="DL40" s="138">
        <f t="shared" si="18"/>
        <v>0</v>
      </c>
      <c r="DM40" s="138">
        <f t="shared" si="18"/>
        <v>0</v>
      </c>
      <c r="DN40" s="138">
        <f t="shared" si="18"/>
        <v>0</v>
      </c>
      <c r="DO40" s="138">
        <f t="shared" si="18"/>
        <v>0</v>
      </c>
      <c r="DP40" s="138">
        <f t="shared" si="18"/>
        <v>0</v>
      </c>
      <c r="DQ40" s="138">
        <f t="shared" si="18"/>
        <v>0</v>
      </c>
      <c r="DR40" s="138">
        <f t="shared" si="18"/>
        <v>0</v>
      </c>
      <c r="DS40" s="138">
        <f t="shared" si="18"/>
        <v>0</v>
      </c>
      <c r="DT40" s="138">
        <f t="shared" si="18"/>
        <v>0</v>
      </c>
      <c r="DU40" s="138">
        <f t="shared" si="18"/>
        <v>0</v>
      </c>
      <c r="DV40" s="138">
        <f t="shared" si="18"/>
        <v>0</v>
      </c>
      <c r="DW40" s="138">
        <f t="shared" si="18"/>
        <v>0</v>
      </c>
      <c r="DX40" s="138">
        <f t="shared" si="18"/>
        <v>0</v>
      </c>
      <c r="DY40" s="138">
        <f t="shared" si="18"/>
        <v>0</v>
      </c>
      <c r="DZ40" s="138">
        <f t="shared" si="18"/>
        <v>0</v>
      </c>
      <c r="EA40" s="138">
        <f t="shared" si="18"/>
        <v>0</v>
      </c>
      <c r="EB40" s="138">
        <f t="shared" si="18"/>
        <v>0</v>
      </c>
      <c r="EC40" s="138">
        <f t="shared" si="18"/>
        <v>0</v>
      </c>
      <c r="ED40" s="138">
        <f t="shared" si="18"/>
        <v>0</v>
      </c>
      <c r="EE40" s="138">
        <f t="shared" si="18"/>
        <v>0</v>
      </c>
      <c r="EF40" s="138">
        <f t="shared" si="18"/>
        <v>0</v>
      </c>
      <c r="EG40" s="138">
        <f t="shared" si="18"/>
        <v>0</v>
      </c>
      <c r="EH40" s="138">
        <f t="shared" si="18"/>
        <v>0</v>
      </c>
      <c r="EI40" s="138">
        <f t="shared" si="18"/>
        <v>0</v>
      </c>
      <c r="EJ40" s="138">
        <f t="shared" si="18"/>
        <v>0</v>
      </c>
      <c r="EK40" s="138">
        <f t="shared" si="18"/>
        <v>0</v>
      </c>
      <c r="EL40" s="138">
        <f t="shared" si="18"/>
        <v>0</v>
      </c>
      <c r="EM40" s="138">
        <f t="shared" si="18"/>
        <v>0</v>
      </c>
      <c r="EN40" s="138">
        <f t="shared" si="18"/>
        <v>0</v>
      </c>
      <c r="EO40" s="138">
        <f t="shared" si="18"/>
        <v>0</v>
      </c>
      <c r="EP40" s="138">
        <f t="shared" si="18"/>
        <v>0</v>
      </c>
      <c r="EQ40" s="138">
        <f t="shared" si="18"/>
        <v>0</v>
      </c>
      <c r="ER40" s="138">
        <f t="shared" si="18"/>
        <v>0</v>
      </c>
      <c r="ES40" s="138">
        <f t="shared" si="18"/>
        <v>0</v>
      </c>
      <c r="ET40" s="138">
        <f t="shared" si="18"/>
        <v>0</v>
      </c>
      <c r="EU40" s="138">
        <f t="shared" si="18"/>
        <v>0</v>
      </c>
      <c r="EV40" s="138">
        <f t="shared" si="18"/>
        <v>0</v>
      </c>
      <c r="EW40" s="138">
        <f t="shared" si="18"/>
        <v>0</v>
      </c>
      <c r="EX40" s="138">
        <f t="shared" si="18"/>
        <v>0</v>
      </c>
      <c r="EY40" s="138">
        <f t="shared" si="18"/>
        <v>0</v>
      </c>
      <c r="EZ40" s="138">
        <f t="shared" si="18"/>
        <v>0</v>
      </c>
      <c r="FA40" s="138">
        <f t="shared" si="18"/>
        <v>0</v>
      </c>
      <c r="FB40" s="138">
        <f t="shared" si="18"/>
        <v>0</v>
      </c>
      <c r="FC40" s="138">
        <f t="shared" si="18"/>
        <v>0</v>
      </c>
      <c r="FD40" s="138">
        <f t="shared" si="18"/>
        <v>0</v>
      </c>
      <c r="FE40" s="138">
        <f t="shared" si="18"/>
        <v>0</v>
      </c>
      <c r="FF40" s="138">
        <f t="shared" si="18"/>
        <v>0</v>
      </c>
      <c r="FG40" s="138">
        <f t="shared" si="18"/>
        <v>0</v>
      </c>
      <c r="FH40" s="138">
        <f t="shared" si="18"/>
        <v>0</v>
      </c>
      <c r="FI40" s="138">
        <f t="shared" si="18"/>
        <v>0</v>
      </c>
      <c r="FJ40" s="138">
        <f t="shared" si="18"/>
        <v>0</v>
      </c>
      <c r="FK40" s="138">
        <f t="shared" si="18"/>
        <v>0</v>
      </c>
      <c r="FL40" s="138">
        <f t="shared" si="18"/>
        <v>0</v>
      </c>
      <c r="FM40" s="138">
        <f t="shared" si="18"/>
        <v>0</v>
      </c>
      <c r="FN40" s="138">
        <f t="shared" si="18"/>
        <v>0</v>
      </c>
      <c r="FO40" s="138">
        <f t="shared" ref="FO40:HZ40" si="19">FO39-FO22</f>
        <v>0</v>
      </c>
      <c r="FP40" s="138">
        <f t="shared" si="19"/>
        <v>0</v>
      </c>
      <c r="FQ40" s="138">
        <f t="shared" si="19"/>
        <v>0</v>
      </c>
      <c r="FR40" s="138">
        <f t="shared" si="19"/>
        <v>0</v>
      </c>
      <c r="FS40" s="138">
        <f t="shared" si="19"/>
        <v>0</v>
      </c>
      <c r="FT40" s="138">
        <f t="shared" si="19"/>
        <v>0</v>
      </c>
      <c r="FU40" s="138">
        <f t="shared" si="19"/>
        <v>0</v>
      </c>
      <c r="FV40" s="138">
        <f t="shared" si="19"/>
        <v>0</v>
      </c>
      <c r="FW40" s="138">
        <f t="shared" si="19"/>
        <v>0</v>
      </c>
      <c r="FX40" s="138">
        <f t="shared" si="19"/>
        <v>0</v>
      </c>
      <c r="FY40" s="138">
        <f t="shared" si="19"/>
        <v>0</v>
      </c>
      <c r="FZ40" s="138">
        <f t="shared" si="19"/>
        <v>0</v>
      </c>
      <c r="GA40" s="138">
        <f t="shared" si="19"/>
        <v>0</v>
      </c>
      <c r="GB40" s="138">
        <f t="shared" si="19"/>
        <v>0</v>
      </c>
      <c r="GC40" s="138">
        <f t="shared" si="19"/>
        <v>0</v>
      </c>
      <c r="GD40" s="138">
        <f t="shared" si="19"/>
        <v>0</v>
      </c>
      <c r="GE40" s="138">
        <f t="shared" si="19"/>
        <v>0</v>
      </c>
      <c r="GF40" s="138">
        <f t="shared" si="19"/>
        <v>0</v>
      </c>
      <c r="GG40" s="138">
        <f t="shared" si="19"/>
        <v>0</v>
      </c>
      <c r="GH40" s="138">
        <f t="shared" si="19"/>
        <v>0</v>
      </c>
      <c r="GI40" s="138">
        <f t="shared" si="19"/>
        <v>0</v>
      </c>
      <c r="GJ40" s="138">
        <f t="shared" si="19"/>
        <v>0</v>
      </c>
      <c r="GK40" s="138">
        <f t="shared" si="19"/>
        <v>0</v>
      </c>
      <c r="GL40" s="138">
        <f t="shared" si="19"/>
        <v>0</v>
      </c>
      <c r="GM40" s="138">
        <f t="shared" si="19"/>
        <v>0</v>
      </c>
      <c r="GN40" s="138">
        <f t="shared" si="19"/>
        <v>0</v>
      </c>
      <c r="GO40" s="138">
        <f t="shared" si="19"/>
        <v>0</v>
      </c>
      <c r="GP40" s="138">
        <f t="shared" si="19"/>
        <v>0</v>
      </c>
      <c r="GQ40" s="138">
        <f t="shared" si="19"/>
        <v>0</v>
      </c>
      <c r="GR40" s="138">
        <f t="shared" si="19"/>
        <v>0</v>
      </c>
      <c r="GS40" s="138">
        <f t="shared" si="19"/>
        <v>0</v>
      </c>
      <c r="GT40" s="138">
        <f t="shared" si="19"/>
        <v>0</v>
      </c>
      <c r="GU40" s="138">
        <f t="shared" si="19"/>
        <v>0</v>
      </c>
      <c r="GV40" s="138">
        <f t="shared" si="19"/>
        <v>0</v>
      </c>
      <c r="GW40" s="138">
        <f t="shared" si="19"/>
        <v>0</v>
      </c>
      <c r="GX40" s="138">
        <f t="shared" si="19"/>
        <v>0</v>
      </c>
      <c r="GY40" s="138">
        <f t="shared" si="19"/>
        <v>0</v>
      </c>
      <c r="GZ40" s="138">
        <f t="shared" si="19"/>
        <v>0</v>
      </c>
      <c r="HA40" s="138">
        <f t="shared" si="19"/>
        <v>0</v>
      </c>
      <c r="HB40" s="138">
        <f t="shared" si="19"/>
        <v>0</v>
      </c>
      <c r="HC40" s="138">
        <f t="shared" si="19"/>
        <v>0</v>
      </c>
      <c r="HD40" s="138">
        <f t="shared" si="19"/>
        <v>0</v>
      </c>
      <c r="HE40" s="138">
        <f t="shared" si="19"/>
        <v>0</v>
      </c>
      <c r="HF40" s="138">
        <f t="shared" si="19"/>
        <v>0</v>
      </c>
      <c r="HG40" s="138">
        <f t="shared" si="19"/>
        <v>0</v>
      </c>
      <c r="HH40" s="138">
        <f t="shared" si="19"/>
        <v>0</v>
      </c>
      <c r="HI40" s="138">
        <f t="shared" si="19"/>
        <v>0</v>
      </c>
      <c r="HJ40" s="138">
        <f t="shared" si="19"/>
        <v>0</v>
      </c>
      <c r="HK40" s="138">
        <f t="shared" si="19"/>
        <v>0</v>
      </c>
      <c r="HL40" s="138">
        <f t="shared" si="19"/>
        <v>0</v>
      </c>
      <c r="HM40" s="138">
        <f t="shared" si="19"/>
        <v>0</v>
      </c>
      <c r="HN40" s="138">
        <f t="shared" si="19"/>
        <v>0</v>
      </c>
      <c r="HO40" s="138">
        <f t="shared" si="19"/>
        <v>0</v>
      </c>
      <c r="HP40" s="138">
        <f t="shared" si="19"/>
        <v>0</v>
      </c>
      <c r="HQ40" s="138">
        <f t="shared" si="19"/>
        <v>0</v>
      </c>
      <c r="HR40" s="138">
        <f t="shared" si="19"/>
        <v>0</v>
      </c>
      <c r="HS40" s="138">
        <f t="shared" si="19"/>
        <v>0</v>
      </c>
      <c r="HT40" s="138">
        <f t="shared" si="19"/>
        <v>0</v>
      </c>
      <c r="HU40" s="138">
        <f t="shared" si="19"/>
        <v>0</v>
      </c>
      <c r="HV40" s="138">
        <f t="shared" si="19"/>
        <v>0</v>
      </c>
      <c r="HW40" s="138">
        <f t="shared" si="19"/>
        <v>0</v>
      </c>
      <c r="HX40" s="138">
        <f t="shared" si="19"/>
        <v>0</v>
      </c>
      <c r="HY40" s="138">
        <f t="shared" si="19"/>
        <v>0</v>
      </c>
      <c r="HZ40" s="138">
        <f t="shared" si="19"/>
        <v>0</v>
      </c>
      <c r="IA40" s="138">
        <f t="shared" ref="IA40:JX40" si="20">IA39-IA22</f>
        <v>0</v>
      </c>
      <c r="IB40" s="138">
        <f t="shared" si="20"/>
        <v>0</v>
      </c>
      <c r="IC40" s="138">
        <f t="shared" si="20"/>
        <v>0</v>
      </c>
      <c r="ID40" s="138">
        <f t="shared" si="20"/>
        <v>0</v>
      </c>
      <c r="IE40" s="138">
        <f t="shared" si="20"/>
        <v>0</v>
      </c>
      <c r="IF40" s="138">
        <f t="shared" si="20"/>
        <v>0</v>
      </c>
      <c r="IG40" s="138">
        <f t="shared" si="20"/>
        <v>0</v>
      </c>
      <c r="IH40" s="138">
        <f t="shared" si="20"/>
        <v>0</v>
      </c>
      <c r="II40" s="138">
        <f t="shared" si="20"/>
        <v>0</v>
      </c>
      <c r="IJ40" s="138">
        <f t="shared" si="20"/>
        <v>0</v>
      </c>
      <c r="IK40" s="138">
        <f t="shared" si="20"/>
        <v>0</v>
      </c>
      <c r="IL40" s="138">
        <f t="shared" si="20"/>
        <v>0</v>
      </c>
      <c r="IM40" s="138">
        <f t="shared" si="20"/>
        <v>0</v>
      </c>
      <c r="IN40" s="138">
        <f t="shared" si="20"/>
        <v>0</v>
      </c>
      <c r="IO40" s="138">
        <f t="shared" si="20"/>
        <v>0</v>
      </c>
      <c r="IP40" s="138">
        <f t="shared" si="20"/>
        <v>0</v>
      </c>
      <c r="IQ40" s="138">
        <f t="shared" si="20"/>
        <v>0</v>
      </c>
      <c r="IR40" s="138">
        <f t="shared" si="20"/>
        <v>0</v>
      </c>
      <c r="IS40" s="138">
        <f t="shared" si="20"/>
        <v>0</v>
      </c>
      <c r="IT40" s="138">
        <f t="shared" si="20"/>
        <v>0</v>
      </c>
      <c r="IU40" s="138">
        <f t="shared" si="20"/>
        <v>0</v>
      </c>
      <c r="IV40" s="138">
        <f t="shared" si="20"/>
        <v>0</v>
      </c>
      <c r="IW40" s="138">
        <f t="shared" si="20"/>
        <v>0</v>
      </c>
      <c r="IX40" s="138">
        <f t="shared" si="20"/>
        <v>0</v>
      </c>
      <c r="IY40" s="138">
        <f t="shared" si="20"/>
        <v>0</v>
      </c>
      <c r="IZ40" s="138">
        <f t="shared" si="20"/>
        <v>0</v>
      </c>
      <c r="JA40" s="138">
        <f t="shared" si="20"/>
        <v>0</v>
      </c>
      <c r="JB40" s="138">
        <f t="shared" si="20"/>
        <v>0</v>
      </c>
      <c r="JC40" s="138">
        <f t="shared" si="20"/>
        <v>0</v>
      </c>
      <c r="JD40" s="138">
        <f t="shared" si="20"/>
        <v>0</v>
      </c>
      <c r="JE40" s="138">
        <f t="shared" si="20"/>
        <v>0</v>
      </c>
      <c r="JF40" s="138">
        <f t="shared" si="20"/>
        <v>0</v>
      </c>
      <c r="JG40" s="138">
        <f t="shared" si="20"/>
        <v>0</v>
      </c>
      <c r="JH40" s="138">
        <f t="shared" si="20"/>
        <v>0</v>
      </c>
      <c r="JI40" s="138">
        <f t="shared" si="20"/>
        <v>0</v>
      </c>
      <c r="JJ40" s="138">
        <f t="shared" si="20"/>
        <v>0</v>
      </c>
      <c r="JK40" s="138">
        <f t="shared" si="20"/>
        <v>0</v>
      </c>
      <c r="JL40" s="138">
        <f t="shared" si="20"/>
        <v>0</v>
      </c>
      <c r="JM40" s="138">
        <f t="shared" si="20"/>
        <v>0</v>
      </c>
      <c r="JN40" s="138">
        <f t="shared" si="20"/>
        <v>0</v>
      </c>
      <c r="JO40" s="138">
        <f t="shared" si="20"/>
        <v>0</v>
      </c>
      <c r="JP40" s="138">
        <f t="shared" si="20"/>
        <v>0</v>
      </c>
      <c r="JQ40" s="138">
        <f t="shared" si="20"/>
        <v>0</v>
      </c>
      <c r="JR40" s="138">
        <f t="shared" si="20"/>
        <v>0</v>
      </c>
      <c r="JS40" s="138">
        <f t="shared" si="20"/>
        <v>0</v>
      </c>
      <c r="JT40" s="138">
        <f t="shared" si="20"/>
        <v>0</v>
      </c>
      <c r="JU40" s="138">
        <f t="shared" si="20"/>
        <v>0</v>
      </c>
      <c r="JV40" s="138">
        <f t="shared" si="20"/>
        <v>0</v>
      </c>
      <c r="JW40" s="138">
        <f t="shared" si="20"/>
        <v>0</v>
      </c>
      <c r="JX40" s="138">
        <f t="shared" si="20"/>
        <v>0</v>
      </c>
    </row>
    <row r="41" spans="1:284" x14ac:dyDescent="0.25">
      <c r="DS41" t="s">
        <v>259</v>
      </c>
    </row>
    <row r="42" spans="1:284" x14ac:dyDescent="0.25">
      <c r="N42" s="105"/>
    </row>
  </sheetData>
  <mergeCells count="216">
    <mergeCell ref="JG2:JI2"/>
    <mergeCell ref="JJ2:JL2"/>
    <mergeCell ref="JM2:JO2"/>
    <mergeCell ref="JP2:JR2"/>
    <mergeCell ref="JS2:JU2"/>
    <mergeCell ref="JV2:JX2"/>
    <mergeCell ref="IF2:IH2"/>
    <mergeCell ref="II2:IK2"/>
    <mergeCell ref="IL2:IN2"/>
    <mergeCell ref="IO2:IQ2"/>
    <mergeCell ref="IR2:IT2"/>
    <mergeCell ref="IU2:IW2"/>
    <mergeCell ref="IX2:IZ2"/>
    <mergeCell ref="JD2:JF2"/>
    <mergeCell ref="GG2:GI2"/>
    <mergeCell ref="GJ2:GL2"/>
    <mergeCell ref="GM2:GO2"/>
    <mergeCell ref="GP2:GR2"/>
    <mergeCell ref="GS2:GU2"/>
    <mergeCell ref="GV2:GX2"/>
    <mergeCell ref="GY2:HA2"/>
    <mergeCell ref="HB2:HD2"/>
    <mergeCell ref="JA2:JC2"/>
    <mergeCell ref="HE2:HG2"/>
    <mergeCell ref="HH2:HJ2"/>
    <mergeCell ref="HK2:HM2"/>
    <mergeCell ref="HN2:HP2"/>
    <mergeCell ref="HQ2:HS2"/>
    <mergeCell ref="HT2:HV2"/>
    <mergeCell ref="HW2:HY2"/>
    <mergeCell ref="HZ2:IB2"/>
    <mergeCell ref="IC2:IE2"/>
    <mergeCell ref="FF2:FH2"/>
    <mergeCell ref="FI2:FK2"/>
    <mergeCell ref="FL2:FN2"/>
    <mergeCell ref="FO2:FQ2"/>
    <mergeCell ref="FR2:FT2"/>
    <mergeCell ref="FU2:FW2"/>
    <mergeCell ref="FX2:FZ2"/>
    <mergeCell ref="GA2:GC2"/>
    <mergeCell ref="GD2:GF2"/>
    <mergeCell ref="FC2:FE2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EK2:EM2"/>
    <mergeCell ref="EN2:EP2"/>
    <mergeCell ref="EQ2:ES2"/>
    <mergeCell ref="CC2:CE2"/>
    <mergeCell ref="CF2:CH2"/>
    <mergeCell ref="CI2:CK2"/>
    <mergeCell ref="R2:T2"/>
    <mergeCell ref="BQ2:BS2"/>
    <mergeCell ref="BT2:BV2"/>
    <mergeCell ref="BW2:BY2"/>
    <mergeCell ref="BZ2:CB2"/>
    <mergeCell ref="A22:A23"/>
    <mergeCell ref="B22:B23"/>
    <mergeCell ref="A18:A19"/>
    <mergeCell ref="B18:B19"/>
    <mergeCell ref="C18:C19"/>
    <mergeCell ref="A20:A21"/>
    <mergeCell ref="B20:B21"/>
    <mergeCell ref="C20:C21"/>
    <mergeCell ref="BN2:BP2"/>
    <mergeCell ref="B1:B2"/>
    <mergeCell ref="F2:H2"/>
    <mergeCell ref="I2:K2"/>
    <mergeCell ref="L2:N2"/>
    <mergeCell ref="O2:Q2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U2:W2"/>
    <mergeCell ref="EW2:EY2"/>
    <mergeCell ref="EZ2:FB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T2:EV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JP26:JR26"/>
    <mergeCell ref="JS26:JU26"/>
    <mergeCell ref="JV26:JX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</mergeCells>
  <pageMargins left="0.43307086614173229" right="0.35433070866141736" top="0.74803149606299213" bottom="0.74803149606299213" header="0.31496062992125984" footer="0.31496062992125984"/>
  <pageSetup paperSize="9" scale="11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X42"/>
  <sheetViews>
    <sheetView zoomScale="80" zoomScaleNormal="80" workbookViewId="0">
      <pane xSplit="5" topLeftCell="F1" activePane="topRight" state="frozen"/>
      <selection activeCell="A10" sqref="A10"/>
      <selection pane="topRight" activeCell="EK33" sqref="EK33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customWidth="1"/>
    <col min="6" max="6" width="6" customWidth="1"/>
    <col min="7" max="8" width="6" hidden="1" customWidth="1" outlineLevel="1"/>
    <col min="9" max="9" width="6.5703125" hidden="1" customWidth="1" collapsed="1"/>
    <col min="10" max="11" width="6" hidden="1" customWidth="1" outlineLevel="1"/>
    <col min="12" max="12" width="6" hidden="1" customWidth="1" collapsed="1"/>
    <col min="13" max="13" width="6" hidden="1" customWidth="1" outlineLevel="1"/>
    <col min="14" max="14" width="8.85546875" hidden="1" customWidth="1" outlineLevel="1"/>
    <col min="15" max="15" width="6" hidden="1" customWidth="1" collapsed="1"/>
    <col min="16" max="17" width="6" hidden="1" customWidth="1" outlineLevel="1"/>
    <col min="18" max="18" width="6" hidden="1" customWidth="1" collapsed="1"/>
    <col min="19" max="20" width="6" hidden="1" customWidth="1" outlineLevel="1"/>
    <col min="21" max="21" width="6" hidden="1" customWidth="1" collapsed="1"/>
    <col min="22" max="23" width="6" hidden="1" customWidth="1" outlineLevel="1"/>
    <col min="24" max="24" width="6" hidden="1" customWidth="1" collapsed="1"/>
    <col min="25" max="26" width="6" hidden="1" customWidth="1" outlineLevel="1"/>
    <col min="27" max="27" width="6" hidden="1" customWidth="1" collapsed="1"/>
    <col min="28" max="29" width="6" hidden="1" customWidth="1" outlineLevel="1"/>
    <col min="30" max="30" width="6" hidden="1" customWidth="1" collapsed="1"/>
    <col min="31" max="32" width="6" hidden="1" customWidth="1" outlineLevel="1"/>
    <col min="33" max="33" width="6" hidden="1" customWidth="1" collapsed="1"/>
    <col min="34" max="35" width="6" hidden="1" customWidth="1" outlineLevel="1"/>
    <col min="36" max="36" width="6" hidden="1" customWidth="1" collapsed="1"/>
    <col min="37" max="38" width="6" hidden="1" customWidth="1" outlineLevel="1"/>
    <col min="39" max="39" width="7.5703125" hidden="1" customWidth="1" collapsed="1"/>
    <col min="40" max="41" width="6" hidden="1" customWidth="1" outlineLevel="1"/>
    <col min="42" max="42" width="6.85546875" hidden="1" customWidth="1" collapsed="1"/>
    <col min="43" max="43" width="7.7109375" hidden="1" customWidth="1" outlineLevel="1"/>
    <col min="44" max="44" width="6.28515625" hidden="1" customWidth="1" outlineLevel="1"/>
    <col min="45" max="45" width="7" hidden="1" customWidth="1" collapsed="1"/>
    <col min="46" max="46" width="7.140625" hidden="1" customWidth="1" outlineLevel="1"/>
    <col min="47" max="47" width="6" hidden="1" customWidth="1" outlineLevel="1"/>
    <col min="48" max="48" width="7.140625" hidden="1" customWidth="1" collapsed="1"/>
    <col min="49" max="49" width="7.140625" hidden="1" customWidth="1" outlineLevel="1"/>
    <col min="50" max="50" width="6" hidden="1" customWidth="1" outlineLevel="1"/>
    <col min="51" max="51" width="6.85546875" hidden="1" customWidth="1" collapsed="1"/>
    <col min="52" max="53" width="6" hidden="1" customWidth="1" outlineLevel="1"/>
    <col min="54" max="54" width="7.7109375" hidden="1" customWidth="1" collapsed="1"/>
    <col min="55" max="56" width="6" hidden="1" customWidth="1" outlineLevel="1"/>
    <col min="57" max="57" width="7" hidden="1" customWidth="1" collapsed="1"/>
    <col min="58" max="59" width="6" hidden="1" customWidth="1" outlineLevel="1"/>
    <col min="60" max="60" width="6" customWidth="1" collapsed="1"/>
    <col min="61" max="61" width="6" hidden="1" customWidth="1" outlineLevel="1"/>
    <col min="62" max="62" width="7.42578125" hidden="1" customWidth="1" outlineLevel="1"/>
    <col min="63" max="63" width="6" customWidth="1" collapsed="1"/>
    <col min="64" max="65" width="6" hidden="1" customWidth="1" outlineLevel="1"/>
    <col min="66" max="66" width="6" customWidth="1" collapsed="1"/>
    <col min="67" max="68" width="6" customWidth="1" outlineLevel="1"/>
    <col min="69" max="69" width="6" hidden="1" customWidth="1"/>
    <col min="70" max="71" width="6" hidden="1" customWidth="1" outlineLevel="1"/>
    <col min="72" max="72" width="6" hidden="1" customWidth="1" collapsed="1"/>
    <col min="73" max="74" width="6" hidden="1" customWidth="1" outlineLevel="1"/>
    <col min="75" max="75" width="6" hidden="1" customWidth="1" collapsed="1"/>
    <col min="76" max="77" width="6" hidden="1" customWidth="1" outlineLevel="1"/>
    <col min="78" max="78" width="6" hidden="1" customWidth="1" collapsed="1"/>
    <col min="79" max="80" width="6" hidden="1" customWidth="1" outlineLevel="1"/>
    <col min="81" max="81" width="6" hidden="1" customWidth="1" collapsed="1"/>
    <col min="82" max="83" width="6" hidden="1" customWidth="1" outlineLevel="1"/>
    <col min="84" max="84" width="6" customWidth="1" collapsed="1"/>
    <col min="85" max="86" width="6" customWidth="1" outlineLevel="1"/>
    <col min="87" max="87" width="6" customWidth="1"/>
    <col min="88" max="89" width="6" customWidth="1" outlineLevel="1"/>
    <col min="90" max="90" width="6" hidden="1" customWidth="1"/>
    <col min="91" max="92" width="6" hidden="1" customWidth="1" outlineLevel="1"/>
    <col min="93" max="93" width="6" hidden="1" customWidth="1"/>
    <col min="94" max="95" width="6" hidden="1" customWidth="1" outlineLevel="1"/>
    <col min="96" max="96" width="6" hidden="1" customWidth="1"/>
    <col min="97" max="98" width="6" hidden="1" customWidth="1" outlineLevel="1"/>
    <col min="99" max="99" width="6" hidden="1" customWidth="1"/>
    <col min="100" max="101" width="6" hidden="1" customWidth="1" outlineLevel="1"/>
    <col min="102" max="102" width="6" hidden="1" customWidth="1"/>
    <col min="103" max="104" width="6" hidden="1" customWidth="1" outlineLevel="1"/>
    <col min="105" max="105" width="6" hidden="1" customWidth="1"/>
    <col min="106" max="107" width="6" hidden="1" customWidth="1" outlineLevel="1"/>
    <col min="108" max="108" width="6" hidden="1" customWidth="1"/>
    <col min="109" max="110" width="6" hidden="1" customWidth="1" outlineLevel="1"/>
    <col min="111" max="111" width="6" hidden="1" customWidth="1"/>
    <col min="112" max="113" width="6" hidden="1" customWidth="1" outlineLevel="1"/>
    <col min="114" max="114" width="6" hidden="1" customWidth="1"/>
    <col min="115" max="116" width="6" hidden="1" customWidth="1" outlineLevel="1"/>
    <col min="117" max="117" width="6" hidden="1" customWidth="1"/>
    <col min="118" max="119" width="6" hidden="1" customWidth="1" outlineLevel="1"/>
    <col min="120" max="120" width="6" hidden="1" customWidth="1"/>
    <col min="121" max="122" width="6" hidden="1" customWidth="1" outlineLevel="1"/>
    <col min="123" max="123" width="6" hidden="1" customWidth="1"/>
    <col min="124" max="125" width="6" hidden="1" customWidth="1" outlineLevel="1"/>
    <col min="126" max="126" width="6" hidden="1" customWidth="1"/>
    <col min="127" max="128" width="6" hidden="1" customWidth="1" outlineLevel="1"/>
    <col min="129" max="129" width="6" customWidth="1" collapsed="1"/>
    <col min="130" max="131" width="6" customWidth="1" outlineLevel="1"/>
    <col min="132" max="132" width="6" customWidth="1"/>
    <col min="133" max="134" width="6" customWidth="1" outlineLevel="1"/>
    <col min="135" max="135" width="6" hidden="1" customWidth="1"/>
    <col min="136" max="137" width="6" hidden="1" customWidth="1" outlineLevel="1"/>
    <col min="138" max="138" width="6" customWidth="1" collapsed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hidden="1" customWidth="1" outlineLevel="1"/>
    <col min="162" max="162" width="6" customWidth="1" collapsed="1"/>
    <col min="163" max="164" width="6" hidden="1" customWidth="1" outlineLevel="1"/>
    <col min="165" max="165" width="6" customWidth="1" collapsed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175</v>
      </c>
      <c r="EE1" t="s">
        <v>377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52" t="s">
        <v>98</v>
      </c>
      <c r="DH2" s="1053"/>
      <c r="DI2" s="1054"/>
      <c r="DJ2" s="1058" t="s">
        <v>99</v>
      </c>
      <c r="DK2" s="1059"/>
      <c r="DL2" s="1060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/>
      <c r="BC3" s="152"/>
      <c r="BD3" s="155"/>
      <c r="BE3" s="154"/>
      <c r="BF3" s="152"/>
      <c r="BG3" s="155"/>
      <c r="BH3" s="154" t="s">
        <v>316</v>
      </c>
      <c r="BI3" s="152"/>
      <c r="BJ3" s="155"/>
      <c r="BK3" s="154" t="s">
        <v>317</v>
      </c>
      <c r="BL3" s="152"/>
      <c r="BM3" s="155"/>
      <c r="BN3" s="154" t="s">
        <v>318</v>
      </c>
      <c r="BO3" s="152" t="s">
        <v>319</v>
      </c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 t="s">
        <v>344</v>
      </c>
      <c r="CG3" s="152" t="s">
        <v>345</v>
      </c>
      <c r="CH3" s="155" t="s">
        <v>346</v>
      </c>
      <c r="CI3" s="154" t="s">
        <v>343</v>
      </c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630"/>
      <c r="DH3" s="631"/>
      <c r="DI3" s="632"/>
      <c r="DJ3" s="630"/>
      <c r="DK3" s="631"/>
      <c r="DL3" s="632"/>
      <c r="DM3" s="154"/>
      <c r="DN3" s="152"/>
      <c r="DO3" s="155"/>
      <c r="DP3" s="154"/>
      <c r="DQ3" s="152"/>
      <c r="DR3" s="155"/>
      <c r="DS3" s="154"/>
      <c r="DT3" s="152"/>
      <c r="DU3" s="155"/>
      <c r="DV3" s="154"/>
      <c r="DW3" s="152"/>
      <c r="DX3" s="155"/>
      <c r="DY3" s="154" t="s">
        <v>373</v>
      </c>
      <c r="DZ3" s="152"/>
      <c r="EA3" s="155"/>
      <c r="EB3" s="154" t="s">
        <v>365</v>
      </c>
      <c r="EC3" s="152"/>
      <c r="ED3" s="155"/>
      <c r="EE3" s="154"/>
      <c r="EF3" s="152"/>
      <c r="EG3" s="155"/>
      <c r="EH3" s="154" t="s">
        <v>376</v>
      </c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163.1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>
        <v>6.6</v>
      </c>
      <c r="BI4" s="357"/>
      <c r="BJ4" s="388"/>
      <c r="BK4" s="389"/>
      <c r="BL4" s="357"/>
      <c r="BM4" s="388"/>
      <c r="BN4" s="456">
        <v>49.5</v>
      </c>
      <c r="BO4" s="357">
        <v>21.5</v>
      </c>
      <c r="BP4" s="388"/>
      <c r="BQ4" s="389"/>
      <c r="BR4" s="357"/>
      <c r="BS4" s="388"/>
      <c r="BT4" s="456"/>
      <c r="BU4" s="357"/>
      <c r="BV4" s="388"/>
      <c r="BW4" s="389"/>
      <c r="BX4" s="357"/>
      <c r="BY4" s="388"/>
      <c r="BZ4" s="456"/>
      <c r="CA4" s="357"/>
      <c r="CB4" s="388"/>
      <c r="CC4" s="389"/>
      <c r="CD4" s="357"/>
      <c r="CE4" s="388"/>
      <c r="CF4" s="641"/>
      <c r="CG4" s="357">
        <v>20.3</v>
      </c>
      <c r="CH4" s="388">
        <v>15.8</v>
      </c>
      <c r="CI4" s="389"/>
      <c r="CJ4" s="357"/>
      <c r="CK4" s="388"/>
      <c r="CL4" s="456"/>
      <c r="CM4" s="357"/>
      <c r="CN4" s="388"/>
      <c r="CO4" s="389"/>
      <c r="CP4" s="357"/>
      <c r="CQ4" s="388"/>
      <c r="CR4" s="456"/>
      <c r="CS4" s="357"/>
      <c r="CT4" s="388"/>
      <c r="CU4" s="389"/>
      <c r="CV4" s="357"/>
      <c r="CW4" s="388"/>
      <c r="CX4" s="456"/>
      <c r="CY4" s="357"/>
      <c r="CZ4" s="388"/>
      <c r="DA4" s="389"/>
      <c r="DB4" s="357"/>
      <c r="DC4" s="388"/>
      <c r="DD4" s="456"/>
      <c r="DE4" s="357"/>
      <c r="DF4" s="388"/>
      <c r="DG4" s="639"/>
      <c r="DH4" s="357"/>
      <c r="DI4" s="388"/>
      <c r="DJ4" s="641"/>
      <c r="DK4" s="357"/>
      <c r="DL4" s="645"/>
      <c r="DM4" s="639"/>
      <c r="DN4" s="357"/>
      <c r="DO4" s="388"/>
      <c r="DP4" s="456"/>
      <c r="DQ4" s="357"/>
      <c r="DR4" s="388"/>
      <c r="DS4" s="389"/>
      <c r="DT4" s="357"/>
      <c r="DU4" s="388"/>
      <c r="DV4" s="456"/>
      <c r="DW4" s="357"/>
      <c r="DX4" s="388"/>
      <c r="DY4" s="389">
        <f>4.2+2.8</f>
        <v>7</v>
      </c>
      <c r="DZ4" s="357"/>
      <c r="EA4" s="388"/>
      <c r="EB4" s="456">
        <f>2.8+5.5+5.6+5.5+5.6</f>
        <v>25</v>
      </c>
      <c r="EC4" s="357"/>
      <c r="ED4" s="388"/>
      <c r="EE4" s="389"/>
      <c r="EF4" s="357"/>
      <c r="EG4" s="388"/>
      <c r="EH4" s="456">
        <v>17.399999999999999</v>
      </c>
      <c r="EI4" s="357"/>
      <c r="EJ4" s="388"/>
      <c r="EK4" s="389"/>
      <c r="EL4" s="357"/>
      <c r="EM4" s="388"/>
      <c r="EN4" s="641"/>
      <c r="EO4" s="357"/>
      <c r="EP4" s="388"/>
      <c r="EQ4" s="389"/>
      <c r="ER4" s="357"/>
      <c r="ES4" s="388"/>
      <c r="ET4" s="456"/>
      <c r="EU4" s="357"/>
      <c r="EV4" s="388"/>
      <c r="EW4" s="639"/>
      <c r="EX4" s="357"/>
      <c r="EY4" s="388"/>
      <c r="EZ4" s="641"/>
      <c r="FA4" s="643"/>
      <c r="FB4" s="388"/>
      <c r="FC4" s="389"/>
      <c r="FD4" s="357"/>
      <c r="FE4" s="388"/>
      <c r="FF4" s="456"/>
      <c r="FG4" s="357"/>
      <c r="FH4" s="388"/>
      <c r="FI4" s="38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44.8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372"/>
      <c r="AT5" s="356"/>
      <c r="AU5" s="373"/>
      <c r="AV5" s="458"/>
      <c r="AW5" s="356"/>
      <c r="AX5" s="373"/>
      <c r="AY5" s="372"/>
      <c r="AZ5" s="356"/>
      <c r="BA5" s="373"/>
      <c r="BB5" s="458"/>
      <c r="BC5" s="356"/>
      <c r="BD5" s="373"/>
      <c r="BE5" s="372"/>
      <c r="BF5" s="356"/>
      <c r="BG5" s="373"/>
      <c r="BH5" s="623">
        <v>1.5</v>
      </c>
      <c r="BI5" s="624"/>
      <c r="BJ5" s="622"/>
      <c r="BK5" s="531"/>
      <c r="BL5" s="624"/>
      <c r="BM5" s="622"/>
      <c r="BN5" s="623">
        <v>21</v>
      </c>
      <c r="BO5" s="624">
        <v>4</v>
      </c>
      <c r="BP5" s="622"/>
      <c r="BQ5" s="372"/>
      <c r="BR5" s="356"/>
      <c r="BS5" s="373"/>
      <c r="BT5" s="458"/>
      <c r="BU5" s="356"/>
      <c r="BV5" s="373"/>
      <c r="BW5" s="372"/>
      <c r="BX5" s="356"/>
      <c r="BY5" s="373"/>
      <c r="BZ5" s="458"/>
      <c r="CA5" s="356"/>
      <c r="CB5" s="373"/>
      <c r="CC5" s="372"/>
      <c r="CD5" s="356"/>
      <c r="CE5" s="373"/>
      <c r="CF5" s="642"/>
      <c r="CG5" s="356">
        <v>5</v>
      </c>
      <c r="CH5" s="373">
        <v>4</v>
      </c>
      <c r="CI5" s="372"/>
      <c r="CJ5" s="356"/>
      <c r="CK5" s="373"/>
      <c r="CL5" s="458"/>
      <c r="CM5" s="356"/>
      <c r="CN5" s="373"/>
      <c r="CO5" s="372"/>
      <c r="CP5" s="356"/>
      <c r="CQ5" s="373"/>
      <c r="CR5" s="458"/>
      <c r="CS5" s="356"/>
      <c r="CT5" s="373"/>
      <c r="CU5" s="372"/>
      <c r="CV5" s="356"/>
      <c r="CW5" s="373"/>
      <c r="CX5" s="458"/>
      <c r="CY5" s="356"/>
      <c r="CZ5" s="373"/>
      <c r="DA5" s="372"/>
      <c r="DB5" s="356"/>
      <c r="DC5" s="373"/>
      <c r="DD5" s="458"/>
      <c r="DE5" s="356"/>
      <c r="DF5" s="373"/>
      <c r="DG5" s="640"/>
      <c r="DH5" s="627"/>
      <c r="DI5" s="628"/>
      <c r="DJ5" s="642"/>
      <c r="DK5" s="627"/>
      <c r="DL5" s="646"/>
      <c r="DM5" s="640"/>
      <c r="DN5" s="356"/>
      <c r="DO5" s="373"/>
      <c r="DP5" s="458"/>
      <c r="DQ5" s="356"/>
      <c r="DR5" s="373"/>
      <c r="DS5" s="372"/>
      <c r="DT5" s="356"/>
      <c r="DU5" s="373"/>
      <c r="DV5" s="458"/>
      <c r="DW5" s="356"/>
      <c r="DX5" s="373"/>
      <c r="DY5" s="372">
        <v>1.3</v>
      </c>
      <c r="DZ5" s="356"/>
      <c r="EA5" s="373"/>
      <c r="EB5" s="458">
        <v>4.5</v>
      </c>
      <c r="EC5" s="356"/>
      <c r="ED5" s="373"/>
      <c r="EE5" s="372"/>
      <c r="EF5" s="356"/>
      <c r="EG5" s="373"/>
      <c r="EH5" s="458">
        <v>3.5</v>
      </c>
      <c r="EI5" s="356"/>
      <c r="EJ5" s="373"/>
      <c r="EK5" s="372"/>
      <c r="EL5" s="356"/>
      <c r="EM5" s="373"/>
      <c r="EN5" s="642"/>
      <c r="EO5" s="356"/>
      <c r="EP5" s="373"/>
      <c r="EQ5" s="372"/>
      <c r="ER5" s="356"/>
      <c r="ES5" s="373"/>
      <c r="ET5" s="458"/>
      <c r="EU5" s="356"/>
      <c r="EV5" s="373"/>
      <c r="EW5" s="640"/>
      <c r="EX5" s="356"/>
      <c r="EY5" s="373"/>
      <c r="EZ5" s="642"/>
      <c r="FA5" s="644"/>
      <c r="FB5" s="373"/>
      <c r="FC5" s="372"/>
      <c r="FD5" s="356"/>
      <c r="FE5" s="373"/>
      <c r="FF5" s="458"/>
      <c r="FG5" s="356"/>
      <c r="FH5" s="373"/>
      <c r="FI5" s="372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453">
        <f t="shared" ref="E6:E21" si="0">SUM(F6:JX6)</f>
        <v>0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641"/>
      <c r="CG6" s="357"/>
      <c r="CH6" s="388"/>
      <c r="CI6" s="389"/>
      <c r="CJ6" s="357"/>
      <c r="CK6" s="388"/>
      <c r="CL6" s="456"/>
      <c r="CM6" s="357"/>
      <c r="CN6" s="388"/>
      <c r="CO6" s="389"/>
      <c r="CP6" s="357"/>
      <c r="CQ6" s="388"/>
      <c r="CR6" s="456"/>
      <c r="CS6" s="357"/>
      <c r="CT6" s="388"/>
      <c r="CU6" s="389"/>
      <c r="CV6" s="357"/>
      <c r="CW6" s="388"/>
      <c r="CX6" s="456"/>
      <c r="CY6" s="357"/>
      <c r="CZ6" s="388"/>
      <c r="DA6" s="389"/>
      <c r="DB6" s="357"/>
      <c r="DC6" s="388"/>
      <c r="DD6" s="456"/>
      <c r="DE6" s="357"/>
      <c r="DF6" s="388"/>
      <c r="DG6" s="639"/>
      <c r="DH6" s="357"/>
      <c r="DI6" s="388"/>
      <c r="DJ6" s="641"/>
      <c r="DK6" s="357"/>
      <c r="DL6" s="645"/>
      <c r="DM6" s="639"/>
      <c r="DN6" s="357"/>
      <c r="DO6" s="388"/>
      <c r="DP6" s="456"/>
      <c r="DQ6" s="357"/>
      <c r="DR6" s="388"/>
      <c r="DS6" s="389"/>
      <c r="DT6" s="357"/>
      <c r="DU6" s="388"/>
      <c r="DV6" s="456"/>
      <c r="DW6" s="357"/>
      <c r="DX6" s="388"/>
      <c r="DY6" s="389"/>
      <c r="DZ6" s="357"/>
      <c r="EA6" s="388"/>
      <c r="EB6" s="456"/>
      <c r="EC6" s="357"/>
      <c r="ED6" s="388"/>
      <c r="EE6" s="389"/>
      <c r="EF6" s="357"/>
      <c r="EG6" s="388"/>
      <c r="EH6" s="456"/>
      <c r="EI6" s="357"/>
      <c r="EJ6" s="388"/>
      <c r="EK6" s="389"/>
      <c r="EL6" s="357"/>
      <c r="EM6" s="388"/>
      <c r="EN6" s="641"/>
      <c r="EO6" s="357"/>
      <c r="EP6" s="388"/>
      <c r="EQ6" s="389"/>
      <c r="ER6" s="357"/>
      <c r="ES6" s="388"/>
      <c r="ET6" s="456"/>
      <c r="EU6" s="357"/>
      <c r="EV6" s="388"/>
      <c r="EW6" s="639"/>
      <c r="EX6" s="357"/>
      <c r="EY6" s="388"/>
      <c r="EZ6" s="641"/>
      <c r="FA6" s="643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457">
        <f t="shared" si="0"/>
        <v>0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/>
      <c r="AN7" s="356"/>
      <c r="AO7" s="373"/>
      <c r="AP7" s="458"/>
      <c r="AQ7" s="356"/>
      <c r="AR7" s="373"/>
      <c r="AS7" s="372"/>
      <c r="AT7" s="356"/>
      <c r="AU7" s="373"/>
      <c r="AV7" s="458"/>
      <c r="AW7" s="356"/>
      <c r="AX7" s="373"/>
      <c r="AY7" s="372"/>
      <c r="AZ7" s="356"/>
      <c r="BA7" s="373"/>
      <c r="BB7" s="458"/>
      <c r="BC7" s="356"/>
      <c r="BD7" s="373"/>
      <c r="BE7" s="372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642"/>
      <c r="CG7" s="356"/>
      <c r="CH7" s="373"/>
      <c r="CI7" s="372"/>
      <c r="CJ7" s="356"/>
      <c r="CK7" s="373"/>
      <c r="CL7" s="458"/>
      <c r="CM7" s="356"/>
      <c r="CN7" s="373"/>
      <c r="CO7" s="372"/>
      <c r="CP7" s="356"/>
      <c r="CQ7" s="373"/>
      <c r="CR7" s="458"/>
      <c r="CS7" s="356"/>
      <c r="CT7" s="373"/>
      <c r="CU7" s="372"/>
      <c r="CV7" s="356"/>
      <c r="CW7" s="373"/>
      <c r="CX7" s="458"/>
      <c r="CY7" s="356"/>
      <c r="CZ7" s="373"/>
      <c r="DA7" s="372"/>
      <c r="DB7" s="356"/>
      <c r="DC7" s="373"/>
      <c r="DD7" s="458"/>
      <c r="DE7" s="356"/>
      <c r="DF7" s="373"/>
      <c r="DG7" s="640"/>
      <c r="DH7" s="627"/>
      <c r="DI7" s="628"/>
      <c r="DJ7" s="642"/>
      <c r="DK7" s="627"/>
      <c r="DL7" s="646"/>
      <c r="DM7" s="640"/>
      <c r="DN7" s="356"/>
      <c r="DO7" s="373"/>
      <c r="DP7" s="458"/>
      <c r="DQ7" s="356"/>
      <c r="DR7" s="373"/>
      <c r="DS7" s="372"/>
      <c r="DT7" s="356"/>
      <c r="DU7" s="373"/>
      <c r="DV7" s="458"/>
      <c r="DW7" s="356"/>
      <c r="DX7" s="373"/>
      <c r="DY7" s="372"/>
      <c r="DZ7" s="356"/>
      <c r="EA7" s="373"/>
      <c r="EB7" s="458"/>
      <c r="EC7" s="356"/>
      <c r="ED7" s="373"/>
      <c r="EE7" s="372"/>
      <c r="EF7" s="356"/>
      <c r="EG7" s="373"/>
      <c r="EH7" s="458"/>
      <c r="EI7" s="356"/>
      <c r="EJ7" s="373"/>
      <c r="EK7" s="372"/>
      <c r="EL7" s="356"/>
      <c r="EM7" s="373"/>
      <c r="EN7" s="642"/>
      <c r="EO7" s="356"/>
      <c r="EP7" s="373"/>
      <c r="EQ7" s="372"/>
      <c r="ER7" s="356"/>
      <c r="ES7" s="373"/>
      <c r="ET7" s="458"/>
      <c r="EU7" s="356"/>
      <c r="EV7" s="373"/>
      <c r="EW7" s="640"/>
      <c r="EX7" s="356"/>
      <c r="EY7" s="373"/>
      <c r="EZ7" s="642"/>
      <c r="FA7" s="644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171.3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>
        <v>6.2</v>
      </c>
      <c r="BI8" s="357"/>
      <c r="BJ8" s="388"/>
      <c r="BK8" s="389"/>
      <c r="BL8" s="357"/>
      <c r="BM8" s="388"/>
      <c r="BN8" s="456">
        <v>49.3</v>
      </c>
      <c r="BO8" s="357">
        <v>21</v>
      </c>
      <c r="BP8" s="388"/>
      <c r="BQ8" s="389"/>
      <c r="BR8" s="357"/>
      <c r="BS8" s="388"/>
      <c r="BT8" s="456"/>
      <c r="BU8" s="357"/>
      <c r="BV8" s="388"/>
      <c r="BW8" s="389"/>
      <c r="BX8" s="357"/>
      <c r="BY8" s="388"/>
      <c r="BZ8" s="456"/>
      <c r="CA8" s="357"/>
      <c r="CB8" s="388"/>
      <c r="CC8" s="389"/>
      <c r="CD8" s="357"/>
      <c r="CE8" s="388"/>
      <c r="CF8" s="641"/>
      <c r="CG8" s="357">
        <v>26.2</v>
      </c>
      <c r="CH8" s="388">
        <v>20.2</v>
      </c>
      <c r="CI8" s="389"/>
      <c r="CJ8" s="357"/>
      <c r="CK8" s="388"/>
      <c r="CL8" s="456"/>
      <c r="CM8" s="357"/>
      <c r="CN8" s="388"/>
      <c r="CO8" s="389"/>
      <c r="CP8" s="357"/>
      <c r="CQ8" s="388"/>
      <c r="CR8" s="456"/>
      <c r="CS8" s="357"/>
      <c r="CT8" s="388"/>
      <c r="CU8" s="389"/>
      <c r="CV8" s="357"/>
      <c r="CW8" s="388"/>
      <c r="CX8" s="456"/>
      <c r="CY8" s="357"/>
      <c r="CZ8" s="388"/>
      <c r="DA8" s="389"/>
      <c r="DB8" s="357"/>
      <c r="DC8" s="388"/>
      <c r="DD8" s="456"/>
      <c r="DE8" s="357"/>
      <c r="DF8" s="388"/>
      <c r="DG8" s="639"/>
      <c r="DH8" s="357"/>
      <c r="DI8" s="388"/>
      <c r="DJ8" s="641"/>
      <c r="DK8" s="357"/>
      <c r="DL8" s="645"/>
      <c r="DM8" s="639"/>
      <c r="DN8" s="357"/>
      <c r="DO8" s="388"/>
      <c r="DP8" s="456"/>
      <c r="DQ8" s="357"/>
      <c r="DR8" s="388"/>
      <c r="DS8" s="389"/>
      <c r="DT8" s="357"/>
      <c r="DU8" s="388"/>
      <c r="DV8" s="456"/>
      <c r="DW8" s="357"/>
      <c r="DX8" s="388"/>
      <c r="DY8" s="389">
        <f>3.1+2.8</f>
        <v>5.9</v>
      </c>
      <c r="DZ8" s="357"/>
      <c r="EA8" s="388"/>
      <c r="EB8" s="456">
        <f>3.5+5.7+5.6+5.8+5.6</f>
        <v>26.199999999999996</v>
      </c>
      <c r="EC8" s="357"/>
      <c r="ED8" s="388"/>
      <c r="EE8" s="389"/>
      <c r="EF8" s="357"/>
      <c r="EG8" s="388"/>
      <c r="EH8" s="456">
        <v>16.3</v>
      </c>
      <c r="EI8" s="357"/>
      <c r="EJ8" s="388"/>
      <c r="EK8" s="389"/>
      <c r="EL8" s="357"/>
      <c r="EM8" s="388"/>
      <c r="EN8" s="641"/>
      <c r="EO8" s="643"/>
      <c r="EP8" s="388"/>
      <c r="EQ8" s="389"/>
      <c r="ER8" s="357"/>
      <c r="ES8" s="388"/>
      <c r="ET8" s="456"/>
      <c r="EU8" s="357"/>
      <c r="EV8" s="388"/>
      <c r="EW8" s="639"/>
      <c r="EX8" s="357"/>
      <c r="EY8" s="388"/>
      <c r="EZ8" s="641"/>
      <c r="FA8" s="643"/>
      <c r="FB8" s="388"/>
      <c r="FC8" s="389"/>
      <c r="FD8" s="357"/>
      <c r="FE8" s="388"/>
      <c r="FF8" s="456"/>
      <c r="FG8" s="357"/>
      <c r="FH8" s="388"/>
      <c r="FI8" s="63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46.9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/>
      <c r="AN9" s="356"/>
      <c r="AO9" s="373"/>
      <c r="AP9" s="458"/>
      <c r="AQ9" s="356"/>
      <c r="AR9" s="373"/>
      <c r="AS9" s="372"/>
      <c r="AT9" s="356"/>
      <c r="AU9" s="373"/>
      <c r="AV9" s="458"/>
      <c r="AW9" s="356"/>
      <c r="AX9" s="373"/>
      <c r="AY9" s="372"/>
      <c r="AZ9" s="356"/>
      <c r="BA9" s="373"/>
      <c r="BB9" s="458"/>
      <c r="BC9" s="356"/>
      <c r="BD9" s="373"/>
      <c r="BE9" s="372"/>
      <c r="BF9" s="356"/>
      <c r="BG9" s="373"/>
      <c r="BH9" s="623">
        <v>0.8</v>
      </c>
      <c r="BI9" s="624"/>
      <c r="BJ9" s="622"/>
      <c r="BK9" s="531"/>
      <c r="BL9" s="624"/>
      <c r="BM9" s="622"/>
      <c r="BN9" s="623">
        <v>21</v>
      </c>
      <c r="BO9" s="624">
        <v>4</v>
      </c>
      <c r="BP9" s="622"/>
      <c r="BQ9" s="372"/>
      <c r="BR9" s="356"/>
      <c r="BS9" s="373"/>
      <c r="BT9" s="458"/>
      <c r="BU9" s="356"/>
      <c r="BV9" s="373"/>
      <c r="BW9" s="372"/>
      <c r="BX9" s="356"/>
      <c r="BY9" s="373"/>
      <c r="BZ9" s="458"/>
      <c r="CA9" s="356"/>
      <c r="CB9" s="373"/>
      <c r="CC9" s="372"/>
      <c r="CD9" s="356"/>
      <c r="CE9" s="373"/>
      <c r="CF9" s="642"/>
      <c r="CG9" s="356">
        <v>7</v>
      </c>
      <c r="CH9" s="373">
        <v>5</v>
      </c>
      <c r="CI9" s="372"/>
      <c r="CJ9" s="356"/>
      <c r="CK9" s="373"/>
      <c r="CL9" s="458"/>
      <c r="CM9" s="356"/>
      <c r="CN9" s="373"/>
      <c r="CO9" s="372"/>
      <c r="CP9" s="356"/>
      <c r="CQ9" s="373"/>
      <c r="CR9" s="458"/>
      <c r="CS9" s="356"/>
      <c r="CT9" s="373"/>
      <c r="CU9" s="372"/>
      <c r="CV9" s="356"/>
      <c r="CW9" s="373"/>
      <c r="CX9" s="458"/>
      <c r="CY9" s="356"/>
      <c r="CZ9" s="373"/>
      <c r="DA9" s="372"/>
      <c r="DB9" s="356"/>
      <c r="DC9" s="373"/>
      <c r="DD9" s="458"/>
      <c r="DE9" s="356"/>
      <c r="DF9" s="373"/>
      <c r="DG9" s="640"/>
      <c r="DH9" s="627"/>
      <c r="DI9" s="628"/>
      <c r="DJ9" s="642"/>
      <c r="DK9" s="627"/>
      <c r="DL9" s="646"/>
      <c r="DM9" s="640"/>
      <c r="DN9" s="356"/>
      <c r="DO9" s="373"/>
      <c r="DP9" s="458"/>
      <c r="DQ9" s="356"/>
      <c r="DR9" s="373"/>
      <c r="DS9" s="372"/>
      <c r="DT9" s="356"/>
      <c r="DU9" s="373"/>
      <c r="DV9" s="458"/>
      <c r="DW9" s="356"/>
      <c r="DX9" s="373"/>
      <c r="DY9" s="372">
        <v>1.1000000000000001</v>
      </c>
      <c r="DZ9" s="356"/>
      <c r="EA9" s="373"/>
      <c r="EB9" s="458">
        <v>5</v>
      </c>
      <c r="EC9" s="356"/>
      <c r="ED9" s="373"/>
      <c r="EE9" s="372"/>
      <c r="EF9" s="356"/>
      <c r="EG9" s="373"/>
      <c r="EH9" s="458">
        <v>3</v>
      </c>
      <c r="EI9" s="356"/>
      <c r="EJ9" s="373"/>
      <c r="EK9" s="372"/>
      <c r="EL9" s="356"/>
      <c r="EM9" s="373"/>
      <c r="EN9" s="642"/>
      <c r="EO9" s="644"/>
      <c r="EP9" s="373"/>
      <c r="EQ9" s="372"/>
      <c r="ER9" s="356"/>
      <c r="ES9" s="373"/>
      <c r="ET9" s="458"/>
      <c r="EU9" s="356"/>
      <c r="EV9" s="373"/>
      <c r="EW9" s="640"/>
      <c r="EX9" s="356"/>
      <c r="EY9" s="373"/>
      <c r="EZ9" s="642"/>
      <c r="FA9" s="644"/>
      <c r="FB9" s="373"/>
      <c r="FC9" s="372"/>
      <c r="FD9" s="356"/>
      <c r="FE9" s="373"/>
      <c r="FF9" s="458"/>
      <c r="FG9" s="356"/>
      <c r="FH9" s="373"/>
      <c r="FI9" s="640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45.7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/>
      <c r="BV10" s="388"/>
      <c r="BW10" s="389"/>
      <c r="BX10" s="357"/>
      <c r="BY10" s="388"/>
      <c r="BZ10" s="456"/>
      <c r="CA10" s="357"/>
      <c r="CB10" s="388"/>
      <c r="CC10" s="389"/>
      <c r="CD10" s="357"/>
      <c r="CE10" s="388"/>
      <c r="CF10" s="641">
        <v>29.1</v>
      </c>
      <c r="CG10" s="357"/>
      <c r="CH10" s="388"/>
      <c r="CI10" s="389">
        <v>16.600000000000001</v>
      </c>
      <c r="CJ10" s="357"/>
      <c r="CK10" s="388"/>
      <c r="CL10" s="456"/>
      <c r="CM10" s="357"/>
      <c r="CN10" s="388"/>
      <c r="CO10" s="389"/>
      <c r="CP10" s="357"/>
      <c r="CQ10" s="388"/>
      <c r="CR10" s="456"/>
      <c r="CS10" s="357"/>
      <c r="CT10" s="388"/>
      <c r="CU10" s="389"/>
      <c r="CV10" s="357"/>
      <c r="CW10" s="388"/>
      <c r="CX10" s="456"/>
      <c r="CY10" s="357"/>
      <c r="CZ10" s="388"/>
      <c r="DA10" s="389"/>
      <c r="DB10" s="357"/>
      <c r="DC10" s="388"/>
      <c r="DD10" s="456"/>
      <c r="DE10" s="357"/>
      <c r="DF10" s="388"/>
      <c r="DG10" s="639"/>
      <c r="DH10" s="357"/>
      <c r="DI10" s="388"/>
      <c r="DJ10" s="456"/>
      <c r="DK10" s="643"/>
      <c r="DL10" s="388"/>
      <c r="DM10" s="389"/>
      <c r="DN10" s="357"/>
      <c r="DO10" s="388"/>
      <c r="DP10" s="456"/>
      <c r="DQ10" s="357"/>
      <c r="DR10" s="388"/>
      <c r="DS10" s="389"/>
      <c r="DT10" s="357"/>
      <c r="DU10" s="388"/>
      <c r="DV10" s="456"/>
      <c r="DW10" s="357"/>
      <c r="DX10" s="388"/>
      <c r="DY10" s="389"/>
      <c r="DZ10" s="357"/>
      <c r="EA10" s="388"/>
      <c r="EB10" s="456"/>
      <c r="EC10" s="357"/>
      <c r="ED10" s="388"/>
      <c r="EE10" s="389"/>
      <c r="EF10" s="357"/>
      <c r="EG10" s="388"/>
      <c r="EH10" s="456"/>
      <c r="EI10" s="357"/>
      <c r="EJ10" s="388"/>
      <c r="EK10" s="389"/>
      <c r="EL10" s="357"/>
      <c r="EM10" s="388"/>
      <c r="EN10" s="456"/>
      <c r="EO10" s="643"/>
      <c r="EP10" s="388"/>
      <c r="EQ10" s="389"/>
      <c r="ER10" s="357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11.5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356"/>
      <c r="BV11" s="373"/>
      <c r="BW11" s="372"/>
      <c r="BX11" s="356"/>
      <c r="BY11" s="373"/>
      <c r="BZ11" s="458"/>
      <c r="CA11" s="356"/>
      <c r="CB11" s="373"/>
      <c r="CC11" s="372"/>
      <c r="CD11" s="356"/>
      <c r="CE11" s="373"/>
      <c r="CF11" s="642">
        <v>7</v>
      </c>
      <c r="CG11" s="356"/>
      <c r="CH11" s="373"/>
      <c r="CI11" s="372">
        <v>4.5</v>
      </c>
      <c r="CJ11" s="356"/>
      <c r="CK11" s="373"/>
      <c r="CL11" s="458"/>
      <c r="CM11" s="356"/>
      <c r="CN11" s="373"/>
      <c r="CO11" s="372"/>
      <c r="CP11" s="356"/>
      <c r="CQ11" s="373"/>
      <c r="CR11" s="458"/>
      <c r="CS11" s="356"/>
      <c r="CT11" s="373"/>
      <c r="CU11" s="372"/>
      <c r="CV11" s="356"/>
      <c r="CW11" s="373"/>
      <c r="CX11" s="458"/>
      <c r="CY11" s="356"/>
      <c r="CZ11" s="373"/>
      <c r="DA11" s="372"/>
      <c r="DB11" s="356"/>
      <c r="DC11" s="373"/>
      <c r="DD11" s="458"/>
      <c r="DE11" s="356"/>
      <c r="DF11" s="373"/>
      <c r="DG11" s="640"/>
      <c r="DH11" s="627"/>
      <c r="DI11" s="628"/>
      <c r="DJ11" s="629"/>
      <c r="DK11" s="644"/>
      <c r="DL11" s="622"/>
      <c r="DM11" s="372"/>
      <c r="DN11" s="356"/>
      <c r="DO11" s="373"/>
      <c r="DP11" s="458"/>
      <c r="DQ11" s="356"/>
      <c r="DR11" s="373"/>
      <c r="DS11" s="372"/>
      <c r="DT11" s="356"/>
      <c r="DU11" s="373"/>
      <c r="DV11" s="458"/>
      <c r="DW11" s="356"/>
      <c r="DX11" s="373"/>
      <c r="DY11" s="372"/>
      <c r="DZ11" s="356"/>
      <c r="EA11" s="373"/>
      <c r="EB11" s="458"/>
      <c r="EC11" s="356"/>
      <c r="ED11" s="373"/>
      <c r="EE11" s="372"/>
      <c r="EF11" s="356"/>
      <c r="EG11" s="373"/>
      <c r="EH11" s="458"/>
      <c r="EI11" s="356"/>
      <c r="EJ11" s="373"/>
      <c r="EK11" s="372"/>
      <c r="EL11" s="356"/>
      <c r="EM11" s="373"/>
      <c r="EN11" s="458"/>
      <c r="EO11" s="644"/>
      <c r="EP11" s="373"/>
      <c r="EQ11" s="372"/>
      <c r="ER11" s="356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115.1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>
        <v>3</v>
      </c>
      <c r="BI12" s="357"/>
      <c r="BJ12" s="388"/>
      <c r="BK12" s="389">
        <v>21.8</v>
      </c>
      <c r="BL12" s="357"/>
      <c r="BM12" s="388"/>
      <c r="BN12" s="456">
        <v>11</v>
      </c>
      <c r="BO12" s="357">
        <v>12.8</v>
      </c>
      <c r="BP12" s="388"/>
      <c r="BQ12" s="389"/>
      <c r="BR12" s="357"/>
      <c r="BS12" s="388"/>
      <c r="BT12" s="456"/>
      <c r="BU12" s="357"/>
      <c r="BV12" s="388"/>
      <c r="BW12" s="389"/>
      <c r="BX12" s="357"/>
      <c r="BY12" s="388"/>
      <c r="BZ12" s="456"/>
      <c r="CA12" s="357"/>
      <c r="CB12" s="388"/>
      <c r="CC12" s="389"/>
      <c r="CD12" s="357"/>
      <c r="CE12" s="388"/>
      <c r="CF12" s="641"/>
      <c r="CG12" s="357">
        <v>18.5</v>
      </c>
      <c r="CH12" s="388">
        <v>13.6</v>
      </c>
      <c r="CI12" s="389"/>
      <c r="CJ12" s="357"/>
      <c r="CK12" s="388"/>
      <c r="CL12" s="456"/>
      <c r="CM12" s="357"/>
      <c r="CN12" s="388"/>
      <c r="CO12" s="389"/>
      <c r="CP12" s="357"/>
      <c r="CQ12" s="388"/>
      <c r="CR12" s="456"/>
      <c r="CS12" s="357"/>
      <c r="CT12" s="388"/>
      <c r="CU12" s="389"/>
      <c r="CV12" s="357"/>
      <c r="CW12" s="388"/>
      <c r="CX12" s="456"/>
      <c r="CY12" s="357"/>
      <c r="CZ12" s="388"/>
      <c r="DA12" s="389"/>
      <c r="DB12" s="357"/>
      <c r="DC12" s="388"/>
      <c r="DD12" s="456"/>
      <c r="DE12" s="357"/>
      <c r="DF12" s="388"/>
      <c r="DG12" s="389"/>
      <c r="DH12" s="643"/>
      <c r="DI12" s="388"/>
      <c r="DJ12" s="641"/>
      <c r="DK12" s="357"/>
      <c r="DL12" s="645"/>
      <c r="DM12" s="639"/>
      <c r="DN12" s="357"/>
      <c r="DO12" s="388"/>
      <c r="DP12" s="456"/>
      <c r="DQ12" s="357"/>
      <c r="DR12" s="388"/>
      <c r="DS12" s="389"/>
      <c r="DT12" s="357"/>
      <c r="DU12" s="388"/>
      <c r="DV12" s="456"/>
      <c r="DW12" s="357"/>
      <c r="DX12" s="388"/>
      <c r="DY12" s="389"/>
      <c r="DZ12" s="357"/>
      <c r="EA12" s="388"/>
      <c r="EB12" s="456">
        <f>2.8+9.4+4.7+7.1</f>
        <v>24</v>
      </c>
      <c r="EC12" s="357"/>
      <c r="ED12" s="388"/>
      <c r="EE12" s="389"/>
      <c r="EF12" s="357"/>
      <c r="EG12" s="388"/>
      <c r="EH12" s="456">
        <v>10.4</v>
      </c>
      <c r="EI12" s="357"/>
      <c r="EJ12" s="388"/>
      <c r="EK12" s="389"/>
      <c r="EL12" s="357"/>
      <c r="EM12" s="388"/>
      <c r="EN12" s="641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27.7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458"/>
      <c r="BC13" s="356"/>
      <c r="BD13" s="373"/>
      <c r="BE13" s="372"/>
      <c r="BF13" s="356"/>
      <c r="BG13" s="373"/>
      <c r="BH13" s="623">
        <v>0.2</v>
      </c>
      <c r="BI13" s="624"/>
      <c r="BJ13" s="622"/>
      <c r="BK13" s="531">
        <v>4.2</v>
      </c>
      <c r="BL13" s="624"/>
      <c r="BM13" s="622"/>
      <c r="BN13" s="623">
        <v>6</v>
      </c>
      <c r="BO13" s="624">
        <v>2.2999999999999998</v>
      </c>
      <c r="BP13" s="622"/>
      <c r="BQ13" s="372"/>
      <c r="BR13" s="356"/>
      <c r="BS13" s="373"/>
      <c r="BT13" s="458"/>
      <c r="BU13" s="356"/>
      <c r="BV13" s="373"/>
      <c r="BW13" s="372"/>
      <c r="BX13" s="356"/>
      <c r="BY13" s="373"/>
      <c r="BZ13" s="458"/>
      <c r="CA13" s="356"/>
      <c r="CB13" s="373"/>
      <c r="CC13" s="372"/>
      <c r="CD13" s="356"/>
      <c r="CE13" s="373"/>
      <c r="CF13" s="642"/>
      <c r="CG13" s="356">
        <v>5</v>
      </c>
      <c r="CH13" s="373">
        <v>3.5</v>
      </c>
      <c r="CI13" s="372"/>
      <c r="CJ13" s="356"/>
      <c r="CK13" s="373"/>
      <c r="CL13" s="458"/>
      <c r="CM13" s="356"/>
      <c r="CN13" s="373"/>
      <c r="CO13" s="372"/>
      <c r="CP13" s="356"/>
      <c r="CQ13" s="373"/>
      <c r="CR13" s="458"/>
      <c r="CS13" s="356"/>
      <c r="CT13" s="373"/>
      <c r="CU13" s="372"/>
      <c r="CV13" s="356"/>
      <c r="CW13" s="373"/>
      <c r="CX13" s="458"/>
      <c r="CY13" s="356"/>
      <c r="CZ13" s="373"/>
      <c r="DA13" s="372"/>
      <c r="DB13" s="356"/>
      <c r="DC13" s="373"/>
      <c r="DD13" s="458"/>
      <c r="DE13" s="356"/>
      <c r="DF13" s="373"/>
      <c r="DG13" s="531"/>
      <c r="DH13" s="644"/>
      <c r="DI13" s="628"/>
      <c r="DJ13" s="642"/>
      <c r="DK13" s="627"/>
      <c r="DL13" s="646"/>
      <c r="DM13" s="640"/>
      <c r="DN13" s="356"/>
      <c r="DO13" s="373"/>
      <c r="DP13" s="458"/>
      <c r="DQ13" s="356"/>
      <c r="DR13" s="373"/>
      <c r="DS13" s="372"/>
      <c r="DT13" s="356"/>
      <c r="DU13" s="373"/>
      <c r="DV13" s="458"/>
      <c r="DW13" s="356"/>
      <c r="DX13" s="373"/>
      <c r="DY13" s="372"/>
      <c r="DZ13" s="356"/>
      <c r="EA13" s="373"/>
      <c r="EB13" s="458">
        <v>4.5</v>
      </c>
      <c r="EC13" s="356"/>
      <c r="ED13" s="373"/>
      <c r="EE13" s="372"/>
      <c r="EF13" s="356"/>
      <c r="EG13" s="373"/>
      <c r="EH13" s="458">
        <v>2</v>
      </c>
      <c r="EI13" s="356"/>
      <c r="EJ13" s="373"/>
      <c r="EK13" s="372"/>
      <c r="EL13" s="356"/>
      <c r="EM13" s="373"/>
      <c r="EN13" s="642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130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>
        <v>6.4</v>
      </c>
      <c r="BI14" s="357"/>
      <c r="BJ14" s="388"/>
      <c r="BK14" s="389">
        <v>26.7</v>
      </c>
      <c r="BL14" s="357"/>
      <c r="BM14" s="388"/>
      <c r="BN14" s="456">
        <v>36.5</v>
      </c>
      <c r="BO14" s="357">
        <v>20.7</v>
      </c>
      <c r="BP14" s="388"/>
      <c r="BQ14" s="389"/>
      <c r="BR14" s="357"/>
      <c r="BS14" s="388"/>
      <c r="BT14" s="456"/>
      <c r="BU14" s="357"/>
      <c r="BV14" s="388"/>
      <c r="BW14" s="389"/>
      <c r="BX14" s="357"/>
      <c r="BY14" s="388"/>
      <c r="BZ14" s="456"/>
      <c r="CA14" s="357"/>
      <c r="CB14" s="388"/>
      <c r="CC14" s="389"/>
      <c r="CD14" s="357"/>
      <c r="CE14" s="388"/>
      <c r="CF14" s="456"/>
      <c r="CG14" s="357">
        <v>14.2</v>
      </c>
      <c r="CH14" s="388">
        <v>16.5</v>
      </c>
      <c r="CI14" s="389"/>
      <c r="CJ14" s="357"/>
      <c r="CK14" s="388"/>
      <c r="CL14" s="456"/>
      <c r="CM14" s="357"/>
      <c r="CN14" s="388"/>
      <c r="CO14" s="389"/>
      <c r="CP14" s="357"/>
      <c r="CQ14" s="388"/>
      <c r="CR14" s="456"/>
      <c r="CS14" s="357"/>
      <c r="CT14" s="388"/>
      <c r="CU14" s="389"/>
      <c r="CV14" s="357"/>
      <c r="CW14" s="388"/>
      <c r="CX14" s="456"/>
      <c r="CY14" s="357"/>
      <c r="CZ14" s="388"/>
      <c r="DA14" s="389"/>
      <c r="DB14" s="357"/>
      <c r="DC14" s="388"/>
      <c r="DD14" s="456"/>
      <c r="DE14" s="357"/>
      <c r="DF14" s="388"/>
      <c r="DG14" s="639"/>
      <c r="DH14" s="357"/>
      <c r="DI14" s="388"/>
      <c r="DJ14" s="641"/>
      <c r="DK14" s="357"/>
      <c r="DL14" s="645"/>
      <c r="DM14" s="639"/>
      <c r="DN14" s="357"/>
      <c r="DO14" s="388"/>
      <c r="DP14" s="456"/>
      <c r="DQ14" s="357"/>
      <c r="DR14" s="388"/>
      <c r="DS14" s="389"/>
      <c r="DT14" s="357"/>
      <c r="DU14" s="388"/>
      <c r="DV14" s="456"/>
      <c r="DW14" s="357"/>
      <c r="DX14" s="388"/>
      <c r="DY14" s="389"/>
      <c r="DZ14" s="357"/>
      <c r="EA14" s="388"/>
      <c r="EB14" s="456"/>
      <c r="EC14" s="357"/>
      <c r="ED14" s="388"/>
      <c r="EE14" s="389"/>
      <c r="EF14" s="357"/>
      <c r="EG14" s="388"/>
      <c r="EH14" s="456">
        <v>9</v>
      </c>
      <c r="EI14" s="357"/>
      <c r="EJ14" s="388"/>
      <c r="EK14" s="389"/>
      <c r="EL14" s="357"/>
      <c r="EM14" s="388"/>
      <c r="EN14" s="456"/>
      <c r="EO14" s="643"/>
      <c r="EP14" s="388"/>
      <c r="EQ14" s="389"/>
      <c r="ER14" s="357"/>
      <c r="ES14" s="388"/>
      <c r="ET14" s="456"/>
      <c r="EU14" s="357"/>
      <c r="EV14" s="388"/>
      <c r="EW14" s="639"/>
      <c r="EX14" s="357"/>
      <c r="EY14" s="388"/>
      <c r="EZ14" s="641"/>
      <c r="FA14" s="357"/>
      <c r="FB14" s="388"/>
      <c r="FC14" s="389"/>
      <c r="FD14" s="357"/>
      <c r="FE14" s="388"/>
      <c r="FF14" s="456"/>
      <c r="FG14" s="357"/>
      <c r="FH14" s="388"/>
      <c r="FI14" s="63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36.5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/>
      <c r="AN15" s="356"/>
      <c r="AO15" s="373"/>
      <c r="AP15" s="458"/>
      <c r="AQ15" s="356"/>
      <c r="AR15" s="373"/>
      <c r="AS15" s="372"/>
      <c r="AT15" s="356"/>
      <c r="AU15" s="373"/>
      <c r="AV15" s="458"/>
      <c r="AW15" s="356"/>
      <c r="AX15" s="373"/>
      <c r="AY15" s="372"/>
      <c r="AZ15" s="356"/>
      <c r="BA15" s="373"/>
      <c r="BB15" s="458"/>
      <c r="BC15" s="356"/>
      <c r="BD15" s="373"/>
      <c r="BE15" s="372"/>
      <c r="BF15" s="356"/>
      <c r="BG15" s="373"/>
      <c r="BH15" s="623">
        <v>1.5</v>
      </c>
      <c r="BI15" s="624"/>
      <c r="BJ15" s="622"/>
      <c r="BK15" s="531">
        <v>5</v>
      </c>
      <c r="BL15" s="624"/>
      <c r="BM15" s="622"/>
      <c r="BN15" s="623">
        <v>16</v>
      </c>
      <c r="BO15" s="624">
        <v>4</v>
      </c>
      <c r="BP15" s="622"/>
      <c r="BQ15" s="372"/>
      <c r="BR15" s="356"/>
      <c r="BS15" s="373"/>
      <c r="BT15" s="458"/>
      <c r="BU15" s="356"/>
      <c r="BV15" s="373"/>
      <c r="BW15" s="372"/>
      <c r="BX15" s="356"/>
      <c r="BY15" s="373"/>
      <c r="BZ15" s="458"/>
      <c r="CA15" s="356"/>
      <c r="CB15" s="373"/>
      <c r="CC15" s="372"/>
      <c r="CD15" s="356"/>
      <c r="CE15" s="373"/>
      <c r="CF15" s="458"/>
      <c r="CG15" s="356">
        <v>4</v>
      </c>
      <c r="CH15" s="373">
        <v>4</v>
      </c>
      <c r="CI15" s="372"/>
      <c r="CJ15" s="356"/>
      <c r="CK15" s="373"/>
      <c r="CL15" s="458"/>
      <c r="CM15" s="356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458"/>
      <c r="CY15" s="356"/>
      <c r="CZ15" s="373"/>
      <c r="DA15" s="372"/>
      <c r="DB15" s="356"/>
      <c r="DC15" s="373"/>
      <c r="DD15" s="458"/>
      <c r="DE15" s="356"/>
      <c r="DF15" s="373"/>
      <c r="DG15" s="640"/>
      <c r="DH15" s="627"/>
      <c r="DI15" s="628"/>
      <c r="DJ15" s="642"/>
      <c r="DK15" s="627"/>
      <c r="DL15" s="646"/>
      <c r="DM15" s="640"/>
      <c r="DN15" s="356"/>
      <c r="DO15" s="373"/>
      <c r="DP15" s="458"/>
      <c r="DQ15" s="356"/>
      <c r="DR15" s="373"/>
      <c r="DS15" s="372"/>
      <c r="DT15" s="356"/>
      <c r="DU15" s="373"/>
      <c r="DV15" s="458"/>
      <c r="DW15" s="356"/>
      <c r="DX15" s="373"/>
      <c r="DY15" s="372"/>
      <c r="DZ15" s="356"/>
      <c r="EA15" s="373"/>
      <c r="EB15" s="458"/>
      <c r="EC15" s="356"/>
      <c r="ED15" s="373"/>
      <c r="EE15" s="372"/>
      <c r="EF15" s="356"/>
      <c r="EG15" s="373"/>
      <c r="EH15" s="458">
        <v>2</v>
      </c>
      <c r="EI15" s="356"/>
      <c r="EJ15" s="373"/>
      <c r="EK15" s="372"/>
      <c r="EL15" s="356"/>
      <c r="EM15" s="373"/>
      <c r="EN15" s="458"/>
      <c r="EO15" s="644"/>
      <c r="EP15" s="373"/>
      <c r="EQ15" s="372"/>
      <c r="ER15" s="356"/>
      <c r="ES15" s="373"/>
      <c r="ET15" s="458"/>
      <c r="EU15" s="356"/>
      <c r="EV15" s="373"/>
      <c r="EW15" s="640"/>
      <c r="EX15" s="356"/>
      <c r="EY15" s="373"/>
      <c r="EZ15" s="642"/>
      <c r="FA15" s="356"/>
      <c r="FB15" s="373"/>
      <c r="FC15" s="372"/>
      <c r="FD15" s="356"/>
      <c r="FE15" s="373"/>
      <c r="FF15" s="458"/>
      <c r="FG15" s="356"/>
      <c r="FH15" s="373"/>
      <c r="FI15" s="640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154.4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/>
      <c r="AE16" s="357"/>
      <c r="AF16" s="388"/>
      <c r="AG16" s="389"/>
      <c r="AH16" s="357"/>
      <c r="AI16" s="388"/>
      <c r="AJ16" s="456"/>
      <c r="AK16" s="357"/>
      <c r="AL16" s="388"/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>
        <v>10.6</v>
      </c>
      <c r="BI16" s="357"/>
      <c r="BJ16" s="388"/>
      <c r="BK16" s="389">
        <v>28.6</v>
      </c>
      <c r="BL16" s="357"/>
      <c r="BM16" s="388"/>
      <c r="BN16" s="456">
        <v>31.3</v>
      </c>
      <c r="BO16" s="357">
        <v>17.399999999999999</v>
      </c>
      <c r="BP16" s="388"/>
      <c r="BQ16" s="389"/>
      <c r="BR16" s="357"/>
      <c r="BS16" s="388"/>
      <c r="BT16" s="456"/>
      <c r="BU16" s="357"/>
      <c r="BV16" s="388"/>
      <c r="BW16" s="389"/>
      <c r="BX16" s="357"/>
      <c r="BY16" s="388"/>
      <c r="BZ16" s="456"/>
      <c r="CA16" s="357"/>
      <c r="CB16" s="388"/>
      <c r="CC16" s="389"/>
      <c r="CD16" s="357"/>
      <c r="CE16" s="388"/>
      <c r="CF16" s="456"/>
      <c r="CG16" s="357">
        <v>19</v>
      </c>
      <c r="CH16" s="388">
        <v>8.1</v>
      </c>
      <c r="CI16" s="389"/>
      <c r="CJ16" s="357"/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/>
      <c r="DB16" s="357"/>
      <c r="DC16" s="388"/>
      <c r="DD16" s="456"/>
      <c r="DE16" s="357"/>
      <c r="DF16" s="388"/>
      <c r="DG16" s="389"/>
      <c r="DH16" s="357"/>
      <c r="DI16" s="388"/>
      <c r="DJ16" s="456"/>
      <c r="DK16" s="357"/>
      <c r="DL16" s="388"/>
      <c r="DM16" s="389"/>
      <c r="DN16" s="357"/>
      <c r="DO16" s="388"/>
      <c r="DP16" s="456"/>
      <c r="DQ16" s="357"/>
      <c r="DR16" s="388"/>
      <c r="DS16" s="389"/>
      <c r="DT16" s="357"/>
      <c r="DU16" s="388"/>
      <c r="DV16" s="456"/>
      <c r="DW16" s="357"/>
      <c r="DX16" s="388"/>
      <c r="DY16" s="389">
        <f>1.7+0.9</f>
        <v>2.6</v>
      </c>
      <c r="DZ16" s="357"/>
      <c r="EA16" s="388"/>
      <c r="EB16" s="456">
        <f>4+9.2+4.5+4.7</f>
        <v>22.4</v>
      </c>
      <c r="EC16" s="357"/>
      <c r="ED16" s="388"/>
      <c r="EE16" s="389"/>
      <c r="EF16" s="357"/>
      <c r="EG16" s="388"/>
      <c r="EH16" s="456">
        <v>14.4</v>
      </c>
      <c r="EI16" s="357"/>
      <c r="EJ16" s="388"/>
      <c r="EK16" s="389"/>
      <c r="EL16" s="357"/>
      <c r="EM16" s="388"/>
      <c r="EN16" s="641"/>
      <c r="EO16" s="357"/>
      <c r="EP16" s="388"/>
      <c r="EQ16" s="389"/>
      <c r="ER16" s="357"/>
      <c r="ES16" s="388"/>
      <c r="ET16" s="456"/>
      <c r="EU16" s="357"/>
      <c r="EV16" s="388"/>
      <c r="EW16" s="639"/>
      <c r="EX16" s="357"/>
      <c r="EY16" s="388"/>
      <c r="EZ16" s="641"/>
      <c r="FA16" s="643"/>
      <c r="FB16" s="388"/>
      <c r="FC16" s="389"/>
      <c r="FD16" s="357"/>
      <c r="FE16" s="388"/>
      <c r="FF16" s="456"/>
      <c r="FG16" s="357"/>
      <c r="FH16" s="388"/>
      <c r="FI16" s="38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39.6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458"/>
      <c r="AE17" s="356"/>
      <c r="AF17" s="373"/>
      <c r="AG17" s="372"/>
      <c r="AH17" s="356"/>
      <c r="AI17" s="373"/>
      <c r="AJ17" s="458"/>
      <c r="AK17" s="356"/>
      <c r="AL17" s="373"/>
      <c r="AM17" s="372"/>
      <c r="AN17" s="356"/>
      <c r="AO17" s="373"/>
      <c r="AP17" s="458"/>
      <c r="AQ17" s="356"/>
      <c r="AR17" s="373"/>
      <c r="AS17" s="372"/>
      <c r="AT17" s="356"/>
      <c r="AU17" s="373"/>
      <c r="AV17" s="458"/>
      <c r="AW17" s="356"/>
      <c r="AX17" s="373"/>
      <c r="AY17" s="372"/>
      <c r="AZ17" s="356"/>
      <c r="BA17" s="373"/>
      <c r="BB17" s="458"/>
      <c r="BC17" s="356"/>
      <c r="BD17" s="373"/>
      <c r="BE17" s="372"/>
      <c r="BF17" s="356"/>
      <c r="BG17" s="373"/>
      <c r="BH17" s="623">
        <v>2</v>
      </c>
      <c r="BI17" s="624"/>
      <c r="BJ17" s="622"/>
      <c r="BK17" s="531">
        <v>5.3</v>
      </c>
      <c r="BL17" s="624"/>
      <c r="BM17" s="622"/>
      <c r="BN17" s="623">
        <v>14</v>
      </c>
      <c r="BO17" s="624">
        <v>3.2</v>
      </c>
      <c r="BP17" s="622"/>
      <c r="BQ17" s="372"/>
      <c r="BR17" s="356"/>
      <c r="BS17" s="373"/>
      <c r="BT17" s="458"/>
      <c r="BU17" s="356"/>
      <c r="BV17" s="373"/>
      <c r="BW17" s="372"/>
      <c r="BX17" s="356"/>
      <c r="BY17" s="373"/>
      <c r="BZ17" s="458"/>
      <c r="CA17" s="356"/>
      <c r="CB17" s="373"/>
      <c r="CC17" s="372"/>
      <c r="CD17" s="356"/>
      <c r="CE17" s="373"/>
      <c r="CF17" s="458"/>
      <c r="CG17" s="356">
        <v>5</v>
      </c>
      <c r="CH17" s="373">
        <v>2.5</v>
      </c>
      <c r="CI17" s="372"/>
      <c r="CJ17" s="356"/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/>
      <c r="DB17" s="356"/>
      <c r="DC17" s="373"/>
      <c r="DD17" s="458"/>
      <c r="DE17" s="356"/>
      <c r="DF17" s="373"/>
      <c r="DG17" s="372"/>
      <c r="DH17" s="356"/>
      <c r="DI17" s="373"/>
      <c r="DJ17" s="458"/>
      <c r="DK17" s="356"/>
      <c r="DL17" s="373"/>
      <c r="DM17" s="372"/>
      <c r="DN17" s="356"/>
      <c r="DO17" s="373"/>
      <c r="DP17" s="458"/>
      <c r="DQ17" s="356"/>
      <c r="DR17" s="373"/>
      <c r="DS17" s="372"/>
      <c r="DT17" s="356"/>
      <c r="DU17" s="373"/>
      <c r="DV17" s="458"/>
      <c r="DW17" s="356"/>
      <c r="DX17" s="373"/>
      <c r="DY17" s="372">
        <v>0.6</v>
      </c>
      <c r="DZ17" s="356"/>
      <c r="EA17" s="373"/>
      <c r="EB17" s="458">
        <v>4</v>
      </c>
      <c r="EC17" s="356"/>
      <c r="ED17" s="373"/>
      <c r="EE17" s="372"/>
      <c r="EF17" s="356"/>
      <c r="EG17" s="373"/>
      <c r="EH17" s="458">
        <v>3</v>
      </c>
      <c r="EI17" s="356"/>
      <c r="EJ17" s="373"/>
      <c r="EK17" s="372"/>
      <c r="EL17" s="356"/>
      <c r="EM17" s="373"/>
      <c r="EN17" s="642"/>
      <c r="EO17" s="356"/>
      <c r="EP17" s="373"/>
      <c r="EQ17" s="372"/>
      <c r="ER17" s="356"/>
      <c r="ES17" s="373"/>
      <c r="ET17" s="458"/>
      <c r="EU17" s="356"/>
      <c r="EV17" s="373"/>
      <c r="EW17" s="640"/>
      <c r="EX17" s="356"/>
      <c r="EY17" s="373"/>
      <c r="EZ17" s="642"/>
      <c r="FA17" s="644"/>
      <c r="FB17" s="373"/>
      <c r="FC17" s="372"/>
      <c r="FD17" s="356"/>
      <c r="FE17" s="373"/>
      <c r="FF17" s="458"/>
      <c r="FG17" s="356"/>
      <c r="FH17" s="373"/>
      <c r="FI17" s="372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456"/>
      <c r="EI20" s="357"/>
      <c r="EJ20" s="388"/>
      <c r="EK20" s="389"/>
      <c r="EL20" s="357"/>
      <c r="EM20" s="388"/>
      <c r="EN20" s="641"/>
      <c r="EO20" s="357"/>
      <c r="EP20" s="388"/>
      <c r="EQ20" s="389"/>
      <c r="ER20" s="357"/>
      <c r="ES20" s="388"/>
      <c r="ET20" s="456"/>
      <c r="EU20" s="357"/>
      <c r="EV20" s="388"/>
      <c r="EW20" s="389"/>
      <c r="EX20" s="643"/>
      <c r="EY20" s="388"/>
      <c r="EZ20" s="456"/>
      <c r="FA20" s="643"/>
      <c r="FB20" s="645"/>
      <c r="FC20" s="389"/>
      <c r="FD20" s="357"/>
      <c r="FE20" s="388"/>
      <c r="FF20" s="456"/>
      <c r="FG20" s="357"/>
      <c r="FH20" s="388"/>
      <c r="FI20" s="63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458"/>
      <c r="EI21" s="356"/>
      <c r="EJ21" s="373"/>
      <c r="EK21" s="372"/>
      <c r="EL21" s="356"/>
      <c r="EM21" s="373"/>
      <c r="EN21" s="642"/>
      <c r="EO21" s="356"/>
      <c r="EP21" s="373"/>
      <c r="EQ21" s="372"/>
      <c r="ER21" s="356"/>
      <c r="ES21" s="373"/>
      <c r="ET21" s="458"/>
      <c r="EU21" s="356"/>
      <c r="EV21" s="373"/>
      <c r="EW21" s="372"/>
      <c r="EX21" s="644"/>
      <c r="EY21" s="373"/>
      <c r="EZ21" s="458"/>
      <c r="FA21" s="644"/>
      <c r="FB21" s="646"/>
      <c r="FC21" s="372"/>
      <c r="FD21" s="356"/>
      <c r="FE21" s="373"/>
      <c r="FF21" s="458"/>
      <c r="FG21" s="356"/>
      <c r="FH21" s="373"/>
      <c r="FI21" s="640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779.59999999999991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0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0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0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0</v>
      </c>
      <c r="AT22" s="401">
        <f t="shared" si="2"/>
        <v>0</v>
      </c>
      <c r="AU22" s="402">
        <f t="shared" si="2"/>
        <v>0</v>
      </c>
      <c r="AV22" s="503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1">
        <f t="shared" si="2"/>
        <v>0</v>
      </c>
      <c r="BA22" s="402">
        <f t="shared" si="2"/>
        <v>0</v>
      </c>
      <c r="BB22" s="503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1">
        <f t="shared" si="2"/>
        <v>0</v>
      </c>
      <c r="BG22" s="402">
        <f t="shared" si="2"/>
        <v>0</v>
      </c>
      <c r="BH22" s="503">
        <f t="shared" si="2"/>
        <v>32.800000000000004</v>
      </c>
      <c r="BI22" s="401">
        <f t="shared" si="2"/>
        <v>0</v>
      </c>
      <c r="BJ22" s="402">
        <f t="shared" si="2"/>
        <v>0</v>
      </c>
      <c r="BK22" s="403">
        <f t="shared" si="2"/>
        <v>77.099999999999994</v>
      </c>
      <c r="BL22" s="401">
        <f t="shared" si="2"/>
        <v>0</v>
      </c>
      <c r="BM22" s="402">
        <f t="shared" si="2"/>
        <v>0</v>
      </c>
      <c r="BN22" s="503">
        <f t="shared" si="2"/>
        <v>177.60000000000002</v>
      </c>
      <c r="BO22" s="401">
        <f t="shared" si="2"/>
        <v>93.4</v>
      </c>
      <c r="BP22" s="402">
        <f t="shared" si="2"/>
        <v>0</v>
      </c>
      <c r="BQ22" s="403">
        <f t="shared" si="2"/>
        <v>0</v>
      </c>
      <c r="BR22" s="401">
        <f t="shared" si="2"/>
        <v>0</v>
      </c>
      <c r="BS22" s="402">
        <f t="shared" si="2"/>
        <v>0</v>
      </c>
      <c r="BT22" s="503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1">
        <f t="shared" si="2"/>
        <v>0</v>
      </c>
      <c r="BY22" s="402">
        <f t="shared" si="2"/>
        <v>0</v>
      </c>
      <c r="BZ22" s="503">
        <f t="shared" si="2"/>
        <v>0</v>
      </c>
      <c r="CA22" s="401">
        <f t="shared" si="2"/>
        <v>0</v>
      </c>
      <c r="CB22" s="402">
        <f t="shared" si="2"/>
        <v>0</v>
      </c>
      <c r="CC22" s="403">
        <f t="shared" si="2"/>
        <v>0</v>
      </c>
      <c r="CD22" s="401">
        <f t="shared" si="2"/>
        <v>0</v>
      </c>
      <c r="CE22" s="402">
        <f t="shared" si="2"/>
        <v>0</v>
      </c>
      <c r="CF22" s="503">
        <f t="shared" si="2"/>
        <v>29.1</v>
      </c>
      <c r="CG22" s="401">
        <f t="shared" si="2"/>
        <v>98.2</v>
      </c>
      <c r="CH22" s="402">
        <f t="shared" si="2"/>
        <v>74.199999999999989</v>
      </c>
      <c r="CI22" s="403">
        <f t="shared" si="2"/>
        <v>16.600000000000001</v>
      </c>
      <c r="CJ22" s="401">
        <f t="shared" si="2"/>
        <v>0</v>
      </c>
      <c r="CK22" s="402">
        <f t="shared" si="2"/>
        <v>0</v>
      </c>
      <c r="CL22" s="503">
        <f t="shared" si="2"/>
        <v>0</v>
      </c>
      <c r="CM22" s="401">
        <f t="shared" si="2"/>
        <v>0</v>
      </c>
      <c r="CN22" s="402">
        <f t="shared" si="2"/>
        <v>0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0</v>
      </c>
      <c r="CS22" s="401">
        <f t="shared" si="2"/>
        <v>0</v>
      </c>
      <c r="CT22" s="402">
        <f t="shared" si="2"/>
        <v>0</v>
      </c>
      <c r="CU22" s="403">
        <f t="shared" si="2"/>
        <v>0</v>
      </c>
      <c r="CV22" s="401">
        <f t="shared" si="2"/>
        <v>0</v>
      </c>
      <c r="CW22" s="402">
        <f t="shared" si="2"/>
        <v>0</v>
      </c>
      <c r="CX22" s="503">
        <f t="shared" si="2"/>
        <v>0</v>
      </c>
      <c r="CY22" s="401">
        <f t="shared" si="2"/>
        <v>0</v>
      </c>
      <c r="CZ22" s="402">
        <f t="shared" si="2"/>
        <v>0</v>
      </c>
      <c r="DA22" s="403">
        <f t="shared" si="2"/>
        <v>0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0</v>
      </c>
      <c r="DH22" s="401">
        <f t="shared" si="3"/>
        <v>0</v>
      </c>
      <c r="DI22" s="402">
        <f t="shared" si="3"/>
        <v>0</v>
      </c>
      <c r="DJ22" s="503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0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0</v>
      </c>
      <c r="DT22" s="401">
        <f t="shared" si="3"/>
        <v>0</v>
      </c>
      <c r="DU22" s="402">
        <f t="shared" si="3"/>
        <v>0</v>
      </c>
      <c r="DV22" s="503">
        <f t="shared" si="3"/>
        <v>0</v>
      </c>
      <c r="DW22" s="401">
        <f t="shared" si="3"/>
        <v>0</v>
      </c>
      <c r="DX22" s="402">
        <f t="shared" si="3"/>
        <v>0</v>
      </c>
      <c r="DY22" s="403">
        <f t="shared" si="3"/>
        <v>15.5</v>
      </c>
      <c r="DZ22" s="401">
        <f t="shared" si="3"/>
        <v>0</v>
      </c>
      <c r="EA22" s="402">
        <f t="shared" si="3"/>
        <v>0</v>
      </c>
      <c r="EB22" s="503">
        <f t="shared" si="3"/>
        <v>97.6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1">
        <f t="shared" si="3"/>
        <v>0</v>
      </c>
      <c r="EG22" s="402">
        <f t="shared" si="3"/>
        <v>0</v>
      </c>
      <c r="EH22" s="503">
        <f t="shared" si="3"/>
        <v>67.5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0</v>
      </c>
      <c r="FD22" s="401">
        <f t="shared" si="3"/>
        <v>0</v>
      </c>
      <c r="FE22" s="402">
        <f t="shared" si="3"/>
        <v>0</v>
      </c>
      <c r="FF22" s="503">
        <f t="shared" si="3"/>
        <v>0</v>
      </c>
      <c r="FG22" s="401">
        <f t="shared" si="3"/>
        <v>0</v>
      </c>
      <c r="FH22" s="402">
        <f t="shared" si="3"/>
        <v>0</v>
      </c>
      <c r="FI22" s="403">
        <f t="shared" si="3"/>
        <v>0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37.661835748792271</v>
      </c>
      <c r="D23" s="504" t="s">
        <v>39</v>
      </c>
      <c r="E23" s="412">
        <f>E5+E7+E9+E11+E13+E15+E17+E19+E21</f>
        <v>206.99999999999997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0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0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4">
        <f t="shared" si="2"/>
        <v>0</v>
      </c>
      <c r="AU23" s="415">
        <f t="shared" si="2"/>
        <v>0</v>
      </c>
      <c r="AV23" s="464">
        <f t="shared" si="2"/>
        <v>0</v>
      </c>
      <c r="AW23" s="414">
        <f t="shared" si="2"/>
        <v>0</v>
      </c>
      <c r="AX23" s="415">
        <f t="shared" si="2"/>
        <v>0</v>
      </c>
      <c r="AY23" s="416">
        <f t="shared" si="2"/>
        <v>0</v>
      </c>
      <c r="AZ23" s="414">
        <f t="shared" si="2"/>
        <v>0</v>
      </c>
      <c r="BA23" s="415">
        <f t="shared" si="2"/>
        <v>0</v>
      </c>
      <c r="BB23" s="464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4">
        <f t="shared" si="2"/>
        <v>0</v>
      </c>
      <c r="BG23" s="415">
        <f t="shared" si="2"/>
        <v>0</v>
      </c>
      <c r="BH23" s="464">
        <f t="shared" si="2"/>
        <v>6</v>
      </c>
      <c r="BI23" s="414">
        <f t="shared" si="2"/>
        <v>0</v>
      </c>
      <c r="BJ23" s="415">
        <f t="shared" si="2"/>
        <v>0</v>
      </c>
      <c r="BK23" s="416">
        <f t="shared" si="2"/>
        <v>14.5</v>
      </c>
      <c r="BL23" s="414">
        <f t="shared" si="2"/>
        <v>0</v>
      </c>
      <c r="BM23" s="415">
        <f t="shared" si="2"/>
        <v>0</v>
      </c>
      <c r="BN23" s="464">
        <f t="shared" si="2"/>
        <v>78</v>
      </c>
      <c r="BO23" s="414">
        <f t="shared" si="2"/>
        <v>17.5</v>
      </c>
      <c r="BP23" s="415">
        <f t="shared" si="2"/>
        <v>0</v>
      </c>
      <c r="BQ23" s="416">
        <f t="shared" si="2"/>
        <v>0</v>
      </c>
      <c r="BR23" s="414">
        <f t="shared" si="2"/>
        <v>0</v>
      </c>
      <c r="BS23" s="415">
        <f t="shared" si="2"/>
        <v>0</v>
      </c>
      <c r="BT23" s="464">
        <f t="shared" si="2"/>
        <v>0</v>
      </c>
      <c r="BU23" s="414">
        <f t="shared" si="2"/>
        <v>0</v>
      </c>
      <c r="BV23" s="415">
        <f t="shared" si="2"/>
        <v>0</v>
      </c>
      <c r="BW23" s="416">
        <f t="shared" si="2"/>
        <v>0</v>
      </c>
      <c r="BX23" s="414">
        <f t="shared" si="2"/>
        <v>0</v>
      </c>
      <c r="BY23" s="415">
        <f t="shared" si="2"/>
        <v>0</v>
      </c>
      <c r="BZ23" s="464">
        <f t="shared" si="2"/>
        <v>0</v>
      </c>
      <c r="CA23" s="414">
        <f t="shared" si="2"/>
        <v>0</v>
      </c>
      <c r="CB23" s="415">
        <f t="shared" si="2"/>
        <v>0</v>
      </c>
      <c r="CC23" s="416">
        <f t="shared" si="2"/>
        <v>0</v>
      </c>
      <c r="CD23" s="414">
        <f t="shared" si="2"/>
        <v>0</v>
      </c>
      <c r="CE23" s="415">
        <f t="shared" si="2"/>
        <v>0</v>
      </c>
      <c r="CF23" s="464">
        <f t="shared" si="2"/>
        <v>7</v>
      </c>
      <c r="CG23" s="414">
        <f t="shared" si="2"/>
        <v>26</v>
      </c>
      <c r="CH23" s="415">
        <f t="shared" si="2"/>
        <v>19</v>
      </c>
      <c r="CI23" s="416">
        <f t="shared" si="2"/>
        <v>4.5</v>
      </c>
      <c r="CJ23" s="414">
        <f t="shared" si="2"/>
        <v>0</v>
      </c>
      <c r="CK23" s="415">
        <f t="shared" si="2"/>
        <v>0</v>
      </c>
      <c r="CL23" s="464">
        <f t="shared" si="2"/>
        <v>0</v>
      </c>
      <c r="CM23" s="414">
        <f t="shared" si="2"/>
        <v>0</v>
      </c>
      <c r="CN23" s="415">
        <f t="shared" si="2"/>
        <v>0</v>
      </c>
      <c r="CO23" s="416">
        <f t="shared" si="2"/>
        <v>0</v>
      </c>
      <c r="CP23" s="414">
        <f t="shared" si="2"/>
        <v>0</v>
      </c>
      <c r="CQ23" s="415">
        <f t="shared" si="2"/>
        <v>0</v>
      </c>
      <c r="CR23" s="464">
        <f t="shared" si="2"/>
        <v>0</v>
      </c>
      <c r="CS23" s="414">
        <f t="shared" si="2"/>
        <v>0</v>
      </c>
      <c r="CT23" s="415">
        <f t="shared" si="2"/>
        <v>0</v>
      </c>
      <c r="CU23" s="416">
        <f t="shared" si="2"/>
        <v>0</v>
      </c>
      <c r="CV23" s="414">
        <f t="shared" si="2"/>
        <v>0</v>
      </c>
      <c r="CW23" s="415">
        <f t="shared" si="2"/>
        <v>0</v>
      </c>
      <c r="CX23" s="464">
        <f t="shared" si="2"/>
        <v>0</v>
      </c>
      <c r="CY23" s="414">
        <f t="shared" si="2"/>
        <v>0</v>
      </c>
      <c r="CZ23" s="415">
        <f t="shared" si="2"/>
        <v>0</v>
      </c>
      <c r="DA23" s="416">
        <f t="shared" si="2"/>
        <v>0</v>
      </c>
      <c r="DB23" s="414">
        <f t="shared" si="2"/>
        <v>0</v>
      </c>
      <c r="DC23" s="415">
        <f t="shared" si="3"/>
        <v>0</v>
      </c>
      <c r="DD23" s="464">
        <f t="shared" si="3"/>
        <v>0</v>
      </c>
      <c r="DE23" s="414">
        <f t="shared" si="3"/>
        <v>0</v>
      </c>
      <c r="DF23" s="415">
        <f t="shared" si="3"/>
        <v>0</v>
      </c>
      <c r="DG23" s="416">
        <f t="shared" si="3"/>
        <v>0</v>
      </c>
      <c r="DH23" s="414">
        <f t="shared" si="3"/>
        <v>0</v>
      </c>
      <c r="DI23" s="415">
        <f t="shared" si="3"/>
        <v>0</v>
      </c>
      <c r="DJ23" s="464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0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0</v>
      </c>
      <c r="DT23" s="414">
        <f t="shared" si="3"/>
        <v>0</v>
      </c>
      <c r="DU23" s="415">
        <f t="shared" si="3"/>
        <v>0</v>
      </c>
      <c r="DV23" s="464">
        <f t="shared" si="3"/>
        <v>0</v>
      </c>
      <c r="DW23" s="414">
        <f t="shared" si="3"/>
        <v>0</v>
      </c>
      <c r="DX23" s="415">
        <f t="shared" si="3"/>
        <v>0</v>
      </c>
      <c r="DY23" s="416">
        <f t="shared" si="3"/>
        <v>3.0000000000000004</v>
      </c>
      <c r="DZ23" s="414">
        <f t="shared" si="3"/>
        <v>0</v>
      </c>
      <c r="EA23" s="415">
        <f t="shared" si="3"/>
        <v>0</v>
      </c>
      <c r="EB23" s="464">
        <f t="shared" si="3"/>
        <v>18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4">
        <f t="shared" si="3"/>
        <v>0</v>
      </c>
      <c r="EG23" s="415">
        <f t="shared" si="3"/>
        <v>0</v>
      </c>
      <c r="EH23" s="464">
        <f t="shared" si="3"/>
        <v>13.5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416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0</v>
      </c>
      <c r="FD23" s="414">
        <f t="shared" si="3"/>
        <v>0</v>
      </c>
      <c r="FE23" s="415">
        <f t="shared" si="3"/>
        <v>0</v>
      </c>
      <c r="FF23" s="464">
        <f t="shared" si="3"/>
        <v>0</v>
      </c>
      <c r="FG23" s="414">
        <f t="shared" si="3"/>
        <v>0</v>
      </c>
      <c r="FH23" s="415">
        <f t="shared" si="3"/>
        <v>0</v>
      </c>
      <c r="FI23" s="416">
        <f t="shared" si="3"/>
        <v>0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54.666666666666679</v>
      </c>
      <c r="BI24" s="161">
        <f t="shared" si="6"/>
        <v>0</v>
      </c>
      <c r="BJ24" s="161">
        <f t="shared" si="6"/>
        <v>0</v>
      </c>
      <c r="BK24" s="161">
        <f t="shared" si="6"/>
        <v>53.172413793103445</v>
      </c>
      <c r="BL24" s="161">
        <f t="shared" si="6"/>
        <v>0</v>
      </c>
      <c r="BM24" s="161">
        <f t="shared" si="6"/>
        <v>0</v>
      </c>
      <c r="BN24" s="161">
        <f t="shared" si="6"/>
        <v>22.769230769230774</v>
      </c>
      <c r="BO24" s="161">
        <f t="shared" si="6"/>
        <v>53.371428571428574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0</v>
      </c>
      <c r="BV24" s="161">
        <f t="shared" si="6"/>
        <v>0</v>
      </c>
      <c r="BW24" s="161">
        <f t="shared" si="6"/>
        <v>0</v>
      </c>
      <c r="BX24" s="161">
        <f t="shared" si="6"/>
        <v>0</v>
      </c>
      <c r="BY24" s="161">
        <f t="shared" si="6"/>
        <v>0</v>
      </c>
      <c r="BZ24" s="161">
        <f t="shared" si="6"/>
        <v>0</v>
      </c>
      <c r="CA24" s="161">
        <f t="shared" si="6"/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41.571428571428577</v>
      </c>
      <c r="CG24" s="161">
        <f t="shared" si="6"/>
        <v>37.769230769230766</v>
      </c>
      <c r="CH24" s="161">
        <f t="shared" si="6"/>
        <v>39.052631578947363</v>
      </c>
      <c r="CI24" s="161">
        <f t="shared" si="6"/>
        <v>36.888888888888893</v>
      </c>
      <c r="CJ24" s="161">
        <f t="shared" si="6"/>
        <v>0</v>
      </c>
      <c r="CK24" s="161">
        <f t="shared" si="6"/>
        <v>0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0</v>
      </c>
      <c r="DB24" s="161">
        <f t="shared" si="6"/>
        <v>0</v>
      </c>
      <c r="DC24" s="161">
        <f t="shared" si="6"/>
        <v>0</v>
      </c>
      <c r="DD24" s="161">
        <f t="shared" si="6"/>
        <v>0</v>
      </c>
      <c r="DE24" s="161">
        <f t="shared" si="6"/>
        <v>0</v>
      </c>
      <c r="DF24" s="161">
        <f t="shared" si="6"/>
        <v>0</v>
      </c>
      <c r="DG24" s="161">
        <f t="shared" si="6"/>
        <v>0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0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0</v>
      </c>
      <c r="DT24" s="161">
        <f t="shared" si="7"/>
        <v>0</v>
      </c>
      <c r="DU24" s="161">
        <f t="shared" si="7"/>
        <v>0</v>
      </c>
      <c r="DV24" s="161">
        <f t="shared" si="7"/>
        <v>0</v>
      </c>
      <c r="DW24" s="161">
        <f t="shared" si="7"/>
        <v>0</v>
      </c>
      <c r="DX24" s="161">
        <f t="shared" si="7"/>
        <v>0</v>
      </c>
      <c r="DY24" s="161">
        <f t="shared" si="7"/>
        <v>51.666666666666657</v>
      </c>
      <c r="DZ24" s="161">
        <f t="shared" si="7"/>
        <v>0</v>
      </c>
      <c r="EA24" s="161">
        <f t="shared" si="7"/>
        <v>0</v>
      </c>
      <c r="EB24" s="161">
        <f t="shared" si="7"/>
        <v>54.222222222222214</v>
      </c>
      <c r="EC24" s="161">
        <f t="shared" si="7"/>
        <v>0</v>
      </c>
      <c r="ED24" s="161">
        <f t="shared" si="7"/>
        <v>0</v>
      </c>
      <c r="EE24" s="161">
        <f t="shared" si="7"/>
        <v>0</v>
      </c>
      <c r="EF24" s="161">
        <f t="shared" si="7"/>
        <v>0</v>
      </c>
      <c r="EG24" s="161">
        <f t="shared" si="7"/>
        <v>0</v>
      </c>
      <c r="EH24" s="161">
        <f t="shared" si="7"/>
        <v>50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0</v>
      </c>
      <c r="FD24" s="161">
        <f t="shared" si="7"/>
        <v>0</v>
      </c>
      <c r="FE24" s="161">
        <f t="shared" si="7"/>
        <v>0</v>
      </c>
      <c r="FF24" s="161">
        <f t="shared" si="7"/>
        <v>0</v>
      </c>
      <c r="FG24" s="161">
        <f t="shared" si="7"/>
        <v>0</v>
      </c>
      <c r="FH24" s="161">
        <f t="shared" si="7"/>
        <v>0</v>
      </c>
      <c r="FI24" s="161">
        <f t="shared" si="7"/>
        <v>0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  <c r="DJ25" s="626"/>
      <c r="DK25" s="626"/>
      <c r="DL25" s="626"/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10">SUM(F27:JX27)</f>
        <v>194.20000000000002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>
        <v>7.9</v>
      </c>
      <c r="BI27" s="353"/>
      <c r="BJ27" s="395"/>
      <c r="BK27" s="429">
        <f>29.9</f>
        <v>29.9</v>
      </c>
      <c r="BL27" s="353"/>
      <c r="BM27" s="395"/>
      <c r="BN27" s="468">
        <v>53.5</v>
      </c>
      <c r="BO27" s="353">
        <v>26.5</v>
      </c>
      <c r="BP27" s="395"/>
      <c r="BQ27" s="429"/>
      <c r="BR27" s="353"/>
      <c r="BS27" s="395"/>
      <c r="BT27" s="468"/>
      <c r="BU27" s="353"/>
      <c r="BV27" s="395"/>
      <c r="BW27" s="429"/>
      <c r="BX27" s="353"/>
      <c r="BY27" s="395"/>
      <c r="BZ27" s="468"/>
      <c r="CA27" s="353"/>
      <c r="CB27" s="395"/>
      <c r="CC27" s="429"/>
      <c r="CD27" s="353"/>
      <c r="CE27" s="395"/>
      <c r="CF27" s="468">
        <v>3.8</v>
      </c>
      <c r="CG27" s="353">
        <v>19.3</v>
      </c>
      <c r="CH27" s="395">
        <v>21.4</v>
      </c>
      <c r="CI27" s="429"/>
      <c r="CJ27" s="353"/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/>
      <c r="DB27" s="353"/>
      <c r="DC27" s="395"/>
      <c r="DD27" s="468"/>
      <c r="DE27" s="353"/>
      <c r="DF27" s="395"/>
      <c r="DG27" s="429"/>
      <c r="DH27" s="353"/>
      <c r="DI27" s="395"/>
      <c r="DJ27" s="468"/>
      <c r="DK27" s="353"/>
      <c r="DL27" s="395"/>
      <c r="DM27" s="429"/>
      <c r="DN27" s="353"/>
      <c r="DO27" s="395"/>
      <c r="DP27" s="468"/>
      <c r="DQ27" s="353"/>
      <c r="DR27" s="395"/>
      <c r="DS27" s="429"/>
      <c r="DT27" s="353"/>
      <c r="DU27" s="395"/>
      <c r="DV27" s="468"/>
      <c r="DW27" s="353"/>
      <c r="DX27" s="395"/>
      <c r="DY27" s="429">
        <v>5.9</v>
      </c>
      <c r="DZ27" s="353"/>
      <c r="EA27" s="395"/>
      <c r="EB27" s="468">
        <v>26</v>
      </c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10"/>
        <v>135.30000000000001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>
        <v>10</v>
      </c>
      <c r="BI28" s="354"/>
      <c r="BJ28" s="435"/>
      <c r="BK28" s="436"/>
      <c r="BL28" s="354"/>
      <c r="BM28" s="435"/>
      <c r="BN28" s="472">
        <v>39.1</v>
      </c>
      <c r="BO28" s="354">
        <v>18.600000000000001</v>
      </c>
      <c r="BP28" s="435"/>
      <c r="BQ28" s="436"/>
      <c r="BR28" s="354"/>
      <c r="BS28" s="435"/>
      <c r="BT28" s="472"/>
      <c r="BU28" s="354"/>
      <c r="BV28" s="435"/>
      <c r="BW28" s="436"/>
      <c r="BX28" s="354"/>
      <c r="BY28" s="435"/>
      <c r="BZ28" s="472"/>
      <c r="CA28" s="354"/>
      <c r="CB28" s="435"/>
      <c r="CC28" s="436"/>
      <c r="CD28" s="354"/>
      <c r="CE28" s="435"/>
      <c r="CF28" s="472">
        <v>25.3</v>
      </c>
      <c r="CG28" s="354">
        <v>25.7</v>
      </c>
      <c r="CH28" s="435"/>
      <c r="CI28" s="436">
        <v>16.600000000000001</v>
      </c>
      <c r="CJ28" s="354"/>
      <c r="CK28" s="435"/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/>
      <c r="DB28" s="354"/>
      <c r="DC28" s="435"/>
      <c r="DD28" s="472"/>
      <c r="DE28" s="354"/>
      <c r="DF28" s="435"/>
      <c r="DG28" s="436"/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/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10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10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10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10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10"/>
        <v>285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/>
      <c r="AE33" s="355"/>
      <c r="AF33" s="442"/>
      <c r="AG33" s="443"/>
      <c r="AH33" s="355"/>
      <c r="AI33" s="442"/>
      <c r="AJ33" s="476"/>
      <c r="AK33" s="355"/>
      <c r="AL33" s="442"/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>
        <v>10.3</v>
      </c>
      <c r="BI33" s="355"/>
      <c r="BJ33" s="442"/>
      <c r="BK33" s="443">
        <v>47.2</v>
      </c>
      <c r="BL33" s="355"/>
      <c r="BM33" s="442"/>
      <c r="BN33" s="476">
        <v>69.2</v>
      </c>
      <c r="BO33" s="355">
        <v>29.1</v>
      </c>
      <c r="BP33" s="442"/>
      <c r="BQ33" s="443"/>
      <c r="BR33" s="355"/>
      <c r="BS33" s="442"/>
      <c r="BT33" s="476"/>
      <c r="BU33" s="355"/>
      <c r="BV33" s="442"/>
      <c r="BW33" s="443"/>
      <c r="BX33" s="355"/>
      <c r="BY33" s="442"/>
      <c r="BZ33" s="476"/>
      <c r="CA33" s="355"/>
      <c r="CB33" s="442"/>
      <c r="CC33" s="443"/>
      <c r="CD33" s="355"/>
      <c r="CE33" s="442"/>
      <c r="CF33" s="476"/>
      <c r="CG33" s="355">
        <v>28</v>
      </c>
      <c r="CH33" s="442">
        <v>30.5</v>
      </c>
      <c r="CI33" s="443"/>
      <c r="CJ33" s="355"/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/>
      <c r="DB33" s="355"/>
      <c r="DC33" s="442"/>
      <c r="DD33" s="476"/>
      <c r="DE33" s="355"/>
      <c r="DF33" s="442"/>
      <c r="DG33" s="443"/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/>
      <c r="DT33" s="355"/>
      <c r="DU33" s="442"/>
      <c r="DV33" s="476"/>
      <c r="DW33" s="355"/>
      <c r="DX33" s="442"/>
      <c r="DY33" s="443">
        <v>9.6</v>
      </c>
      <c r="DZ33" s="355"/>
      <c r="EA33" s="442"/>
      <c r="EB33" s="476">
        <v>30.7</v>
      </c>
      <c r="EC33" s="355"/>
      <c r="ED33" s="442"/>
      <c r="EE33" s="443"/>
      <c r="EF33" s="355"/>
      <c r="EG33" s="442"/>
      <c r="EH33" s="476">
        <v>30.4</v>
      </c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126.7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>
        <v>4.5999999999999996</v>
      </c>
      <c r="BI34" s="356"/>
      <c r="BJ34" s="373"/>
      <c r="BK34" s="372"/>
      <c r="BL34" s="356"/>
      <c r="BM34" s="373"/>
      <c r="BN34" s="374">
        <v>15.8</v>
      </c>
      <c r="BO34" s="356">
        <v>19.2</v>
      </c>
      <c r="BP34" s="373"/>
      <c r="BQ34" s="372"/>
      <c r="BR34" s="356"/>
      <c r="BS34" s="373"/>
      <c r="BT34" s="374"/>
      <c r="BU34" s="356"/>
      <c r="BV34" s="373"/>
      <c r="BW34" s="372"/>
      <c r="BX34" s="356"/>
      <c r="BY34" s="373"/>
      <c r="BZ34" s="374"/>
      <c r="CA34" s="356"/>
      <c r="CB34" s="373"/>
      <c r="CC34" s="372"/>
      <c r="CD34" s="356"/>
      <c r="CE34" s="373"/>
      <c r="CF34" s="374"/>
      <c r="CG34" s="356">
        <v>25.2</v>
      </c>
      <c r="CH34" s="373">
        <v>22.3</v>
      </c>
      <c r="CI34" s="372"/>
      <c r="CJ34" s="356"/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/>
      <c r="DB34" s="356"/>
      <c r="DC34" s="373"/>
      <c r="DD34" s="374"/>
      <c r="DE34" s="356"/>
      <c r="DF34" s="373"/>
      <c r="DG34" s="372"/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>
        <v>24.4</v>
      </c>
      <c r="EC34" s="356"/>
      <c r="ED34" s="373"/>
      <c r="EE34" s="372"/>
      <c r="EF34" s="356"/>
      <c r="EG34" s="373"/>
      <c r="EH34" s="374">
        <v>15.2</v>
      </c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10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10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10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10"/>
        <v>38.4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/>
      <c r="DW38" s="356"/>
      <c r="DX38" s="373"/>
      <c r="DY38" s="372"/>
      <c r="DZ38" s="356"/>
      <c r="EA38" s="373"/>
      <c r="EB38" s="374">
        <v>16.5</v>
      </c>
      <c r="EC38" s="356"/>
      <c r="ED38" s="373"/>
      <c r="EE38" s="372"/>
      <c r="EF38" s="356"/>
      <c r="EG38" s="373"/>
      <c r="EH38" s="374">
        <v>21.9</v>
      </c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779.6</v>
      </c>
      <c r="F39" s="515">
        <f t="shared" ref="F39:AO39" si="11">SUM(F27:F38)</f>
        <v>0</v>
      </c>
      <c r="G39" s="500">
        <f t="shared" si="11"/>
        <v>0</v>
      </c>
      <c r="H39" s="516">
        <f t="shared" si="11"/>
        <v>0</v>
      </c>
      <c r="I39" s="517">
        <f t="shared" si="11"/>
        <v>0</v>
      </c>
      <c r="J39" s="358">
        <f t="shared" si="11"/>
        <v>0</v>
      </c>
      <c r="K39" s="518">
        <f t="shared" si="11"/>
        <v>0</v>
      </c>
      <c r="L39" s="519">
        <f t="shared" si="11"/>
        <v>0</v>
      </c>
      <c r="M39" s="358">
        <f t="shared" si="11"/>
        <v>0</v>
      </c>
      <c r="N39" s="518">
        <f t="shared" si="11"/>
        <v>0</v>
      </c>
      <c r="O39" s="517">
        <f t="shared" si="11"/>
        <v>0</v>
      </c>
      <c r="P39" s="358">
        <f t="shared" si="11"/>
        <v>0</v>
      </c>
      <c r="Q39" s="518">
        <f t="shared" si="11"/>
        <v>0</v>
      </c>
      <c r="R39" s="519">
        <f t="shared" si="11"/>
        <v>0</v>
      </c>
      <c r="S39" s="358">
        <f t="shared" si="11"/>
        <v>0</v>
      </c>
      <c r="T39" s="518">
        <f t="shared" si="11"/>
        <v>0</v>
      </c>
      <c r="U39" s="517">
        <f t="shared" si="11"/>
        <v>0</v>
      </c>
      <c r="V39" s="358">
        <f t="shared" si="11"/>
        <v>0</v>
      </c>
      <c r="W39" s="518">
        <f t="shared" si="11"/>
        <v>0</v>
      </c>
      <c r="X39" s="519">
        <f t="shared" si="11"/>
        <v>0</v>
      </c>
      <c r="Y39" s="358">
        <f t="shared" si="11"/>
        <v>0</v>
      </c>
      <c r="Z39" s="518">
        <f t="shared" si="11"/>
        <v>0</v>
      </c>
      <c r="AA39" s="517">
        <f t="shared" si="11"/>
        <v>0</v>
      </c>
      <c r="AB39" s="358">
        <f t="shared" si="11"/>
        <v>0</v>
      </c>
      <c r="AC39" s="518">
        <f t="shared" si="11"/>
        <v>0</v>
      </c>
      <c r="AD39" s="519">
        <f t="shared" si="11"/>
        <v>0</v>
      </c>
      <c r="AE39" s="358">
        <f t="shared" si="11"/>
        <v>0</v>
      </c>
      <c r="AF39" s="518">
        <f t="shared" si="11"/>
        <v>0</v>
      </c>
      <c r="AG39" s="517">
        <f t="shared" si="11"/>
        <v>0</v>
      </c>
      <c r="AH39" s="358">
        <f t="shared" si="11"/>
        <v>0</v>
      </c>
      <c r="AI39" s="518">
        <f t="shared" si="11"/>
        <v>0</v>
      </c>
      <c r="AJ39" s="519">
        <f t="shared" si="11"/>
        <v>0</v>
      </c>
      <c r="AK39" s="358">
        <f t="shared" si="11"/>
        <v>0</v>
      </c>
      <c r="AL39" s="518">
        <f t="shared" si="11"/>
        <v>0</v>
      </c>
      <c r="AM39" s="517">
        <f t="shared" si="11"/>
        <v>0</v>
      </c>
      <c r="AN39" s="358">
        <f t="shared" si="11"/>
        <v>0</v>
      </c>
      <c r="AO39" s="518">
        <f t="shared" si="11"/>
        <v>0</v>
      </c>
      <c r="AP39" s="519">
        <f>SUM(AP27:AP38)</f>
        <v>0</v>
      </c>
      <c r="AQ39" s="358">
        <f>SUM(AQ27:AQ38)</f>
        <v>0</v>
      </c>
      <c r="AR39" s="518">
        <f t="shared" ref="AR39:DB39" si="12">SUM(AR27:AR38)</f>
        <v>0</v>
      </c>
      <c r="AS39" s="517">
        <f t="shared" si="12"/>
        <v>0</v>
      </c>
      <c r="AT39" s="358">
        <f t="shared" si="12"/>
        <v>0</v>
      </c>
      <c r="AU39" s="518">
        <f t="shared" si="12"/>
        <v>0</v>
      </c>
      <c r="AV39" s="519">
        <f t="shared" si="12"/>
        <v>0</v>
      </c>
      <c r="AW39" s="358">
        <f t="shared" si="12"/>
        <v>0</v>
      </c>
      <c r="AX39" s="518">
        <f t="shared" si="12"/>
        <v>0</v>
      </c>
      <c r="AY39" s="517">
        <f t="shared" si="12"/>
        <v>0</v>
      </c>
      <c r="AZ39" s="358">
        <f t="shared" si="12"/>
        <v>0</v>
      </c>
      <c r="BA39" s="518">
        <f t="shared" si="12"/>
        <v>0</v>
      </c>
      <c r="BB39" s="519">
        <f t="shared" si="12"/>
        <v>0</v>
      </c>
      <c r="BC39" s="358">
        <f t="shared" si="12"/>
        <v>0</v>
      </c>
      <c r="BD39" s="518">
        <f t="shared" si="12"/>
        <v>0</v>
      </c>
      <c r="BE39" s="517">
        <f t="shared" si="12"/>
        <v>0</v>
      </c>
      <c r="BF39" s="358">
        <f t="shared" si="12"/>
        <v>0</v>
      </c>
      <c r="BG39" s="518">
        <f t="shared" si="12"/>
        <v>0</v>
      </c>
      <c r="BH39" s="519">
        <f t="shared" si="12"/>
        <v>32.799999999999997</v>
      </c>
      <c r="BI39" s="358">
        <f t="shared" si="12"/>
        <v>0</v>
      </c>
      <c r="BJ39" s="518">
        <f t="shared" si="12"/>
        <v>0</v>
      </c>
      <c r="BK39" s="517">
        <f t="shared" si="12"/>
        <v>77.099999999999994</v>
      </c>
      <c r="BL39" s="358">
        <f t="shared" si="12"/>
        <v>0</v>
      </c>
      <c r="BM39" s="518">
        <f t="shared" si="12"/>
        <v>0</v>
      </c>
      <c r="BN39" s="519">
        <f t="shared" si="12"/>
        <v>177.60000000000002</v>
      </c>
      <c r="BO39" s="358">
        <f t="shared" si="12"/>
        <v>93.4</v>
      </c>
      <c r="BP39" s="518">
        <f t="shared" si="12"/>
        <v>0</v>
      </c>
      <c r="BQ39" s="517">
        <f t="shared" si="12"/>
        <v>0</v>
      </c>
      <c r="BR39" s="358">
        <f t="shared" si="12"/>
        <v>0</v>
      </c>
      <c r="BS39" s="518">
        <f t="shared" si="12"/>
        <v>0</v>
      </c>
      <c r="BT39" s="519">
        <f t="shared" si="12"/>
        <v>0</v>
      </c>
      <c r="BU39" s="358">
        <f t="shared" si="12"/>
        <v>0</v>
      </c>
      <c r="BV39" s="518">
        <f t="shared" si="12"/>
        <v>0</v>
      </c>
      <c r="BW39" s="517">
        <f t="shared" si="12"/>
        <v>0</v>
      </c>
      <c r="BX39" s="358">
        <f t="shared" si="12"/>
        <v>0</v>
      </c>
      <c r="BY39" s="518">
        <f t="shared" si="12"/>
        <v>0</v>
      </c>
      <c r="BZ39" s="519">
        <f t="shared" si="12"/>
        <v>0</v>
      </c>
      <c r="CA39" s="358">
        <f t="shared" si="12"/>
        <v>0</v>
      </c>
      <c r="CB39" s="518">
        <f t="shared" si="12"/>
        <v>0</v>
      </c>
      <c r="CC39" s="517">
        <f t="shared" si="12"/>
        <v>0</v>
      </c>
      <c r="CD39" s="358">
        <f t="shared" si="12"/>
        <v>0</v>
      </c>
      <c r="CE39" s="518">
        <f t="shared" si="12"/>
        <v>0</v>
      </c>
      <c r="CF39" s="519">
        <f t="shared" si="12"/>
        <v>29.1</v>
      </c>
      <c r="CG39" s="358">
        <f t="shared" si="12"/>
        <v>98.2</v>
      </c>
      <c r="CH39" s="518">
        <f t="shared" si="12"/>
        <v>74.2</v>
      </c>
      <c r="CI39" s="517">
        <f t="shared" si="12"/>
        <v>16.600000000000001</v>
      </c>
      <c r="CJ39" s="358">
        <f t="shared" si="12"/>
        <v>0</v>
      </c>
      <c r="CK39" s="518">
        <f t="shared" si="12"/>
        <v>0</v>
      </c>
      <c r="CL39" s="519">
        <f t="shared" si="12"/>
        <v>0</v>
      </c>
      <c r="CM39" s="358">
        <f t="shared" si="12"/>
        <v>0</v>
      </c>
      <c r="CN39" s="518">
        <f t="shared" si="12"/>
        <v>0</v>
      </c>
      <c r="CO39" s="517">
        <f t="shared" si="12"/>
        <v>0</v>
      </c>
      <c r="CP39" s="358">
        <f t="shared" si="12"/>
        <v>0</v>
      </c>
      <c r="CQ39" s="518">
        <f t="shared" si="12"/>
        <v>0</v>
      </c>
      <c r="CR39" s="519">
        <f t="shared" si="12"/>
        <v>0</v>
      </c>
      <c r="CS39" s="358">
        <f t="shared" si="12"/>
        <v>0</v>
      </c>
      <c r="CT39" s="518">
        <f t="shared" si="12"/>
        <v>0</v>
      </c>
      <c r="CU39" s="517">
        <f t="shared" si="12"/>
        <v>0</v>
      </c>
      <c r="CV39" s="358">
        <f t="shared" si="12"/>
        <v>0</v>
      </c>
      <c r="CW39" s="518">
        <f t="shared" si="12"/>
        <v>0</v>
      </c>
      <c r="CX39" s="519">
        <f t="shared" si="12"/>
        <v>0</v>
      </c>
      <c r="CY39" s="358">
        <f t="shared" si="12"/>
        <v>0</v>
      </c>
      <c r="CZ39" s="518">
        <f t="shared" si="12"/>
        <v>0</v>
      </c>
      <c r="DA39" s="517">
        <f t="shared" si="12"/>
        <v>0</v>
      </c>
      <c r="DB39" s="358">
        <f t="shared" si="12"/>
        <v>0</v>
      </c>
      <c r="DC39" s="518">
        <f t="shared" ref="DC39:FN39" si="13">SUM(DC27:DC38)</f>
        <v>0</v>
      </c>
      <c r="DD39" s="519">
        <f t="shared" si="13"/>
        <v>0</v>
      </c>
      <c r="DE39" s="358">
        <f t="shared" si="13"/>
        <v>0</v>
      </c>
      <c r="DF39" s="518">
        <f t="shared" si="13"/>
        <v>0</v>
      </c>
      <c r="DG39" s="517">
        <f t="shared" si="13"/>
        <v>0</v>
      </c>
      <c r="DH39" s="358">
        <f t="shared" si="13"/>
        <v>0</v>
      </c>
      <c r="DI39" s="518">
        <f t="shared" si="13"/>
        <v>0</v>
      </c>
      <c r="DJ39" s="519">
        <f t="shared" si="13"/>
        <v>0</v>
      </c>
      <c r="DK39" s="358">
        <f t="shared" si="13"/>
        <v>0</v>
      </c>
      <c r="DL39" s="518">
        <f t="shared" si="13"/>
        <v>0</v>
      </c>
      <c r="DM39" s="517">
        <f t="shared" si="13"/>
        <v>0</v>
      </c>
      <c r="DN39" s="358">
        <f t="shared" si="13"/>
        <v>0</v>
      </c>
      <c r="DO39" s="518">
        <f t="shared" si="13"/>
        <v>0</v>
      </c>
      <c r="DP39" s="519">
        <f t="shared" si="13"/>
        <v>0</v>
      </c>
      <c r="DQ39" s="358">
        <f t="shared" si="13"/>
        <v>0</v>
      </c>
      <c r="DR39" s="518">
        <f t="shared" si="13"/>
        <v>0</v>
      </c>
      <c r="DS39" s="517">
        <f t="shared" si="13"/>
        <v>0</v>
      </c>
      <c r="DT39" s="358">
        <f t="shared" si="13"/>
        <v>0</v>
      </c>
      <c r="DU39" s="518">
        <f t="shared" si="13"/>
        <v>0</v>
      </c>
      <c r="DV39" s="519">
        <f t="shared" si="13"/>
        <v>0</v>
      </c>
      <c r="DW39" s="358">
        <f t="shared" si="13"/>
        <v>0</v>
      </c>
      <c r="DX39" s="518">
        <f t="shared" si="13"/>
        <v>0</v>
      </c>
      <c r="DY39" s="517">
        <f t="shared" si="13"/>
        <v>15.5</v>
      </c>
      <c r="DZ39" s="358">
        <f t="shared" si="13"/>
        <v>0</v>
      </c>
      <c r="EA39" s="518">
        <f t="shared" si="13"/>
        <v>0</v>
      </c>
      <c r="EB39" s="519">
        <f t="shared" si="13"/>
        <v>97.6</v>
      </c>
      <c r="EC39" s="358">
        <f t="shared" si="13"/>
        <v>0</v>
      </c>
      <c r="ED39" s="518">
        <f t="shared" si="13"/>
        <v>0</v>
      </c>
      <c r="EE39" s="517">
        <f t="shared" si="13"/>
        <v>0</v>
      </c>
      <c r="EF39" s="358">
        <f t="shared" si="13"/>
        <v>0</v>
      </c>
      <c r="EG39" s="518">
        <f t="shared" si="13"/>
        <v>0</v>
      </c>
      <c r="EH39" s="519">
        <f t="shared" si="13"/>
        <v>67.5</v>
      </c>
      <c r="EI39" s="358">
        <f t="shared" si="13"/>
        <v>0</v>
      </c>
      <c r="EJ39" s="518">
        <f t="shared" si="13"/>
        <v>0</v>
      </c>
      <c r="EK39" s="517">
        <f t="shared" si="13"/>
        <v>0</v>
      </c>
      <c r="EL39" s="358">
        <f t="shared" si="13"/>
        <v>0</v>
      </c>
      <c r="EM39" s="518">
        <f t="shared" si="13"/>
        <v>0</v>
      </c>
      <c r="EN39" s="519">
        <f t="shared" si="13"/>
        <v>0</v>
      </c>
      <c r="EO39" s="358">
        <f t="shared" si="13"/>
        <v>0</v>
      </c>
      <c r="EP39" s="518">
        <f t="shared" si="13"/>
        <v>0</v>
      </c>
      <c r="EQ39" s="517">
        <f t="shared" si="13"/>
        <v>0</v>
      </c>
      <c r="ER39" s="358">
        <f t="shared" si="13"/>
        <v>0</v>
      </c>
      <c r="ES39" s="518">
        <f t="shared" si="13"/>
        <v>0</v>
      </c>
      <c r="ET39" s="519">
        <f t="shared" si="13"/>
        <v>0</v>
      </c>
      <c r="EU39" s="358">
        <f t="shared" si="13"/>
        <v>0</v>
      </c>
      <c r="EV39" s="518">
        <f t="shared" si="13"/>
        <v>0</v>
      </c>
      <c r="EW39" s="517">
        <f t="shared" si="13"/>
        <v>0</v>
      </c>
      <c r="EX39" s="358">
        <f t="shared" si="13"/>
        <v>0</v>
      </c>
      <c r="EY39" s="518">
        <f t="shared" si="13"/>
        <v>0</v>
      </c>
      <c r="EZ39" s="519">
        <f t="shared" si="13"/>
        <v>0</v>
      </c>
      <c r="FA39" s="358">
        <f t="shared" si="13"/>
        <v>0</v>
      </c>
      <c r="FB39" s="518">
        <f t="shared" si="13"/>
        <v>0</v>
      </c>
      <c r="FC39" s="517">
        <f t="shared" si="13"/>
        <v>0</v>
      </c>
      <c r="FD39" s="358">
        <f t="shared" si="13"/>
        <v>0</v>
      </c>
      <c r="FE39" s="518">
        <f t="shared" si="13"/>
        <v>0</v>
      </c>
      <c r="FF39" s="519">
        <f t="shared" si="13"/>
        <v>0</v>
      </c>
      <c r="FG39" s="358">
        <f t="shared" si="13"/>
        <v>0</v>
      </c>
      <c r="FH39" s="518">
        <f t="shared" si="13"/>
        <v>0</v>
      </c>
      <c r="FI39" s="517">
        <f t="shared" si="13"/>
        <v>0</v>
      </c>
      <c r="FJ39" s="358">
        <f t="shared" si="13"/>
        <v>0</v>
      </c>
      <c r="FK39" s="518">
        <f t="shared" si="13"/>
        <v>0</v>
      </c>
      <c r="FL39" s="519">
        <f t="shared" si="13"/>
        <v>0</v>
      </c>
      <c r="FM39" s="358">
        <f t="shared" si="13"/>
        <v>0</v>
      </c>
      <c r="FN39" s="518">
        <f t="shared" si="13"/>
        <v>0</v>
      </c>
      <c r="FO39" s="517">
        <f t="shared" ref="FO39:HZ39" si="14">SUM(FO27:FO38)</f>
        <v>0</v>
      </c>
      <c r="FP39" s="358">
        <f t="shared" si="14"/>
        <v>0</v>
      </c>
      <c r="FQ39" s="518">
        <f t="shared" si="14"/>
        <v>0</v>
      </c>
      <c r="FR39" s="519">
        <f t="shared" si="14"/>
        <v>0</v>
      </c>
      <c r="FS39" s="358">
        <f t="shared" si="14"/>
        <v>0</v>
      </c>
      <c r="FT39" s="518">
        <f t="shared" si="14"/>
        <v>0</v>
      </c>
      <c r="FU39" s="517">
        <f t="shared" si="14"/>
        <v>0</v>
      </c>
      <c r="FV39" s="358">
        <f t="shared" si="14"/>
        <v>0</v>
      </c>
      <c r="FW39" s="518">
        <f t="shared" si="14"/>
        <v>0</v>
      </c>
      <c r="FX39" s="519">
        <f t="shared" si="14"/>
        <v>0</v>
      </c>
      <c r="FY39" s="358">
        <f t="shared" si="14"/>
        <v>0</v>
      </c>
      <c r="FZ39" s="518">
        <f t="shared" si="14"/>
        <v>0</v>
      </c>
      <c r="GA39" s="517">
        <f t="shared" si="14"/>
        <v>0</v>
      </c>
      <c r="GB39" s="358">
        <f t="shared" si="14"/>
        <v>0</v>
      </c>
      <c r="GC39" s="518">
        <f t="shared" si="14"/>
        <v>0</v>
      </c>
      <c r="GD39" s="519">
        <f t="shared" si="14"/>
        <v>0</v>
      </c>
      <c r="GE39" s="358">
        <f t="shared" si="14"/>
        <v>0</v>
      </c>
      <c r="GF39" s="518">
        <f t="shared" si="14"/>
        <v>0</v>
      </c>
      <c r="GG39" s="517">
        <f t="shared" si="14"/>
        <v>0</v>
      </c>
      <c r="GH39" s="358">
        <f t="shared" si="14"/>
        <v>0</v>
      </c>
      <c r="GI39" s="518">
        <f t="shared" si="14"/>
        <v>0</v>
      </c>
      <c r="GJ39" s="519">
        <f t="shared" si="14"/>
        <v>0</v>
      </c>
      <c r="GK39" s="358">
        <f t="shared" si="14"/>
        <v>0</v>
      </c>
      <c r="GL39" s="518">
        <f t="shared" si="14"/>
        <v>0</v>
      </c>
      <c r="GM39" s="517">
        <f t="shared" si="14"/>
        <v>0</v>
      </c>
      <c r="GN39" s="358">
        <f t="shared" si="14"/>
        <v>0</v>
      </c>
      <c r="GO39" s="518">
        <f t="shared" si="14"/>
        <v>0</v>
      </c>
      <c r="GP39" s="519">
        <f t="shared" si="14"/>
        <v>0</v>
      </c>
      <c r="GQ39" s="358">
        <f t="shared" si="14"/>
        <v>0</v>
      </c>
      <c r="GR39" s="518">
        <f t="shared" si="14"/>
        <v>0</v>
      </c>
      <c r="GS39" s="517">
        <f t="shared" si="14"/>
        <v>0</v>
      </c>
      <c r="GT39" s="358">
        <f t="shared" si="14"/>
        <v>0</v>
      </c>
      <c r="GU39" s="518">
        <f t="shared" si="14"/>
        <v>0</v>
      </c>
      <c r="GV39" s="519">
        <f t="shared" si="14"/>
        <v>0</v>
      </c>
      <c r="GW39" s="358">
        <f t="shared" si="14"/>
        <v>0</v>
      </c>
      <c r="GX39" s="518">
        <f t="shared" si="14"/>
        <v>0</v>
      </c>
      <c r="GY39" s="517">
        <f t="shared" si="14"/>
        <v>0</v>
      </c>
      <c r="GZ39" s="358">
        <f t="shared" si="14"/>
        <v>0</v>
      </c>
      <c r="HA39" s="518">
        <f t="shared" si="14"/>
        <v>0</v>
      </c>
      <c r="HB39" s="519">
        <f t="shared" si="14"/>
        <v>0</v>
      </c>
      <c r="HC39" s="358">
        <f t="shared" si="14"/>
        <v>0</v>
      </c>
      <c r="HD39" s="518">
        <f t="shared" si="14"/>
        <v>0</v>
      </c>
      <c r="HE39" s="517">
        <f t="shared" si="14"/>
        <v>0</v>
      </c>
      <c r="HF39" s="358">
        <f t="shared" si="14"/>
        <v>0</v>
      </c>
      <c r="HG39" s="518">
        <f t="shared" si="14"/>
        <v>0</v>
      </c>
      <c r="HH39" s="519">
        <f t="shared" si="14"/>
        <v>0</v>
      </c>
      <c r="HI39" s="358">
        <f t="shared" si="14"/>
        <v>0</v>
      </c>
      <c r="HJ39" s="518">
        <f t="shared" si="14"/>
        <v>0</v>
      </c>
      <c r="HK39" s="517">
        <f t="shared" si="14"/>
        <v>0</v>
      </c>
      <c r="HL39" s="358">
        <f t="shared" si="14"/>
        <v>0</v>
      </c>
      <c r="HM39" s="518">
        <f t="shared" si="14"/>
        <v>0</v>
      </c>
      <c r="HN39" s="519">
        <f t="shared" si="14"/>
        <v>0</v>
      </c>
      <c r="HO39" s="358">
        <f t="shared" si="14"/>
        <v>0</v>
      </c>
      <c r="HP39" s="518">
        <f t="shared" si="14"/>
        <v>0</v>
      </c>
      <c r="HQ39" s="517">
        <f t="shared" si="14"/>
        <v>0</v>
      </c>
      <c r="HR39" s="358">
        <f t="shared" si="14"/>
        <v>0</v>
      </c>
      <c r="HS39" s="518">
        <f t="shared" si="14"/>
        <v>0</v>
      </c>
      <c r="HT39" s="519">
        <f t="shared" si="14"/>
        <v>0</v>
      </c>
      <c r="HU39" s="358">
        <f t="shared" si="14"/>
        <v>0</v>
      </c>
      <c r="HV39" s="518">
        <f t="shared" si="14"/>
        <v>0</v>
      </c>
      <c r="HW39" s="517">
        <f t="shared" si="14"/>
        <v>0</v>
      </c>
      <c r="HX39" s="358">
        <f t="shared" si="14"/>
        <v>0</v>
      </c>
      <c r="HY39" s="518">
        <f t="shared" si="14"/>
        <v>0</v>
      </c>
      <c r="HZ39" s="519">
        <f t="shared" si="14"/>
        <v>0</v>
      </c>
      <c r="IA39" s="358">
        <f t="shared" ref="IA39:JX39" si="15">SUM(IA27:IA38)</f>
        <v>0</v>
      </c>
      <c r="IB39" s="518">
        <f t="shared" si="15"/>
        <v>0</v>
      </c>
      <c r="IC39" s="517">
        <f t="shared" si="15"/>
        <v>0</v>
      </c>
      <c r="ID39" s="358">
        <f t="shared" si="15"/>
        <v>0</v>
      </c>
      <c r="IE39" s="518">
        <f t="shared" si="15"/>
        <v>0</v>
      </c>
      <c r="IF39" s="519">
        <f t="shared" si="15"/>
        <v>0</v>
      </c>
      <c r="IG39" s="358">
        <f t="shared" si="15"/>
        <v>0</v>
      </c>
      <c r="IH39" s="518">
        <f t="shared" si="15"/>
        <v>0</v>
      </c>
      <c r="II39" s="517">
        <f t="shared" si="15"/>
        <v>0</v>
      </c>
      <c r="IJ39" s="358">
        <f t="shared" si="15"/>
        <v>0</v>
      </c>
      <c r="IK39" s="518">
        <f t="shared" si="15"/>
        <v>0</v>
      </c>
      <c r="IL39" s="519">
        <f t="shared" si="15"/>
        <v>0</v>
      </c>
      <c r="IM39" s="358">
        <f t="shared" si="15"/>
        <v>0</v>
      </c>
      <c r="IN39" s="518">
        <f t="shared" si="15"/>
        <v>0</v>
      </c>
      <c r="IO39" s="517">
        <f t="shared" si="15"/>
        <v>0</v>
      </c>
      <c r="IP39" s="358">
        <f t="shared" si="15"/>
        <v>0</v>
      </c>
      <c r="IQ39" s="518">
        <f t="shared" si="15"/>
        <v>0</v>
      </c>
      <c r="IR39" s="519">
        <f t="shared" si="15"/>
        <v>0</v>
      </c>
      <c r="IS39" s="358">
        <f t="shared" si="15"/>
        <v>0</v>
      </c>
      <c r="IT39" s="518">
        <f t="shared" si="15"/>
        <v>0</v>
      </c>
      <c r="IU39" s="517">
        <f t="shared" si="15"/>
        <v>0</v>
      </c>
      <c r="IV39" s="358">
        <f t="shared" si="15"/>
        <v>0</v>
      </c>
      <c r="IW39" s="518">
        <f t="shared" si="15"/>
        <v>0</v>
      </c>
      <c r="IX39" s="519">
        <f t="shared" si="15"/>
        <v>0</v>
      </c>
      <c r="IY39" s="358">
        <f t="shared" si="15"/>
        <v>0</v>
      </c>
      <c r="IZ39" s="518">
        <f t="shared" si="15"/>
        <v>0</v>
      </c>
      <c r="JA39" s="517">
        <f t="shared" si="15"/>
        <v>0</v>
      </c>
      <c r="JB39" s="358">
        <f t="shared" si="15"/>
        <v>0</v>
      </c>
      <c r="JC39" s="518">
        <f t="shared" si="15"/>
        <v>0</v>
      </c>
      <c r="JD39" s="519">
        <f t="shared" si="15"/>
        <v>0</v>
      </c>
      <c r="JE39" s="358">
        <f t="shared" si="15"/>
        <v>0</v>
      </c>
      <c r="JF39" s="518">
        <f t="shared" si="15"/>
        <v>0</v>
      </c>
      <c r="JG39" s="517">
        <f t="shared" si="15"/>
        <v>0</v>
      </c>
      <c r="JH39" s="358">
        <f t="shared" si="15"/>
        <v>0</v>
      </c>
      <c r="JI39" s="518">
        <f t="shared" si="15"/>
        <v>0</v>
      </c>
      <c r="JJ39" s="519">
        <f t="shared" si="15"/>
        <v>0</v>
      </c>
      <c r="JK39" s="358">
        <f t="shared" si="15"/>
        <v>0</v>
      </c>
      <c r="JL39" s="518">
        <f t="shared" si="15"/>
        <v>0</v>
      </c>
      <c r="JM39" s="517">
        <f t="shared" si="15"/>
        <v>0</v>
      </c>
      <c r="JN39" s="358">
        <f t="shared" si="15"/>
        <v>0</v>
      </c>
      <c r="JO39" s="518">
        <f t="shared" si="15"/>
        <v>0</v>
      </c>
      <c r="JP39" s="519">
        <f t="shared" si="15"/>
        <v>0</v>
      </c>
      <c r="JQ39" s="358">
        <f t="shared" si="15"/>
        <v>0</v>
      </c>
      <c r="JR39" s="518">
        <f t="shared" si="15"/>
        <v>0</v>
      </c>
      <c r="JS39" s="517">
        <f t="shared" si="15"/>
        <v>0</v>
      </c>
      <c r="JT39" s="358">
        <f t="shared" si="15"/>
        <v>0</v>
      </c>
      <c r="JU39" s="518">
        <f t="shared" si="15"/>
        <v>0</v>
      </c>
      <c r="JV39" s="519">
        <f t="shared" si="15"/>
        <v>0</v>
      </c>
      <c r="JW39" s="358">
        <f t="shared" si="15"/>
        <v>0</v>
      </c>
      <c r="JX39" s="518">
        <f t="shared" si="15"/>
        <v>0</v>
      </c>
    </row>
    <row r="40" spans="1:284" s="408" customFormat="1" ht="12" x14ac:dyDescent="0.2">
      <c r="A40" s="523"/>
      <c r="E40" s="408">
        <f>E39-E22</f>
        <v>0</v>
      </c>
      <c r="F40" s="408">
        <f t="shared" ref="F40:AO40" si="16">F39-F22</f>
        <v>0</v>
      </c>
      <c r="G40" s="408">
        <f t="shared" si="16"/>
        <v>0</v>
      </c>
      <c r="H40" s="408">
        <f t="shared" si="16"/>
        <v>0</v>
      </c>
      <c r="I40" s="408">
        <f t="shared" si="16"/>
        <v>0</v>
      </c>
      <c r="J40" s="408">
        <f t="shared" si="16"/>
        <v>0</v>
      </c>
      <c r="K40" s="408">
        <f t="shared" si="16"/>
        <v>0</v>
      </c>
      <c r="L40" s="408">
        <f t="shared" si="16"/>
        <v>0</v>
      </c>
      <c r="M40" s="408">
        <f t="shared" si="16"/>
        <v>0</v>
      </c>
      <c r="N40" s="408">
        <f t="shared" si="16"/>
        <v>0</v>
      </c>
      <c r="O40" s="408">
        <f t="shared" si="16"/>
        <v>0</v>
      </c>
      <c r="P40" s="408">
        <f t="shared" si="16"/>
        <v>0</v>
      </c>
      <c r="Q40" s="408">
        <f t="shared" si="16"/>
        <v>0</v>
      </c>
      <c r="R40" s="408">
        <f t="shared" si="16"/>
        <v>0</v>
      </c>
      <c r="S40" s="408">
        <f t="shared" si="16"/>
        <v>0</v>
      </c>
      <c r="T40" s="408">
        <f t="shared" si="16"/>
        <v>0</v>
      </c>
      <c r="U40" s="408">
        <f t="shared" si="16"/>
        <v>0</v>
      </c>
      <c r="V40" s="408">
        <f t="shared" si="16"/>
        <v>0</v>
      </c>
      <c r="W40" s="408">
        <f t="shared" si="16"/>
        <v>0</v>
      </c>
      <c r="X40" s="408">
        <f t="shared" si="16"/>
        <v>0</v>
      </c>
      <c r="Y40" s="408">
        <f t="shared" si="16"/>
        <v>0</v>
      </c>
      <c r="Z40" s="408">
        <f t="shared" si="16"/>
        <v>0</v>
      </c>
      <c r="AA40" s="408">
        <f t="shared" si="16"/>
        <v>0</v>
      </c>
      <c r="AB40" s="408">
        <f t="shared" si="16"/>
        <v>0</v>
      </c>
      <c r="AC40" s="408">
        <f t="shared" si="16"/>
        <v>0</v>
      </c>
      <c r="AD40" s="408">
        <f t="shared" si="16"/>
        <v>0</v>
      </c>
      <c r="AE40" s="408">
        <f t="shared" si="16"/>
        <v>0</v>
      </c>
      <c r="AF40" s="408">
        <f t="shared" si="16"/>
        <v>0</v>
      </c>
      <c r="AG40" s="408">
        <f t="shared" si="16"/>
        <v>0</v>
      </c>
      <c r="AH40" s="408">
        <f t="shared" si="16"/>
        <v>0</v>
      </c>
      <c r="AI40" s="408">
        <f t="shared" si="16"/>
        <v>0</v>
      </c>
      <c r="AJ40" s="408">
        <f t="shared" si="16"/>
        <v>0</v>
      </c>
      <c r="AK40" s="408">
        <f t="shared" si="16"/>
        <v>0</v>
      </c>
      <c r="AL40" s="408">
        <f t="shared" si="16"/>
        <v>0</v>
      </c>
      <c r="AM40" s="408">
        <f t="shared" si="16"/>
        <v>0</v>
      </c>
      <c r="AN40" s="408">
        <f t="shared" si="16"/>
        <v>0</v>
      </c>
      <c r="AO40" s="408">
        <f t="shared" si="16"/>
        <v>0</v>
      </c>
      <c r="AP40" s="408">
        <f>AP39-AP22</f>
        <v>0</v>
      </c>
      <c r="AQ40" s="408">
        <f t="shared" ref="AQ40:DB40" si="17">AQ39-AQ22</f>
        <v>0</v>
      </c>
      <c r="AR40" s="408">
        <f t="shared" si="17"/>
        <v>0</v>
      </c>
      <c r="AS40" s="408">
        <f t="shared" si="17"/>
        <v>0</v>
      </c>
      <c r="AT40" s="408">
        <f t="shared" si="17"/>
        <v>0</v>
      </c>
      <c r="AU40" s="408">
        <f t="shared" si="17"/>
        <v>0</v>
      </c>
      <c r="AV40" s="408">
        <f t="shared" si="17"/>
        <v>0</v>
      </c>
      <c r="AW40" s="408">
        <f t="shared" si="17"/>
        <v>0</v>
      </c>
      <c r="AX40" s="408">
        <f t="shared" si="17"/>
        <v>0</v>
      </c>
      <c r="AY40" s="408">
        <f t="shared" si="17"/>
        <v>0</v>
      </c>
      <c r="AZ40" s="408">
        <f t="shared" si="17"/>
        <v>0</v>
      </c>
      <c r="BA40" s="408">
        <f t="shared" si="17"/>
        <v>0</v>
      </c>
      <c r="BB40" s="408">
        <f t="shared" si="17"/>
        <v>0</v>
      </c>
      <c r="BC40" s="408">
        <f t="shared" si="17"/>
        <v>0</v>
      </c>
      <c r="BD40" s="408">
        <f t="shared" si="17"/>
        <v>0</v>
      </c>
      <c r="BE40" s="408">
        <f t="shared" si="17"/>
        <v>0</v>
      </c>
      <c r="BF40" s="408">
        <f t="shared" si="17"/>
        <v>0</v>
      </c>
      <c r="BG40" s="408">
        <f t="shared" si="17"/>
        <v>0</v>
      </c>
      <c r="BH40" s="408">
        <f t="shared" si="17"/>
        <v>0</v>
      </c>
      <c r="BI40" s="408">
        <f t="shared" si="17"/>
        <v>0</v>
      </c>
      <c r="BJ40" s="408">
        <f t="shared" si="17"/>
        <v>0</v>
      </c>
      <c r="BK40" s="408">
        <f t="shared" si="17"/>
        <v>0</v>
      </c>
      <c r="BL40" s="408">
        <f t="shared" si="17"/>
        <v>0</v>
      </c>
      <c r="BM40" s="408">
        <f t="shared" si="17"/>
        <v>0</v>
      </c>
      <c r="BN40" s="408">
        <f t="shared" si="17"/>
        <v>0</v>
      </c>
      <c r="BO40" s="408">
        <f t="shared" si="17"/>
        <v>0</v>
      </c>
      <c r="BP40" s="408">
        <f t="shared" si="17"/>
        <v>0</v>
      </c>
      <c r="BQ40" s="408">
        <f t="shared" si="17"/>
        <v>0</v>
      </c>
      <c r="BR40" s="408">
        <f t="shared" si="17"/>
        <v>0</v>
      </c>
      <c r="BS40" s="408">
        <f t="shared" si="17"/>
        <v>0</v>
      </c>
      <c r="BT40" s="408">
        <f t="shared" si="17"/>
        <v>0</v>
      </c>
      <c r="BU40" s="408">
        <f t="shared" si="17"/>
        <v>0</v>
      </c>
      <c r="BV40" s="408">
        <f t="shared" si="17"/>
        <v>0</v>
      </c>
      <c r="BW40" s="408">
        <f t="shared" si="17"/>
        <v>0</v>
      </c>
      <c r="BX40" s="408">
        <f t="shared" si="17"/>
        <v>0</v>
      </c>
      <c r="BY40" s="408">
        <f t="shared" si="17"/>
        <v>0</v>
      </c>
      <c r="BZ40" s="408">
        <f t="shared" si="17"/>
        <v>0</v>
      </c>
      <c r="CA40" s="408">
        <f t="shared" si="17"/>
        <v>0</v>
      </c>
      <c r="CB40" s="408">
        <f t="shared" si="17"/>
        <v>0</v>
      </c>
      <c r="CC40" s="408">
        <f t="shared" si="17"/>
        <v>0</v>
      </c>
      <c r="CD40" s="408">
        <f t="shared" si="17"/>
        <v>0</v>
      </c>
      <c r="CE40" s="408">
        <f t="shared" si="17"/>
        <v>0</v>
      </c>
      <c r="CF40" s="408">
        <f t="shared" si="17"/>
        <v>0</v>
      </c>
      <c r="CG40" s="408">
        <f t="shared" si="17"/>
        <v>0</v>
      </c>
      <c r="CH40" s="408">
        <f t="shared" si="17"/>
        <v>0</v>
      </c>
      <c r="CI40" s="408">
        <f t="shared" si="17"/>
        <v>0</v>
      </c>
      <c r="CJ40" s="408">
        <f t="shared" si="17"/>
        <v>0</v>
      </c>
      <c r="CK40" s="408">
        <f t="shared" si="17"/>
        <v>0</v>
      </c>
      <c r="CL40" s="408">
        <f t="shared" si="17"/>
        <v>0</v>
      </c>
      <c r="CM40" s="408">
        <f t="shared" si="17"/>
        <v>0</v>
      </c>
      <c r="CN40" s="408">
        <f t="shared" si="17"/>
        <v>0</v>
      </c>
      <c r="CO40" s="408">
        <f t="shared" si="17"/>
        <v>0</v>
      </c>
      <c r="CP40" s="408">
        <f t="shared" si="17"/>
        <v>0</v>
      </c>
      <c r="CQ40" s="408">
        <f t="shared" si="17"/>
        <v>0</v>
      </c>
      <c r="CR40" s="408">
        <f t="shared" si="17"/>
        <v>0</v>
      </c>
      <c r="CS40" s="408">
        <f t="shared" si="17"/>
        <v>0</v>
      </c>
      <c r="CT40" s="408">
        <f t="shared" si="17"/>
        <v>0</v>
      </c>
      <c r="CU40" s="408">
        <f t="shared" si="17"/>
        <v>0</v>
      </c>
      <c r="CV40" s="408">
        <f t="shared" si="17"/>
        <v>0</v>
      </c>
      <c r="CW40" s="408">
        <f t="shared" si="17"/>
        <v>0</v>
      </c>
      <c r="CX40" s="408">
        <f t="shared" si="17"/>
        <v>0</v>
      </c>
      <c r="CY40" s="524">
        <f t="shared" si="17"/>
        <v>0</v>
      </c>
      <c r="CZ40" s="408">
        <f t="shared" si="17"/>
        <v>0</v>
      </c>
      <c r="DA40" s="408">
        <f t="shared" si="17"/>
        <v>0</v>
      </c>
      <c r="DB40" s="408">
        <f t="shared" si="17"/>
        <v>0</v>
      </c>
      <c r="DC40" s="408">
        <f t="shared" ref="DC40:FN40" si="18">DC39-DC22</f>
        <v>0</v>
      </c>
      <c r="DD40" s="408">
        <f t="shared" si="18"/>
        <v>0</v>
      </c>
      <c r="DE40" s="408">
        <f t="shared" si="18"/>
        <v>0</v>
      </c>
      <c r="DF40" s="408">
        <f t="shared" si="18"/>
        <v>0</v>
      </c>
      <c r="DG40" s="408">
        <f t="shared" si="18"/>
        <v>0</v>
      </c>
      <c r="DH40" s="408">
        <f t="shared" si="18"/>
        <v>0</v>
      </c>
      <c r="DI40" s="408">
        <f t="shared" si="18"/>
        <v>0</v>
      </c>
      <c r="DJ40" s="408">
        <f t="shared" si="18"/>
        <v>0</v>
      </c>
      <c r="DK40" s="408">
        <f t="shared" si="18"/>
        <v>0</v>
      </c>
      <c r="DL40" s="408">
        <f t="shared" si="18"/>
        <v>0</v>
      </c>
      <c r="DM40" s="408">
        <f t="shared" si="18"/>
        <v>0</v>
      </c>
      <c r="DN40" s="408">
        <f t="shared" si="18"/>
        <v>0</v>
      </c>
      <c r="DO40" s="408">
        <f t="shared" si="18"/>
        <v>0</v>
      </c>
      <c r="DP40" s="408">
        <f t="shared" si="18"/>
        <v>0</v>
      </c>
      <c r="DQ40" s="408">
        <f t="shared" si="18"/>
        <v>0</v>
      </c>
      <c r="DR40" s="408">
        <f t="shared" si="18"/>
        <v>0</v>
      </c>
      <c r="DS40" s="408">
        <f t="shared" si="18"/>
        <v>0</v>
      </c>
      <c r="DT40" s="408">
        <f t="shared" si="18"/>
        <v>0</v>
      </c>
      <c r="DU40" s="408">
        <f t="shared" si="18"/>
        <v>0</v>
      </c>
      <c r="DV40" s="408">
        <f t="shared" si="18"/>
        <v>0</v>
      </c>
      <c r="DW40" s="408">
        <f t="shared" si="18"/>
        <v>0</v>
      </c>
      <c r="DX40" s="408">
        <f t="shared" si="18"/>
        <v>0</v>
      </c>
      <c r="DY40" s="408">
        <f t="shared" si="18"/>
        <v>0</v>
      </c>
      <c r="DZ40" s="408">
        <f t="shared" si="18"/>
        <v>0</v>
      </c>
      <c r="EA40" s="408">
        <f t="shared" si="18"/>
        <v>0</v>
      </c>
      <c r="EB40" s="408">
        <f t="shared" si="18"/>
        <v>0</v>
      </c>
      <c r="EC40" s="408">
        <f t="shared" si="18"/>
        <v>0</v>
      </c>
      <c r="ED40" s="408">
        <f t="shared" si="18"/>
        <v>0</v>
      </c>
      <c r="EE40" s="408">
        <f t="shared" si="18"/>
        <v>0</v>
      </c>
      <c r="EF40" s="408">
        <f t="shared" si="18"/>
        <v>0</v>
      </c>
      <c r="EG40" s="408">
        <f t="shared" si="18"/>
        <v>0</v>
      </c>
      <c r="EH40" s="408">
        <f t="shared" si="18"/>
        <v>0</v>
      </c>
      <c r="EI40" s="408">
        <f t="shared" si="18"/>
        <v>0</v>
      </c>
      <c r="EJ40" s="408">
        <f t="shared" si="18"/>
        <v>0</v>
      </c>
      <c r="EK40" s="408">
        <f t="shared" si="18"/>
        <v>0</v>
      </c>
      <c r="EL40" s="408">
        <f t="shared" si="18"/>
        <v>0</v>
      </c>
      <c r="EM40" s="408">
        <f t="shared" si="18"/>
        <v>0</v>
      </c>
      <c r="EN40" s="408">
        <f t="shared" si="18"/>
        <v>0</v>
      </c>
      <c r="EO40" s="408">
        <f t="shared" si="18"/>
        <v>0</v>
      </c>
      <c r="EP40" s="408">
        <f t="shared" si="18"/>
        <v>0</v>
      </c>
      <c r="EQ40" s="408">
        <f t="shared" si="18"/>
        <v>0</v>
      </c>
      <c r="ER40" s="408">
        <f t="shared" si="18"/>
        <v>0</v>
      </c>
      <c r="ES40" s="408">
        <f t="shared" si="18"/>
        <v>0</v>
      </c>
      <c r="ET40" s="408">
        <f t="shared" si="18"/>
        <v>0</v>
      </c>
      <c r="EU40" s="408">
        <f t="shared" si="18"/>
        <v>0</v>
      </c>
      <c r="EV40" s="408">
        <f t="shared" si="18"/>
        <v>0</v>
      </c>
      <c r="EW40" s="408">
        <f t="shared" si="18"/>
        <v>0</v>
      </c>
      <c r="EX40" s="408">
        <f t="shared" si="18"/>
        <v>0</v>
      </c>
      <c r="EY40" s="408">
        <f t="shared" si="18"/>
        <v>0</v>
      </c>
      <c r="EZ40" s="408">
        <f t="shared" si="18"/>
        <v>0</v>
      </c>
      <c r="FA40" s="408">
        <f t="shared" si="18"/>
        <v>0</v>
      </c>
      <c r="FB40" s="408">
        <f t="shared" si="18"/>
        <v>0</v>
      </c>
      <c r="FC40" s="408">
        <f t="shared" si="18"/>
        <v>0</v>
      </c>
      <c r="FD40" s="408">
        <f t="shared" si="18"/>
        <v>0</v>
      </c>
      <c r="FE40" s="408">
        <f t="shared" si="18"/>
        <v>0</v>
      </c>
      <c r="FF40" s="408">
        <f t="shared" si="18"/>
        <v>0</v>
      </c>
      <c r="FG40" s="408">
        <f t="shared" si="18"/>
        <v>0</v>
      </c>
      <c r="FH40" s="408">
        <f t="shared" si="18"/>
        <v>0</v>
      </c>
      <c r="FI40" s="408">
        <f t="shared" si="18"/>
        <v>0</v>
      </c>
      <c r="FJ40" s="408">
        <f t="shared" si="18"/>
        <v>0</v>
      </c>
      <c r="FK40" s="408">
        <f t="shared" si="18"/>
        <v>0</v>
      </c>
      <c r="FL40" s="408">
        <f t="shared" si="18"/>
        <v>0</v>
      </c>
      <c r="FM40" s="408">
        <f t="shared" si="18"/>
        <v>0</v>
      </c>
      <c r="FN40" s="408">
        <f t="shared" si="18"/>
        <v>0</v>
      </c>
      <c r="FO40" s="408">
        <f t="shared" ref="FO40:HZ40" si="19">FO39-FO22</f>
        <v>0</v>
      </c>
      <c r="FP40" s="408">
        <f t="shared" si="19"/>
        <v>0</v>
      </c>
      <c r="FQ40" s="408">
        <f t="shared" si="19"/>
        <v>0</v>
      </c>
      <c r="FR40" s="408">
        <f t="shared" si="19"/>
        <v>0</v>
      </c>
      <c r="FS40" s="408">
        <f t="shared" si="19"/>
        <v>0</v>
      </c>
      <c r="FT40" s="408">
        <f t="shared" si="19"/>
        <v>0</v>
      </c>
      <c r="FU40" s="408">
        <f t="shared" si="19"/>
        <v>0</v>
      </c>
      <c r="FV40" s="408">
        <f t="shared" si="19"/>
        <v>0</v>
      </c>
      <c r="FW40" s="408">
        <f t="shared" si="19"/>
        <v>0</v>
      </c>
      <c r="FX40" s="408">
        <f t="shared" si="19"/>
        <v>0</v>
      </c>
      <c r="FY40" s="408">
        <f t="shared" si="19"/>
        <v>0</v>
      </c>
      <c r="FZ40" s="408">
        <f t="shared" si="19"/>
        <v>0</v>
      </c>
      <c r="GA40" s="408">
        <f t="shared" si="19"/>
        <v>0</v>
      </c>
      <c r="GB40" s="408">
        <f t="shared" si="19"/>
        <v>0</v>
      </c>
      <c r="GC40" s="408">
        <f t="shared" si="19"/>
        <v>0</v>
      </c>
      <c r="GD40" s="408">
        <f t="shared" si="19"/>
        <v>0</v>
      </c>
      <c r="GE40" s="408">
        <f t="shared" si="19"/>
        <v>0</v>
      </c>
      <c r="GF40" s="408">
        <f t="shared" si="19"/>
        <v>0</v>
      </c>
      <c r="GG40" s="408">
        <f t="shared" si="19"/>
        <v>0</v>
      </c>
      <c r="GH40" s="408">
        <f t="shared" si="19"/>
        <v>0</v>
      </c>
      <c r="GI40" s="408">
        <f t="shared" si="19"/>
        <v>0</v>
      </c>
      <c r="GJ40" s="408">
        <f t="shared" si="19"/>
        <v>0</v>
      </c>
      <c r="GK40" s="408">
        <f t="shared" si="19"/>
        <v>0</v>
      </c>
      <c r="GL40" s="408">
        <f t="shared" si="19"/>
        <v>0</v>
      </c>
      <c r="GM40" s="408">
        <f t="shared" si="19"/>
        <v>0</v>
      </c>
      <c r="GN40" s="408">
        <f t="shared" si="19"/>
        <v>0</v>
      </c>
      <c r="GO40" s="408">
        <f t="shared" si="19"/>
        <v>0</v>
      </c>
      <c r="GP40" s="408">
        <f t="shared" si="19"/>
        <v>0</v>
      </c>
      <c r="GQ40" s="408">
        <f t="shared" si="19"/>
        <v>0</v>
      </c>
      <c r="GR40" s="408">
        <f t="shared" si="19"/>
        <v>0</v>
      </c>
      <c r="GS40" s="408">
        <f t="shared" si="19"/>
        <v>0</v>
      </c>
      <c r="GT40" s="408">
        <f t="shared" si="19"/>
        <v>0</v>
      </c>
      <c r="GU40" s="408">
        <f t="shared" si="19"/>
        <v>0</v>
      </c>
      <c r="GV40" s="408">
        <f t="shared" si="19"/>
        <v>0</v>
      </c>
      <c r="GW40" s="408">
        <f t="shared" si="19"/>
        <v>0</v>
      </c>
      <c r="GX40" s="408">
        <f t="shared" si="19"/>
        <v>0</v>
      </c>
      <c r="GY40" s="408">
        <f t="shared" si="19"/>
        <v>0</v>
      </c>
      <c r="GZ40" s="408">
        <f t="shared" si="19"/>
        <v>0</v>
      </c>
      <c r="HA40" s="408">
        <f t="shared" si="19"/>
        <v>0</v>
      </c>
      <c r="HB40" s="408">
        <f t="shared" si="19"/>
        <v>0</v>
      </c>
      <c r="HC40" s="408">
        <f t="shared" si="19"/>
        <v>0</v>
      </c>
      <c r="HD40" s="408">
        <f t="shared" si="19"/>
        <v>0</v>
      </c>
      <c r="HE40" s="408">
        <f t="shared" si="19"/>
        <v>0</v>
      </c>
      <c r="HF40" s="408">
        <f t="shared" si="19"/>
        <v>0</v>
      </c>
      <c r="HG40" s="408">
        <f t="shared" si="19"/>
        <v>0</v>
      </c>
      <c r="HH40" s="408">
        <f t="shared" si="19"/>
        <v>0</v>
      </c>
      <c r="HI40" s="408">
        <f t="shared" si="19"/>
        <v>0</v>
      </c>
      <c r="HJ40" s="408">
        <f t="shared" si="19"/>
        <v>0</v>
      </c>
      <c r="HK40" s="408">
        <f t="shared" si="19"/>
        <v>0</v>
      </c>
      <c r="HL40" s="408">
        <f t="shared" si="19"/>
        <v>0</v>
      </c>
      <c r="HM40" s="408">
        <f t="shared" si="19"/>
        <v>0</v>
      </c>
      <c r="HN40" s="408">
        <f t="shared" si="19"/>
        <v>0</v>
      </c>
      <c r="HO40" s="408">
        <f t="shared" si="19"/>
        <v>0</v>
      </c>
      <c r="HP40" s="408">
        <f t="shared" si="19"/>
        <v>0</v>
      </c>
      <c r="HQ40" s="408">
        <f t="shared" si="19"/>
        <v>0</v>
      </c>
      <c r="HR40" s="408">
        <f t="shared" si="19"/>
        <v>0</v>
      </c>
      <c r="HS40" s="408">
        <f t="shared" si="19"/>
        <v>0</v>
      </c>
      <c r="HT40" s="408">
        <f t="shared" si="19"/>
        <v>0</v>
      </c>
      <c r="HU40" s="408">
        <f t="shared" si="19"/>
        <v>0</v>
      </c>
      <c r="HV40" s="408">
        <f t="shared" si="19"/>
        <v>0</v>
      </c>
      <c r="HW40" s="408">
        <f t="shared" si="19"/>
        <v>0</v>
      </c>
      <c r="HX40" s="408">
        <f t="shared" si="19"/>
        <v>0</v>
      </c>
      <c r="HY40" s="408">
        <f t="shared" si="19"/>
        <v>0</v>
      </c>
      <c r="HZ40" s="408">
        <f t="shared" si="19"/>
        <v>0</v>
      </c>
      <c r="IA40" s="408">
        <f t="shared" ref="IA40:JX40" si="20">IA39-IA22</f>
        <v>0</v>
      </c>
      <c r="IB40" s="408">
        <f t="shared" si="20"/>
        <v>0</v>
      </c>
      <c r="IC40" s="408">
        <f t="shared" si="20"/>
        <v>0</v>
      </c>
      <c r="ID40" s="408">
        <f t="shared" si="20"/>
        <v>0</v>
      </c>
      <c r="IE40" s="408">
        <f t="shared" si="20"/>
        <v>0</v>
      </c>
      <c r="IF40" s="408">
        <f t="shared" si="20"/>
        <v>0</v>
      </c>
      <c r="IG40" s="408">
        <f t="shared" si="20"/>
        <v>0</v>
      </c>
      <c r="IH40" s="408">
        <f t="shared" si="20"/>
        <v>0</v>
      </c>
      <c r="II40" s="408">
        <f t="shared" si="20"/>
        <v>0</v>
      </c>
      <c r="IJ40" s="408">
        <f t="shared" si="20"/>
        <v>0</v>
      </c>
      <c r="IK40" s="408">
        <f t="shared" si="20"/>
        <v>0</v>
      </c>
      <c r="IL40" s="408">
        <f t="shared" si="20"/>
        <v>0</v>
      </c>
      <c r="IM40" s="408">
        <f t="shared" si="20"/>
        <v>0</v>
      </c>
      <c r="IN40" s="408">
        <f t="shared" si="20"/>
        <v>0</v>
      </c>
      <c r="IO40" s="408">
        <f t="shared" si="20"/>
        <v>0</v>
      </c>
      <c r="IP40" s="408">
        <f t="shared" si="20"/>
        <v>0</v>
      </c>
      <c r="IQ40" s="408">
        <f t="shared" si="20"/>
        <v>0</v>
      </c>
      <c r="IR40" s="408">
        <f t="shared" si="20"/>
        <v>0</v>
      </c>
      <c r="IS40" s="408">
        <f t="shared" si="20"/>
        <v>0</v>
      </c>
      <c r="IT40" s="408">
        <f t="shared" si="20"/>
        <v>0</v>
      </c>
      <c r="IU40" s="408">
        <f t="shared" si="20"/>
        <v>0</v>
      </c>
      <c r="IV40" s="408">
        <f t="shared" si="20"/>
        <v>0</v>
      </c>
      <c r="IW40" s="408">
        <f t="shared" si="20"/>
        <v>0</v>
      </c>
      <c r="IX40" s="408">
        <f t="shared" si="20"/>
        <v>0</v>
      </c>
      <c r="IY40" s="408">
        <f t="shared" si="20"/>
        <v>0</v>
      </c>
      <c r="IZ40" s="408">
        <f t="shared" si="20"/>
        <v>0</v>
      </c>
      <c r="JA40" s="408">
        <f t="shared" si="20"/>
        <v>0</v>
      </c>
      <c r="JB40" s="408">
        <f t="shared" si="20"/>
        <v>0</v>
      </c>
      <c r="JC40" s="408">
        <f t="shared" si="20"/>
        <v>0</v>
      </c>
      <c r="JD40" s="408">
        <f t="shared" si="20"/>
        <v>0</v>
      </c>
      <c r="JE40" s="408">
        <f t="shared" si="20"/>
        <v>0</v>
      </c>
      <c r="JF40" s="408">
        <f t="shared" si="20"/>
        <v>0</v>
      </c>
      <c r="JG40" s="408">
        <f t="shared" si="20"/>
        <v>0</v>
      </c>
      <c r="JH40" s="408">
        <f t="shared" si="20"/>
        <v>0</v>
      </c>
      <c r="JI40" s="408">
        <f t="shared" si="20"/>
        <v>0</v>
      </c>
      <c r="JJ40" s="408">
        <f t="shared" si="20"/>
        <v>0</v>
      </c>
      <c r="JK40" s="408">
        <f t="shared" si="20"/>
        <v>0</v>
      </c>
      <c r="JL40" s="408">
        <f t="shared" si="20"/>
        <v>0</v>
      </c>
      <c r="JM40" s="408">
        <f t="shared" si="20"/>
        <v>0</v>
      </c>
      <c r="JN40" s="408">
        <f t="shared" si="20"/>
        <v>0</v>
      </c>
      <c r="JO40" s="408">
        <f t="shared" si="20"/>
        <v>0</v>
      </c>
      <c r="JP40" s="408">
        <f t="shared" si="20"/>
        <v>0</v>
      </c>
      <c r="JQ40" s="408">
        <f t="shared" si="20"/>
        <v>0</v>
      </c>
      <c r="JR40" s="408">
        <f t="shared" si="20"/>
        <v>0</v>
      </c>
      <c r="JS40" s="408">
        <f t="shared" si="20"/>
        <v>0</v>
      </c>
      <c r="JT40" s="408">
        <f t="shared" si="20"/>
        <v>0</v>
      </c>
      <c r="JU40" s="408">
        <f t="shared" si="20"/>
        <v>0</v>
      </c>
      <c r="JV40" s="408">
        <f t="shared" si="20"/>
        <v>0</v>
      </c>
      <c r="JW40" s="408">
        <f t="shared" si="20"/>
        <v>0</v>
      </c>
      <c r="JX40" s="408">
        <f t="shared" si="20"/>
        <v>0</v>
      </c>
    </row>
    <row r="42" spans="1:284" x14ac:dyDescent="0.25">
      <c r="N42" s="105"/>
    </row>
  </sheetData>
  <mergeCells count="216">
    <mergeCell ref="JG2:JI2"/>
    <mergeCell ref="JJ2:JL2"/>
    <mergeCell ref="JM2:JO2"/>
    <mergeCell ref="JP2:JR2"/>
    <mergeCell ref="JS2:JU2"/>
    <mergeCell ref="JV2:JX2"/>
    <mergeCell ref="IF2:IH2"/>
    <mergeCell ref="II2:IK2"/>
    <mergeCell ref="IL2:IN2"/>
    <mergeCell ref="IO2:IQ2"/>
    <mergeCell ref="IR2:IT2"/>
    <mergeCell ref="IU2:IW2"/>
    <mergeCell ref="IX2:IZ2"/>
    <mergeCell ref="JD2:JF2"/>
    <mergeCell ref="GG2:GI2"/>
    <mergeCell ref="GJ2:GL2"/>
    <mergeCell ref="GM2:GO2"/>
    <mergeCell ref="GP2:GR2"/>
    <mergeCell ref="GS2:GU2"/>
    <mergeCell ref="GV2:GX2"/>
    <mergeCell ref="GY2:HA2"/>
    <mergeCell ref="HB2:HD2"/>
    <mergeCell ref="JA2:JC2"/>
    <mergeCell ref="HE2:HG2"/>
    <mergeCell ref="HH2:HJ2"/>
    <mergeCell ref="HK2:HM2"/>
    <mergeCell ref="HN2:HP2"/>
    <mergeCell ref="HQ2:HS2"/>
    <mergeCell ref="HT2:HV2"/>
    <mergeCell ref="HW2:HY2"/>
    <mergeCell ref="HZ2:IB2"/>
    <mergeCell ref="IC2:IE2"/>
    <mergeCell ref="FF2:FH2"/>
    <mergeCell ref="FI2:FK2"/>
    <mergeCell ref="FL2:FN2"/>
    <mergeCell ref="FO2:FQ2"/>
    <mergeCell ref="FR2:FT2"/>
    <mergeCell ref="FU2:FW2"/>
    <mergeCell ref="FX2:FZ2"/>
    <mergeCell ref="GA2:GC2"/>
    <mergeCell ref="GD2:GF2"/>
    <mergeCell ref="FC2:FE2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EK2:EM2"/>
    <mergeCell ref="EN2:EP2"/>
    <mergeCell ref="EQ2:ES2"/>
    <mergeCell ref="CC2:CE2"/>
    <mergeCell ref="CF2:CH2"/>
    <mergeCell ref="CI2:CK2"/>
    <mergeCell ref="R2:T2"/>
    <mergeCell ref="BQ2:BS2"/>
    <mergeCell ref="BT2:BV2"/>
    <mergeCell ref="BW2:BY2"/>
    <mergeCell ref="BZ2:CB2"/>
    <mergeCell ref="A22:A23"/>
    <mergeCell ref="B22:B23"/>
    <mergeCell ref="A18:A19"/>
    <mergeCell ref="B18:B19"/>
    <mergeCell ref="C18:C19"/>
    <mergeCell ref="A20:A21"/>
    <mergeCell ref="B20:B21"/>
    <mergeCell ref="C20:C21"/>
    <mergeCell ref="BN2:BP2"/>
    <mergeCell ref="B1:B2"/>
    <mergeCell ref="F2:H2"/>
    <mergeCell ref="I2:K2"/>
    <mergeCell ref="L2:N2"/>
    <mergeCell ref="O2:Q2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U2:W2"/>
    <mergeCell ref="EW2:EY2"/>
    <mergeCell ref="EZ2:FB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T2:EV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JP26:JR26"/>
    <mergeCell ref="JS26:JU26"/>
    <mergeCell ref="JV26:JX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X42"/>
  <sheetViews>
    <sheetView zoomScale="80" zoomScaleNormal="80" workbookViewId="0">
      <pane xSplit="5" topLeftCell="F1" activePane="topRight" state="frozen"/>
      <selection pane="topRight" activeCell="B38" sqref="B38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customWidth="1"/>
    <col min="7" max="8" width="6" hidden="1" customWidth="1" outlineLevel="1"/>
    <col min="9" max="9" width="6" customWidth="1" collapsed="1"/>
    <col min="10" max="11" width="6" hidden="1" customWidth="1" outlineLevel="1"/>
    <col min="12" max="12" width="6" customWidth="1" collapsed="1"/>
    <col min="13" max="13" width="6" hidden="1" customWidth="1" outlineLevel="1"/>
    <col min="14" max="14" width="8.85546875" hidden="1" customWidth="1" outlineLevel="1"/>
    <col min="15" max="15" width="6" customWidth="1" collapsed="1"/>
    <col min="16" max="17" width="6" hidden="1" customWidth="1" outlineLevel="1"/>
    <col min="18" max="18" width="6" customWidth="1" collapsed="1"/>
    <col min="19" max="20" width="6" hidden="1" customWidth="1" outlineLevel="1"/>
    <col min="21" max="21" width="6" customWidth="1" collapsed="1"/>
    <col min="22" max="23" width="6" hidden="1" customWidth="1" outlineLevel="1"/>
    <col min="24" max="24" width="6" customWidth="1" collapsed="1"/>
    <col min="25" max="26" width="6" hidden="1" customWidth="1" outlineLevel="1"/>
    <col min="27" max="27" width="6" customWidth="1" collapsed="1"/>
    <col min="28" max="29" width="6" hidden="1" customWidth="1" outlineLevel="1"/>
    <col min="30" max="30" width="6" customWidth="1" collapsed="1"/>
    <col min="31" max="32" width="6" hidden="1" customWidth="1" outlineLevel="1"/>
    <col min="33" max="33" width="6" customWidth="1" collapsed="1"/>
    <col min="34" max="35" width="6" hidden="1" customWidth="1" outlineLevel="1"/>
    <col min="36" max="36" width="6" customWidth="1" collapsed="1"/>
    <col min="37" max="38" width="6" hidden="1" customWidth="1" outlineLevel="1"/>
    <col min="39" max="39" width="7.5703125" customWidth="1" collapsed="1"/>
    <col min="40" max="41" width="6" hidden="1" customWidth="1" outlineLevel="1"/>
    <col min="42" max="42" width="6.85546875" customWidth="1" collapsed="1"/>
    <col min="43" max="43" width="7.7109375" hidden="1" customWidth="1" outlineLevel="1"/>
    <col min="44" max="44" width="6.28515625" hidden="1" customWidth="1" outlineLevel="1"/>
    <col min="45" max="45" width="7" customWidth="1" collapsed="1"/>
    <col min="46" max="46" width="7.140625" hidden="1" customWidth="1" outlineLevel="1"/>
    <col min="47" max="47" width="6" hidden="1" customWidth="1" outlineLevel="1"/>
    <col min="48" max="48" width="7.140625" customWidth="1" collapsed="1"/>
    <col min="49" max="49" width="7.140625" hidden="1" customWidth="1" outlineLevel="1"/>
    <col min="50" max="50" width="6" hidden="1" customWidth="1" outlineLevel="1"/>
    <col min="51" max="51" width="6.85546875" customWidth="1" collapsed="1"/>
    <col min="52" max="53" width="6" hidden="1" customWidth="1" outlineLevel="1"/>
    <col min="54" max="54" width="7.7109375" customWidth="1" collapsed="1"/>
    <col min="55" max="56" width="6" hidden="1" customWidth="1" outlineLevel="1"/>
    <col min="57" max="57" width="7" customWidth="1" collapsed="1"/>
    <col min="58" max="59" width="6" hidden="1" customWidth="1" outlineLevel="1"/>
    <col min="60" max="60" width="6" customWidth="1" collapsed="1"/>
    <col min="61" max="61" width="6" hidden="1" customWidth="1" outlineLevel="1"/>
    <col min="62" max="62" width="7.42578125" hidden="1" customWidth="1" outlineLevel="1"/>
    <col min="63" max="63" width="6" customWidth="1" collapsed="1"/>
    <col min="64" max="65" width="6" hidden="1" customWidth="1" outlineLevel="1"/>
    <col min="66" max="66" width="6" customWidth="1" collapsed="1"/>
    <col min="67" max="68" width="6" hidden="1" customWidth="1" outlineLevel="1"/>
    <col min="69" max="69" width="6" customWidth="1" collapsed="1"/>
    <col min="70" max="71" width="6" hidden="1" customWidth="1" outlineLevel="1"/>
    <col min="72" max="72" width="6" customWidth="1" collapsed="1"/>
    <col min="73" max="74" width="6" hidden="1" customWidth="1" outlineLevel="1"/>
    <col min="75" max="75" width="6" customWidth="1" collapsed="1"/>
    <col min="76" max="77" width="6" hidden="1" customWidth="1" outlineLevel="1"/>
    <col min="78" max="78" width="6" customWidth="1" collapsed="1"/>
    <col min="79" max="80" width="6" hidden="1" customWidth="1" outlineLevel="1"/>
    <col min="81" max="81" width="6" customWidth="1" collapsed="1"/>
    <col min="82" max="83" width="6" hidden="1" customWidth="1" outlineLevel="1"/>
    <col min="84" max="84" width="6" customWidth="1" collapsed="1"/>
    <col min="85" max="86" width="6" hidden="1" customWidth="1" outlineLevel="1"/>
    <col min="87" max="87" width="6" customWidth="1" collapsed="1"/>
    <col min="88" max="89" width="6" hidden="1" customWidth="1" outlineLevel="1"/>
    <col min="90" max="90" width="6" customWidth="1" collapsed="1"/>
    <col min="91" max="92" width="6" hidden="1" customWidth="1" outlineLevel="1"/>
    <col min="93" max="93" width="6" customWidth="1" collapsed="1"/>
    <col min="94" max="95" width="6" hidden="1" customWidth="1" outlineLevel="1"/>
    <col min="96" max="96" width="6" customWidth="1" collapsed="1"/>
    <col min="97" max="98" width="6" hidden="1" customWidth="1" outlineLevel="1"/>
    <col min="99" max="99" width="6" customWidth="1" collapsed="1"/>
    <col min="100" max="101" width="6" hidden="1" customWidth="1" outlineLevel="1"/>
    <col min="102" max="102" width="6" customWidth="1" collapsed="1"/>
    <col min="103" max="104" width="6" hidden="1" customWidth="1" outlineLevel="1"/>
    <col min="105" max="105" width="6" customWidth="1" collapsed="1"/>
    <col min="106" max="107" width="6" hidden="1" customWidth="1" outlineLevel="1"/>
    <col min="108" max="108" width="6" customWidth="1" collapsed="1"/>
    <col min="109" max="110" width="6" hidden="1" customWidth="1" outlineLevel="1"/>
    <col min="111" max="111" width="6" customWidth="1" collapsed="1"/>
    <col min="112" max="113" width="6" hidden="1" customWidth="1" outlineLevel="1"/>
    <col min="114" max="114" width="6" customWidth="1" collapsed="1"/>
    <col min="115" max="116" width="6" customWidth="1" outlineLevel="1"/>
    <col min="117" max="117" width="6" customWidth="1"/>
    <col min="118" max="119" width="6" customWidth="1" outlineLevel="1"/>
    <col min="120" max="120" width="6" customWidth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61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/>
      <c r="BC3" s="152"/>
      <c r="BD3" s="155"/>
      <c r="BE3" s="154"/>
      <c r="BF3" s="152"/>
      <c r="BG3" s="155"/>
      <c r="BH3" s="154"/>
      <c r="BI3" s="152"/>
      <c r="BJ3" s="155"/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/>
      <c r="CG3" s="152"/>
      <c r="CH3" s="155"/>
      <c r="CI3" s="154"/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154"/>
      <c r="DH3" s="152"/>
      <c r="DI3" s="155"/>
      <c r="DJ3" s="154"/>
      <c r="DK3" s="152"/>
      <c r="DL3" s="155"/>
      <c r="DM3" s="154"/>
      <c r="DN3" s="152"/>
      <c r="DO3" s="155"/>
      <c r="DP3" s="154"/>
      <c r="DQ3" s="152"/>
      <c r="DR3" s="155"/>
      <c r="DS3" s="154"/>
      <c r="DT3" s="152"/>
      <c r="DU3" s="155"/>
      <c r="DV3" s="154"/>
      <c r="DW3" s="152"/>
      <c r="DX3" s="155"/>
      <c r="DY3" s="154"/>
      <c r="DZ3" s="152"/>
      <c r="EA3" s="155"/>
      <c r="EB3" s="154"/>
      <c r="EC3" s="152"/>
      <c r="ED3" s="155"/>
      <c r="EE3" s="154"/>
      <c r="EF3" s="152"/>
      <c r="EG3" s="155"/>
      <c r="EH3" s="154"/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0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/>
      <c r="BI4" s="357"/>
      <c r="BJ4" s="388"/>
      <c r="BK4" s="389"/>
      <c r="BL4" s="357"/>
      <c r="BM4" s="388"/>
      <c r="BN4" s="456"/>
      <c r="BO4" s="357"/>
      <c r="BP4" s="388"/>
      <c r="BQ4" s="389"/>
      <c r="BR4" s="357"/>
      <c r="BS4" s="388"/>
      <c r="BT4" s="456"/>
      <c r="BU4" s="357"/>
      <c r="BV4" s="388"/>
      <c r="BW4" s="389"/>
      <c r="BX4" s="357"/>
      <c r="BY4" s="388"/>
      <c r="BZ4" s="456"/>
      <c r="CA4" s="357"/>
      <c r="CB4" s="388"/>
      <c r="CC4" s="389"/>
      <c r="CD4" s="357"/>
      <c r="CE4" s="388"/>
      <c r="CF4" s="456"/>
      <c r="CG4" s="357"/>
      <c r="CH4" s="388"/>
      <c r="CI4" s="389"/>
      <c r="CJ4" s="357"/>
      <c r="CK4" s="388"/>
      <c r="CL4" s="456"/>
      <c r="CM4" s="357"/>
      <c r="CN4" s="388"/>
      <c r="CO4" s="389"/>
      <c r="CP4" s="357"/>
      <c r="CQ4" s="388"/>
      <c r="CR4" s="456"/>
      <c r="CS4" s="357"/>
      <c r="CT4" s="388"/>
      <c r="CU4" s="389"/>
      <c r="CV4" s="357"/>
      <c r="CW4" s="388"/>
      <c r="CX4" s="456"/>
      <c r="CY4" s="357"/>
      <c r="CZ4" s="388"/>
      <c r="DA4" s="389"/>
      <c r="DB4" s="357"/>
      <c r="DC4" s="388"/>
      <c r="DD4" s="456"/>
      <c r="DE4" s="357"/>
      <c r="DF4" s="388"/>
      <c r="DG4" s="389"/>
      <c r="DH4" s="357"/>
      <c r="DI4" s="388"/>
      <c r="DJ4" s="456"/>
      <c r="DK4" s="357"/>
      <c r="DL4" s="388"/>
      <c r="DM4" s="389"/>
      <c r="DN4" s="357"/>
      <c r="DO4" s="388"/>
      <c r="DP4" s="456"/>
      <c r="DQ4" s="357"/>
      <c r="DR4" s="388"/>
      <c r="DS4" s="389"/>
      <c r="DT4" s="357"/>
      <c r="DU4" s="388"/>
      <c r="DV4" s="456"/>
      <c r="DW4" s="357"/>
      <c r="DX4" s="388"/>
      <c r="DY4" s="389"/>
      <c r="DZ4" s="357"/>
      <c r="EA4" s="388"/>
      <c r="EB4" s="456"/>
      <c r="EC4" s="357"/>
      <c r="ED4" s="388"/>
      <c r="EE4" s="389"/>
      <c r="EF4" s="357"/>
      <c r="EG4" s="388"/>
      <c r="EH4" s="456"/>
      <c r="EI4" s="357"/>
      <c r="EJ4" s="388"/>
      <c r="EK4" s="389"/>
      <c r="EL4" s="357"/>
      <c r="EM4" s="388"/>
      <c r="EN4" s="456"/>
      <c r="EO4" s="357"/>
      <c r="EP4" s="388"/>
      <c r="EQ4" s="389"/>
      <c r="ER4" s="357"/>
      <c r="ES4" s="388"/>
      <c r="ET4" s="456"/>
      <c r="EU4" s="357"/>
      <c r="EV4" s="388"/>
      <c r="EW4" s="389"/>
      <c r="EX4" s="357"/>
      <c r="EY4" s="388"/>
      <c r="EZ4" s="456"/>
      <c r="FA4" s="357"/>
      <c r="FB4" s="388"/>
      <c r="FC4" s="389"/>
      <c r="FD4" s="357"/>
      <c r="FE4" s="388"/>
      <c r="FF4" s="456"/>
      <c r="FG4" s="357"/>
      <c r="FH4" s="388"/>
      <c r="FI4" s="38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0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372"/>
      <c r="AT5" s="356"/>
      <c r="AU5" s="373"/>
      <c r="AV5" s="458"/>
      <c r="AW5" s="356"/>
      <c r="AX5" s="373"/>
      <c r="AY5" s="372"/>
      <c r="AZ5" s="356"/>
      <c r="BA5" s="373"/>
      <c r="BB5" s="458"/>
      <c r="BC5" s="356"/>
      <c r="BD5" s="373"/>
      <c r="BE5" s="372"/>
      <c r="BF5" s="356"/>
      <c r="BG5" s="373"/>
      <c r="BH5" s="458"/>
      <c r="BI5" s="356"/>
      <c r="BJ5" s="373"/>
      <c r="BK5" s="372"/>
      <c r="BL5" s="356"/>
      <c r="BM5" s="373"/>
      <c r="BN5" s="458"/>
      <c r="BO5" s="356"/>
      <c r="BP5" s="373"/>
      <c r="BQ5" s="372"/>
      <c r="BR5" s="356"/>
      <c r="BS5" s="373"/>
      <c r="BT5" s="458"/>
      <c r="BU5" s="356"/>
      <c r="BV5" s="373"/>
      <c r="BW5" s="372"/>
      <c r="BX5" s="356"/>
      <c r="BY5" s="373"/>
      <c r="BZ5" s="458"/>
      <c r="CA5" s="356"/>
      <c r="CB5" s="373"/>
      <c r="CC5" s="372"/>
      <c r="CD5" s="356"/>
      <c r="CE5" s="373"/>
      <c r="CF5" s="458"/>
      <c r="CG5" s="356"/>
      <c r="CH5" s="373"/>
      <c r="CI5" s="372"/>
      <c r="CJ5" s="356"/>
      <c r="CK5" s="373"/>
      <c r="CL5" s="458"/>
      <c r="CM5" s="356"/>
      <c r="CN5" s="373"/>
      <c r="CO5" s="372"/>
      <c r="CP5" s="356"/>
      <c r="CQ5" s="373"/>
      <c r="CR5" s="458"/>
      <c r="CS5" s="356"/>
      <c r="CT5" s="373"/>
      <c r="CU5" s="372"/>
      <c r="CV5" s="356"/>
      <c r="CW5" s="373"/>
      <c r="CX5" s="458"/>
      <c r="CY5" s="356"/>
      <c r="CZ5" s="373"/>
      <c r="DA5" s="372"/>
      <c r="DB5" s="356"/>
      <c r="DC5" s="373"/>
      <c r="DD5" s="458"/>
      <c r="DE5" s="356"/>
      <c r="DF5" s="373"/>
      <c r="DG5" s="372"/>
      <c r="DH5" s="356"/>
      <c r="DI5" s="373"/>
      <c r="DJ5" s="458"/>
      <c r="DK5" s="356"/>
      <c r="DL5" s="373"/>
      <c r="DM5" s="372"/>
      <c r="DN5" s="356"/>
      <c r="DO5" s="373"/>
      <c r="DP5" s="458"/>
      <c r="DQ5" s="356"/>
      <c r="DR5" s="373"/>
      <c r="DS5" s="372"/>
      <c r="DT5" s="356"/>
      <c r="DU5" s="373"/>
      <c r="DV5" s="458"/>
      <c r="DW5" s="356"/>
      <c r="DX5" s="373"/>
      <c r="DY5" s="372"/>
      <c r="DZ5" s="356"/>
      <c r="EA5" s="373"/>
      <c r="EB5" s="458"/>
      <c r="EC5" s="356"/>
      <c r="ED5" s="373"/>
      <c r="EE5" s="372"/>
      <c r="EF5" s="356"/>
      <c r="EG5" s="373"/>
      <c r="EH5" s="458"/>
      <c r="EI5" s="356"/>
      <c r="EJ5" s="373"/>
      <c r="EK5" s="372"/>
      <c r="EL5" s="356"/>
      <c r="EM5" s="373"/>
      <c r="EN5" s="458"/>
      <c r="EO5" s="356"/>
      <c r="EP5" s="373"/>
      <c r="EQ5" s="372"/>
      <c r="ER5" s="356"/>
      <c r="ES5" s="373"/>
      <c r="ET5" s="458"/>
      <c r="EU5" s="356"/>
      <c r="EV5" s="373"/>
      <c r="EW5" s="372"/>
      <c r="EX5" s="356"/>
      <c r="EY5" s="373"/>
      <c r="EZ5" s="458"/>
      <c r="FA5" s="356"/>
      <c r="FB5" s="373"/>
      <c r="FC5" s="372"/>
      <c r="FD5" s="356"/>
      <c r="FE5" s="373"/>
      <c r="FF5" s="458"/>
      <c r="FG5" s="356"/>
      <c r="FH5" s="373"/>
      <c r="FI5" s="372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453">
        <f t="shared" ref="E6:E21" si="0">SUM(F6:JX6)</f>
        <v>0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456"/>
      <c r="CG6" s="357"/>
      <c r="CH6" s="388"/>
      <c r="CI6" s="389"/>
      <c r="CJ6" s="357"/>
      <c r="CK6" s="388"/>
      <c r="CL6" s="456"/>
      <c r="CM6" s="357"/>
      <c r="CN6" s="388"/>
      <c r="CO6" s="389"/>
      <c r="CP6" s="357"/>
      <c r="CQ6" s="388"/>
      <c r="CR6" s="456"/>
      <c r="CS6" s="357"/>
      <c r="CT6" s="388"/>
      <c r="CU6" s="389"/>
      <c r="CV6" s="357"/>
      <c r="CW6" s="388"/>
      <c r="CX6" s="456"/>
      <c r="CY6" s="357"/>
      <c r="CZ6" s="388"/>
      <c r="DA6" s="38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389"/>
      <c r="DN6" s="357"/>
      <c r="DO6" s="388"/>
      <c r="DP6" s="456"/>
      <c r="DQ6" s="357"/>
      <c r="DR6" s="388"/>
      <c r="DS6" s="389"/>
      <c r="DT6" s="357"/>
      <c r="DU6" s="388"/>
      <c r="DV6" s="456"/>
      <c r="DW6" s="357"/>
      <c r="DX6" s="388"/>
      <c r="DY6" s="389"/>
      <c r="DZ6" s="357"/>
      <c r="EA6" s="388"/>
      <c r="EB6" s="456"/>
      <c r="EC6" s="357"/>
      <c r="ED6" s="388"/>
      <c r="EE6" s="389"/>
      <c r="EF6" s="357"/>
      <c r="EG6" s="388"/>
      <c r="EH6" s="456"/>
      <c r="EI6" s="357"/>
      <c r="EJ6" s="388"/>
      <c r="EK6" s="389"/>
      <c r="EL6" s="357"/>
      <c r="EM6" s="388"/>
      <c r="EN6" s="456"/>
      <c r="EO6" s="357"/>
      <c r="EP6" s="388"/>
      <c r="EQ6" s="389"/>
      <c r="ER6" s="357"/>
      <c r="ES6" s="388"/>
      <c r="ET6" s="456"/>
      <c r="EU6" s="357"/>
      <c r="EV6" s="388"/>
      <c r="EW6" s="389"/>
      <c r="EX6" s="357"/>
      <c r="EY6" s="388"/>
      <c r="EZ6" s="456"/>
      <c r="FA6" s="357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457">
        <f t="shared" si="0"/>
        <v>0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/>
      <c r="AN7" s="356"/>
      <c r="AO7" s="373"/>
      <c r="AP7" s="458"/>
      <c r="AQ7" s="356"/>
      <c r="AR7" s="373"/>
      <c r="AS7" s="372"/>
      <c r="AT7" s="356"/>
      <c r="AU7" s="373"/>
      <c r="AV7" s="458"/>
      <c r="AW7" s="356"/>
      <c r="AX7" s="373"/>
      <c r="AY7" s="372"/>
      <c r="AZ7" s="356"/>
      <c r="BA7" s="373"/>
      <c r="BB7" s="458"/>
      <c r="BC7" s="356"/>
      <c r="BD7" s="373"/>
      <c r="BE7" s="372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458"/>
      <c r="CG7" s="356"/>
      <c r="CH7" s="373"/>
      <c r="CI7" s="372"/>
      <c r="CJ7" s="356"/>
      <c r="CK7" s="373"/>
      <c r="CL7" s="458"/>
      <c r="CM7" s="356"/>
      <c r="CN7" s="373"/>
      <c r="CO7" s="372"/>
      <c r="CP7" s="356"/>
      <c r="CQ7" s="373"/>
      <c r="CR7" s="458"/>
      <c r="CS7" s="356"/>
      <c r="CT7" s="373"/>
      <c r="CU7" s="372"/>
      <c r="CV7" s="356"/>
      <c r="CW7" s="373"/>
      <c r="CX7" s="458"/>
      <c r="CY7" s="356"/>
      <c r="CZ7" s="373"/>
      <c r="DA7" s="372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372"/>
      <c r="DN7" s="356"/>
      <c r="DO7" s="373"/>
      <c r="DP7" s="458"/>
      <c r="DQ7" s="356"/>
      <c r="DR7" s="373"/>
      <c r="DS7" s="372"/>
      <c r="DT7" s="356"/>
      <c r="DU7" s="373"/>
      <c r="DV7" s="458"/>
      <c r="DW7" s="356"/>
      <c r="DX7" s="373"/>
      <c r="DY7" s="372"/>
      <c r="DZ7" s="356"/>
      <c r="EA7" s="373"/>
      <c r="EB7" s="458"/>
      <c r="EC7" s="356"/>
      <c r="ED7" s="373"/>
      <c r="EE7" s="372"/>
      <c r="EF7" s="356"/>
      <c r="EG7" s="373"/>
      <c r="EH7" s="458"/>
      <c r="EI7" s="356"/>
      <c r="EJ7" s="373"/>
      <c r="EK7" s="372"/>
      <c r="EL7" s="356"/>
      <c r="EM7" s="373"/>
      <c r="EN7" s="458"/>
      <c r="EO7" s="356"/>
      <c r="EP7" s="373"/>
      <c r="EQ7" s="372"/>
      <c r="ER7" s="356"/>
      <c r="ES7" s="373"/>
      <c r="ET7" s="458"/>
      <c r="EU7" s="356"/>
      <c r="EV7" s="373"/>
      <c r="EW7" s="372"/>
      <c r="EX7" s="356"/>
      <c r="EY7" s="373"/>
      <c r="EZ7" s="458"/>
      <c r="FA7" s="356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0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/>
      <c r="BI8" s="357"/>
      <c r="BJ8" s="388"/>
      <c r="BK8" s="389"/>
      <c r="BL8" s="357"/>
      <c r="BM8" s="388"/>
      <c r="BN8" s="456"/>
      <c r="BO8" s="357"/>
      <c r="BP8" s="388"/>
      <c r="BQ8" s="389"/>
      <c r="BR8" s="357"/>
      <c r="BS8" s="388"/>
      <c r="BT8" s="456"/>
      <c r="BU8" s="357"/>
      <c r="BV8" s="388"/>
      <c r="BW8" s="389"/>
      <c r="BX8" s="357"/>
      <c r="BY8" s="388"/>
      <c r="BZ8" s="456"/>
      <c r="CA8" s="357"/>
      <c r="CB8" s="388"/>
      <c r="CC8" s="389"/>
      <c r="CD8" s="357"/>
      <c r="CE8" s="388"/>
      <c r="CF8" s="456"/>
      <c r="CG8" s="357"/>
      <c r="CH8" s="388"/>
      <c r="CI8" s="389"/>
      <c r="CJ8" s="357"/>
      <c r="CK8" s="388"/>
      <c r="CL8" s="456"/>
      <c r="CM8" s="357"/>
      <c r="CN8" s="388"/>
      <c r="CO8" s="389"/>
      <c r="CP8" s="357"/>
      <c r="CQ8" s="388"/>
      <c r="CR8" s="456"/>
      <c r="CS8" s="357"/>
      <c r="CT8" s="388"/>
      <c r="CU8" s="389"/>
      <c r="CV8" s="357"/>
      <c r="CW8" s="388"/>
      <c r="CX8" s="456"/>
      <c r="CY8" s="357"/>
      <c r="CZ8" s="388"/>
      <c r="DA8" s="389"/>
      <c r="DB8" s="357"/>
      <c r="DC8" s="388"/>
      <c r="DD8" s="456"/>
      <c r="DE8" s="357"/>
      <c r="DF8" s="388"/>
      <c r="DG8" s="389"/>
      <c r="DH8" s="357"/>
      <c r="DI8" s="388"/>
      <c r="DJ8" s="456"/>
      <c r="DK8" s="357"/>
      <c r="DL8" s="388"/>
      <c r="DM8" s="389"/>
      <c r="DN8" s="357"/>
      <c r="DO8" s="388"/>
      <c r="DP8" s="456"/>
      <c r="DQ8" s="357"/>
      <c r="DR8" s="388"/>
      <c r="DS8" s="389"/>
      <c r="DT8" s="357"/>
      <c r="DU8" s="388"/>
      <c r="DV8" s="456"/>
      <c r="DW8" s="357"/>
      <c r="DX8" s="388"/>
      <c r="DY8" s="389"/>
      <c r="DZ8" s="357"/>
      <c r="EA8" s="388"/>
      <c r="EB8" s="456"/>
      <c r="EC8" s="357"/>
      <c r="ED8" s="388"/>
      <c r="EE8" s="389"/>
      <c r="EF8" s="357"/>
      <c r="EG8" s="388"/>
      <c r="EH8" s="456"/>
      <c r="EI8" s="357"/>
      <c r="EJ8" s="388"/>
      <c r="EK8" s="389"/>
      <c r="EL8" s="357"/>
      <c r="EM8" s="388"/>
      <c r="EN8" s="456"/>
      <c r="EO8" s="357"/>
      <c r="EP8" s="388"/>
      <c r="EQ8" s="389"/>
      <c r="ER8" s="357"/>
      <c r="ES8" s="388"/>
      <c r="ET8" s="456"/>
      <c r="EU8" s="357"/>
      <c r="EV8" s="388"/>
      <c r="EW8" s="389"/>
      <c r="EX8" s="357"/>
      <c r="EY8" s="388"/>
      <c r="EZ8" s="456"/>
      <c r="FA8" s="357"/>
      <c r="FB8" s="388"/>
      <c r="FC8" s="389"/>
      <c r="FD8" s="357"/>
      <c r="FE8" s="388"/>
      <c r="FF8" s="456"/>
      <c r="FG8" s="357"/>
      <c r="FH8" s="388"/>
      <c r="FI8" s="38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0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/>
      <c r="AN9" s="356"/>
      <c r="AO9" s="373"/>
      <c r="AP9" s="458"/>
      <c r="AQ9" s="356"/>
      <c r="AR9" s="373"/>
      <c r="AS9" s="372"/>
      <c r="AT9" s="356"/>
      <c r="AU9" s="373"/>
      <c r="AV9" s="458"/>
      <c r="AW9" s="356"/>
      <c r="AX9" s="373"/>
      <c r="AY9" s="372"/>
      <c r="AZ9" s="356"/>
      <c r="BA9" s="373"/>
      <c r="BB9" s="458"/>
      <c r="BC9" s="356"/>
      <c r="BD9" s="373"/>
      <c r="BE9" s="372"/>
      <c r="BF9" s="356"/>
      <c r="BG9" s="373"/>
      <c r="BH9" s="458"/>
      <c r="BI9" s="356"/>
      <c r="BJ9" s="373"/>
      <c r="BK9" s="372"/>
      <c r="BL9" s="356"/>
      <c r="BM9" s="373"/>
      <c r="BN9" s="458"/>
      <c r="BO9" s="356"/>
      <c r="BP9" s="373"/>
      <c r="BQ9" s="372"/>
      <c r="BR9" s="356"/>
      <c r="BS9" s="373"/>
      <c r="BT9" s="458"/>
      <c r="BU9" s="356"/>
      <c r="BV9" s="373"/>
      <c r="BW9" s="372"/>
      <c r="BX9" s="356"/>
      <c r="BY9" s="373"/>
      <c r="BZ9" s="458"/>
      <c r="CA9" s="356"/>
      <c r="CB9" s="373"/>
      <c r="CC9" s="372"/>
      <c r="CD9" s="356"/>
      <c r="CE9" s="373"/>
      <c r="CF9" s="458"/>
      <c r="CG9" s="356"/>
      <c r="CH9" s="373"/>
      <c r="CI9" s="372"/>
      <c r="CJ9" s="356"/>
      <c r="CK9" s="373"/>
      <c r="CL9" s="458"/>
      <c r="CM9" s="356"/>
      <c r="CN9" s="373"/>
      <c r="CO9" s="372"/>
      <c r="CP9" s="356"/>
      <c r="CQ9" s="373"/>
      <c r="CR9" s="458"/>
      <c r="CS9" s="356"/>
      <c r="CT9" s="373"/>
      <c r="CU9" s="372"/>
      <c r="CV9" s="356"/>
      <c r="CW9" s="373"/>
      <c r="CX9" s="458"/>
      <c r="CY9" s="356"/>
      <c r="CZ9" s="373"/>
      <c r="DA9" s="372"/>
      <c r="DB9" s="356"/>
      <c r="DC9" s="373"/>
      <c r="DD9" s="458"/>
      <c r="DE9" s="356"/>
      <c r="DF9" s="373"/>
      <c r="DG9" s="372"/>
      <c r="DH9" s="356"/>
      <c r="DI9" s="373"/>
      <c r="DJ9" s="458"/>
      <c r="DK9" s="356"/>
      <c r="DL9" s="373"/>
      <c r="DM9" s="372"/>
      <c r="DN9" s="356"/>
      <c r="DO9" s="373"/>
      <c r="DP9" s="458"/>
      <c r="DQ9" s="356"/>
      <c r="DR9" s="373"/>
      <c r="DS9" s="372"/>
      <c r="DT9" s="356"/>
      <c r="DU9" s="373"/>
      <c r="DV9" s="458"/>
      <c r="DW9" s="356"/>
      <c r="DX9" s="373"/>
      <c r="DY9" s="372"/>
      <c r="DZ9" s="356"/>
      <c r="EA9" s="373"/>
      <c r="EB9" s="458"/>
      <c r="EC9" s="356"/>
      <c r="ED9" s="373"/>
      <c r="EE9" s="372"/>
      <c r="EF9" s="356"/>
      <c r="EG9" s="373"/>
      <c r="EH9" s="458"/>
      <c r="EI9" s="356"/>
      <c r="EJ9" s="373"/>
      <c r="EK9" s="372"/>
      <c r="EL9" s="356"/>
      <c r="EM9" s="373"/>
      <c r="EN9" s="458"/>
      <c r="EO9" s="356"/>
      <c r="EP9" s="373"/>
      <c r="EQ9" s="372"/>
      <c r="ER9" s="356"/>
      <c r="ES9" s="373"/>
      <c r="ET9" s="458"/>
      <c r="EU9" s="356"/>
      <c r="EV9" s="373"/>
      <c r="EW9" s="372"/>
      <c r="EX9" s="356"/>
      <c r="EY9" s="373"/>
      <c r="EZ9" s="458"/>
      <c r="FA9" s="356"/>
      <c r="FB9" s="373"/>
      <c r="FC9" s="372"/>
      <c r="FD9" s="356"/>
      <c r="FE9" s="373"/>
      <c r="FF9" s="458"/>
      <c r="FG9" s="356"/>
      <c r="FH9" s="373"/>
      <c r="FI9" s="372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0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/>
      <c r="BV10" s="388"/>
      <c r="BW10" s="389"/>
      <c r="BX10" s="357"/>
      <c r="BY10" s="388"/>
      <c r="BZ10" s="456"/>
      <c r="CA10" s="357"/>
      <c r="CB10" s="388"/>
      <c r="CC10" s="389"/>
      <c r="CD10" s="357"/>
      <c r="CE10" s="388"/>
      <c r="CF10" s="456"/>
      <c r="CG10" s="357"/>
      <c r="CH10" s="388"/>
      <c r="CI10" s="389"/>
      <c r="CJ10" s="357"/>
      <c r="CK10" s="388"/>
      <c r="CL10" s="456"/>
      <c r="CM10" s="357"/>
      <c r="CN10" s="388"/>
      <c r="CO10" s="389"/>
      <c r="CP10" s="357"/>
      <c r="CQ10" s="388"/>
      <c r="CR10" s="456"/>
      <c r="CS10" s="357"/>
      <c r="CT10" s="388"/>
      <c r="CU10" s="389"/>
      <c r="CV10" s="357"/>
      <c r="CW10" s="388"/>
      <c r="CX10" s="456"/>
      <c r="CY10" s="357"/>
      <c r="CZ10" s="388"/>
      <c r="DA10" s="38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389"/>
      <c r="DN10" s="357"/>
      <c r="DO10" s="388"/>
      <c r="DP10" s="456"/>
      <c r="DQ10" s="357"/>
      <c r="DR10" s="388"/>
      <c r="DS10" s="389"/>
      <c r="DT10" s="357"/>
      <c r="DU10" s="388"/>
      <c r="DV10" s="456"/>
      <c r="DW10" s="357"/>
      <c r="DX10" s="388"/>
      <c r="DY10" s="389"/>
      <c r="DZ10" s="357"/>
      <c r="EA10" s="388"/>
      <c r="EB10" s="456"/>
      <c r="EC10" s="357"/>
      <c r="ED10" s="388"/>
      <c r="EE10" s="389"/>
      <c r="EF10" s="357"/>
      <c r="EG10" s="388"/>
      <c r="EH10" s="456"/>
      <c r="EI10" s="357"/>
      <c r="EJ10" s="388"/>
      <c r="EK10" s="389"/>
      <c r="EL10" s="357"/>
      <c r="EM10" s="388"/>
      <c r="EN10" s="456"/>
      <c r="EO10" s="357"/>
      <c r="EP10" s="388"/>
      <c r="EQ10" s="389"/>
      <c r="ER10" s="357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0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356"/>
      <c r="BV11" s="373"/>
      <c r="BW11" s="372"/>
      <c r="BX11" s="356"/>
      <c r="BY11" s="373"/>
      <c r="BZ11" s="458"/>
      <c r="CA11" s="356"/>
      <c r="CB11" s="373"/>
      <c r="CC11" s="372"/>
      <c r="CD11" s="356"/>
      <c r="CE11" s="373"/>
      <c r="CF11" s="458"/>
      <c r="CG11" s="356"/>
      <c r="CH11" s="373"/>
      <c r="CI11" s="372"/>
      <c r="CJ11" s="356"/>
      <c r="CK11" s="373"/>
      <c r="CL11" s="458"/>
      <c r="CM11" s="356"/>
      <c r="CN11" s="373"/>
      <c r="CO11" s="372"/>
      <c r="CP11" s="356"/>
      <c r="CQ11" s="373"/>
      <c r="CR11" s="458"/>
      <c r="CS11" s="356"/>
      <c r="CT11" s="373"/>
      <c r="CU11" s="372"/>
      <c r="CV11" s="356"/>
      <c r="CW11" s="373"/>
      <c r="CX11" s="458"/>
      <c r="CY11" s="356"/>
      <c r="CZ11" s="373"/>
      <c r="DA11" s="372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372"/>
      <c r="DN11" s="356"/>
      <c r="DO11" s="373"/>
      <c r="DP11" s="458"/>
      <c r="DQ11" s="356"/>
      <c r="DR11" s="373"/>
      <c r="DS11" s="372"/>
      <c r="DT11" s="356"/>
      <c r="DU11" s="373"/>
      <c r="DV11" s="458"/>
      <c r="DW11" s="356"/>
      <c r="DX11" s="373"/>
      <c r="DY11" s="372"/>
      <c r="DZ11" s="356"/>
      <c r="EA11" s="373"/>
      <c r="EB11" s="458"/>
      <c r="EC11" s="356"/>
      <c r="ED11" s="373"/>
      <c r="EE11" s="372"/>
      <c r="EF11" s="356"/>
      <c r="EG11" s="373"/>
      <c r="EH11" s="458"/>
      <c r="EI11" s="356"/>
      <c r="EJ11" s="373"/>
      <c r="EK11" s="372"/>
      <c r="EL11" s="356"/>
      <c r="EM11" s="373"/>
      <c r="EN11" s="458"/>
      <c r="EO11" s="356"/>
      <c r="EP11" s="373"/>
      <c r="EQ11" s="372"/>
      <c r="ER11" s="356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0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/>
      <c r="BI12" s="357"/>
      <c r="BJ12" s="388"/>
      <c r="BK12" s="389"/>
      <c r="BL12" s="357"/>
      <c r="BM12" s="388"/>
      <c r="BN12" s="456"/>
      <c r="BO12" s="357"/>
      <c r="BP12" s="388"/>
      <c r="BQ12" s="389"/>
      <c r="BR12" s="357"/>
      <c r="BS12" s="388"/>
      <c r="BT12" s="456"/>
      <c r="BU12" s="357"/>
      <c r="BV12" s="388"/>
      <c r="BW12" s="389"/>
      <c r="BX12" s="357"/>
      <c r="BY12" s="388"/>
      <c r="BZ12" s="456"/>
      <c r="CA12" s="357"/>
      <c r="CB12" s="388"/>
      <c r="CC12" s="389"/>
      <c r="CD12" s="357"/>
      <c r="CE12" s="388"/>
      <c r="CF12" s="456"/>
      <c r="CG12" s="357"/>
      <c r="CH12" s="388"/>
      <c r="CI12" s="389"/>
      <c r="CJ12" s="357"/>
      <c r="CK12" s="388"/>
      <c r="CL12" s="456"/>
      <c r="CM12" s="357"/>
      <c r="CN12" s="388"/>
      <c r="CO12" s="389"/>
      <c r="CP12" s="357"/>
      <c r="CQ12" s="388"/>
      <c r="CR12" s="456"/>
      <c r="CS12" s="357"/>
      <c r="CT12" s="388"/>
      <c r="CU12" s="389"/>
      <c r="CV12" s="357"/>
      <c r="CW12" s="388"/>
      <c r="CX12" s="456"/>
      <c r="CY12" s="357"/>
      <c r="CZ12" s="388"/>
      <c r="DA12" s="389"/>
      <c r="DB12" s="357"/>
      <c r="DC12" s="388"/>
      <c r="DD12" s="456"/>
      <c r="DE12" s="357"/>
      <c r="DF12" s="388"/>
      <c r="DG12" s="389"/>
      <c r="DH12" s="357"/>
      <c r="DI12" s="388"/>
      <c r="DJ12" s="456"/>
      <c r="DK12" s="357"/>
      <c r="DL12" s="388"/>
      <c r="DM12" s="389"/>
      <c r="DN12" s="357"/>
      <c r="DO12" s="388"/>
      <c r="DP12" s="456"/>
      <c r="DQ12" s="357"/>
      <c r="DR12" s="388"/>
      <c r="DS12" s="389"/>
      <c r="DT12" s="357"/>
      <c r="DU12" s="388"/>
      <c r="DV12" s="456"/>
      <c r="DW12" s="357"/>
      <c r="DX12" s="388"/>
      <c r="DY12" s="389"/>
      <c r="DZ12" s="357"/>
      <c r="EA12" s="388"/>
      <c r="EB12" s="456"/>
      <c r="EC12" s="357"/>
      <c r="ED12" s="388"/>
      <c r="EE12" s="389"/>
      <c r="EF12" s="357"/>
      <c r="EG12" s="388"/>
      <c r="EH12" s="456"/>
      <c r="EI12" s="357"/>
      <c r="EJ12" s="388"/>
      <c r="EK12" s="389"/>
      <c r="EL12" s="357"/>
      <c r="EM12" s="388"/>
      <c r="EN12" s="456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0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458"/>
      <c r="BC13" s="356"/>
      <c r="BD13" s="373"/>
      <c r="BE13" s="372"/>
      <c r="BF13" s="356"/>
      <c r="BG13" s="373"/>
      <c r="BH13" s="458"/>
      <c r="BI13" s="356"/>
      <c r="BJ13" s="373"/>
      <c r="BK13" s="372"/>
      <c r="BL13" s="356"/>
      <c r="BM13" s="373"/>
      <c r="BN13" s="458"/>
      <c r="BO13" s="356"/>
      <c r="BP13" s="373"/>
      <c r="BQ13" s="372"/>
      <c r="BR13" s="356"/>
      <c r="BS13" s="373"/>
      <c r="BT13" s="458"/>
      <c r="BU13" s="356"/>
      <c r="BV13" s="373"/>
      <c r="BW13" s="372"/>
      <c r="BX13" s="356"/>
      <c r="BY13" s="373"/>
      <c r="BZ13" s="458"/>
      <c r="CA13" s="356"/>
      <c r="CB13" s="373"/>
      <c r="CC13" s="372"/>
      <c r="CD13" s="356"/>
      <c r="CE13" s="373"/>
      <c r="CF13" s="458"/>
      <c r="CG13" s="356"/>
      <c r="CH13" s="373"/>
      <c r="CI13" s="372"/>
      <c r="CJ13" s="356"/>
      <c r="CK13" s="373"/>
      <c r="CL13" s="458"/>
      <c r="CM13" s="356"/>
      <c r="CN13" s="373"/>
      <c r="CO13" s="372"/>
      <c r="CP13" s="356"/>
      <c r="CQ13" s="373"/>
      <c r="CR13" s="458"/>
      <c r="CS13" s="356"/>
      <c r="CT13" s="373"/>
      <c r="CU13" s="372"/>
      <c r="CV13" s="356"/>
      <c r="CW13" s="373"/>
      <c r="CX13" s="458"/>
      <c r="CY13" s="356"/>
      <c r="CZ13" s="373"/>
      <c r="DA13" s="372"/>
      <c r="DB13" s="356"/>
      <c r="DC13" s="373"/>
      <c r="DD13" s="458"/>
      <c r="DE13" s="356"/>
      <c r="DF13" s="373"/>
      <c r="DG13" s="372"/>
      <c r="DH13" s="356"/>
      <c r="DI13" s="373"/>
      <c r="DJ13" s="458"/>
      <c r="DK13" s="356"/>
      <c r="DL13" s="373"/>
      <c r="DM13" s="372"/>
      <c r="DN13" s="356"/>
      <c r="DO13" s="373"/>
      <c r="DP13" s="458"/>
      <c r="DQ13" s="356"/>
      <c r="DR13" s="373"/>
      <c r="DS13" s="372"/>
      <c r="DT13" s="356"/>
      <c r="DU13" s="373"/>
      <c r="DV13" s="458"/>
      <c r="DW13" s="356"/>
      <c r="DX13" s="373"/>
      <c r="DY13" s="372"/>
      <c r="DZ13" s="356"/>
      <c r="EA13" s="373"/>
      <c r="EB13" s="458"/>
      <c r="EC13" s="356"/>
      <c r="ED13" s="373"/>
      <c r="EE13" s="372"/>
      <c r="EF13" s="356"/>
      <c r="EG13" s="373"/>
      <c r="EH13" s="458"/>
      <c r="EI13" s="356"/>
      <c r="EJ13" s="373"/>
      <c r="EK13" s="372"/>
      <c r="EL13" s="356"/>
      <c r="EM13" s="373"/>
      <c r="EN13" s="458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0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/>
      <c r="BI14" s="357"/>
      <c r="BJ14" s="388"/>
      <c r="BK14" s="389"/>
      <c r="BL14" s="357"/>
      <c r="BM14" s="388"/>
      <c r="BN14" s="456"/>
      <c r="BO14" s="357"/>
      <c r="BP14" s="388"/>
      <c r="BQ14" s="389"/>
      <c r="BR14" s="357"/>
      <c r="BS14" s="388"/>
      <c r="BT14" s="456"/>
      <c r="BU14" s="357"/>
      <c r="BV14" s="388"/>
      <c r="BW14" s="389"/>
      <c r="BX14" s="357"/>
      <c r="BY14" s="388"/>
      <c r="BZ14" s="456"/>
      <c r="CA14" s="357"/>
      <c r="CB14" s="388"/>
      <c r="CC14" s="389"/>
      <c r="CD14" s="357"/>
      <c r="CE14" s="388"/>
      <c r="CF14" s="456"/>
      <c r="CG14" s="357"/>
      <c r="CH14" s="388"/>
      <c r="CI14" s="389"/>
      <c r="CJ14" s="357"/>
      <c r="CK14" s="388"/>
      <c r="CL14" s="456"/>
      <c r="CM14" s="357"/>
      <c r="CN14" s="388"/>
      <c r="CO14" s="389"/>
      <c r="CP14" s="357"/>
      <c r="CQ14" s="388"/>
      <c r="CR14" s="456"/>
      <c r="CS14" s="357"/>
      <c r="CT14" s="388"/>
      <c r="CU14" s="389"/>
      <c r="CV14" s="357"/>
      <c r="CW14" s="388"/>
      <c r="CX14" s="456"/>
      <c r="CY14" s="357"/>
      <c r="CZ14" s="388"/>
      <c r="DA14" s="389"/>
      <c r="DB14" s="357"/>
      <c r="DC14" s="388"/>
      <c r="DD14" s="456"/>
      <c r="DE14" s="357"/>
      <c r="DF14" s="388"/>
      <c r="DG14" s="389"/>
      <c r="DH14" s="357"/>
      <c r="DI14" s="388"/>
      <c r="DJ14" s="456"/>
      <c r="DK14" s="357"/>
      <c r="DL14" s="388"/>
      <c r="DM14" s="389"/>
      <c r="DN14" s="357"/>
      <c r="DO14" s="388"/>
      <c r="DP14" s="456"/>
      <c r="DQ14" s="357"/>
      <c r="DR14" s="388"/>
      <c r="DS14" s="389"/>
      <c r="DT14" s="357"/>
      <c r="DU14" s="388"/>
      <c r="DV14" s="456"/>
      <c r="DW14" s="357"/>
      <c r="DX14" s="388"/>
      <c r="DY14" s="389"/>
      <c r="DZ14" s="357"/>
      <c r="EA14" s="388"/>
      <c r="EB14" s="456"/>
      <c r="EC14" s="357"/>
      <c r="ED14" s="388"/>
      <c r="EE14" s="389"/>
      <c r="EF14" s="357"/>
      <c r="EG14" s="388"/>
      <c r="EH14" s="456"/>
      <c r="EI14" s="357"/>
      <c r="EJ14" s="388"/>
      <c r="EK14" s="389"/>
      <c r="EL14" s="357"/>
      <c r="EM14" s="388"/>
      <c r="EN14" s="456"/>
      <c r="EO14" s="357"/>
      <c r="EP14" s="388"/>
      <c r="EQ14" s="389"/>
      <c r="ER14" s="357"/>
      <c r="ES14" s="388"/>
      <c r="ET14" s="456"/>
      <c r="EU14" s="357"/>
      <c r="EV14" s="388"/>
      <c r="EW14" s="389"/>
      <c r="EX14" s="357"/>
      <c r="EY14" s="388"/>
      <c r="EZ14" s="456"/>
      <c r="FA14" s="357"/>
      <c r="FB14" s="388"/>
      <c r="FC14" s="389"/>
      <c r="FD14" s="357"/>
      <c r="FE14" s="388"/>
      <c r="FF14" s="456"/>
      <c r="FG14" s="357"/>
      <c r="FH14" s="388"/>
      <c r="FI14" s="38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0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/>
      <c r="AN15" s="356"/>
      <c r="AO15" s="373"/>
      <c r="AP15" s="458"/>
      <c r="AQ15" s="356"/>
      <c r="AR15" s="373"/>
      <c r="AS15" s="372"/>
      <c r="AT15" s="356"/>
      <c r="AU15" s="373"/>
      <c r="AV15" s="458"/>
      <c r="AW15" s="356"/>
      <c r="AX15" s="373"/>
      <c r="AY15" s="372"/>
      <c r="AZ15" s="356"/>
      <c r="BA15" s="373"/>
      <c r="BB15" s="458"/>
      <c r="BC15" s="356"/>
      <c r="BD15" s="373"/>
      <c r="BE15" s="372"/>
      <c r="BF15" s="356"/>
      <c r="BG15" s="373"/>
      <c r="BH15" s="458"/>
      <c r="BI15" s="356"/>
      <c r="BJ15" s="373"/>
      <c r="BK15" s="372"/>
      <c r="BL15" s="356"/>
      <c r="BM15" s="373"/>
      <c r="BN15" s="458"/>
      <c r="BO15" s="356"/>
      <c r="BP15" s="373"/>
      <c r="BQ15" s="372"/>
      <c r="BR15" s="356"/>
      <c r="BS15" s="373"/>
      <c r="BT15" s="458"/>
      <c r="BU15" s="356"/>
      <c r="BV15" s="373"/>
      <c r="BW15" s="372"/>
      <c r="BX15" s="356"/>
      <c r="BY15" s="373"/>
      <c r="BZ15" s="458"/>
      <c r="CA15" s="356"/>
      <c r="CB15" s="373"/>
      <c r="CC15" s="372"/>
      <c r="CD15" s="356"/>
      <c r="CE15" s="373"/>
      <c r="CF15" s="458"/>
      <c r="CG15" s="356"/>
      <c r="CH15" s="373"/>
      <c r="CI15" s="372"/>
      <c r="CJ15" s="356"/>
      <c r="CK15" s="373"/>
      <c r="CL15" s="458"/>
      <c r="CM15" s="356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458"/>
      <c r="CY15" s="356"/>
      <c r="CZ15" s="373"/>
      <c r="DA15" s="372"/>
      <c r="DB15" s="356"/>
      <c r="DC15" s="373"/>
      <c r="DD15" s="458"/>
      <c r="DE15" s="356"/>
      <c r="DF15" s="373"/>
      <c r="DG15" s="372"/>
      <c r="DH15" s="356"/>
      <c r="DI15" s="373"/>
      <c r="DJ15" s="458"/>
      <c r="DK15" s="356"/>
      <c r="DL15" s="373"/>
      <c r="DM15" s="372"/>
      <c r="DN15" s="356"/>
      <c r="DO15" s="373"/>
      <c r="DP15" s="458"/>
      <c r="DQ15" s="356"/>
      <c r="DR15" s="373"/>
      <c r="DS15" s="372"/>
      <c r="DT15" s="356"/>
      <c r="DU15" s="373"/>
      <c r="DV15" s="458"/>
      <c r="DW15" s="356"/>
      <c r="DX15" s="373"/>
      <c r="DY15" s="372"/>
      <c r="DZ15" s="356"/>
      <c r="EA15" s="373"/>
      <c r="EB15" s="458"/>
      <c r="EC15" s="356"/>
      <c r="ED15" s="373"/>
      <c r="EE15" s="372"/>
      <c r="EF15" s="356"/>
      <c r="EG15" s="373"/>
      <c r="EH15" s="458"/>
      <c r="EI15" s="356"/>
      <c r="EJ15" s="373"/>
      <c r="EK15" s="372"/>
      <c r="EL15" s="356"/>
      <c r="EM15" s="373"/>
      <c r="EN15" s="458"/>
      <c r="EO15" s="356"/>
      <c r="EP15" s="373"/>
      <c r="EQ15" s="372"/>
      <c r="ER15" s="356"/>
      <c r="ES15" s="373"/>
      <c r="ET15" s="458"/>
      <c r="EU15" s="356"/>
      <c r="EV15" s="373"/>
      <c r="EW15" s="372"/>
      <c r="EX15" s="356"/>
      <c r="EY15" s="373"/>
      <c r="EZ15" s="458"/>
      <c r="FA15" s="356"/>
      <c r="FB15" s="373"/>
      <c r="FC15" s="372"/>
      <c r="FD15" s="356"/>
      <c r="FE15" s="373"/>
      <c r="FF15" s="458"/>
      <c r="FG15" s="356"/>
      <c r="FH15" s="373"/>
      <c r="FI15" s="372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0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/>
      <c r="AE16" s="357"/>
      <c r="AF16" s="388"/>
      <c r="AG16" s="389"/>
      <c r="AH16" s="357"/>
      <c r="AI16" s="388"/>
      <c r="AJ16" s="456"/>
      <c r="AK16" s="357"/>
      <c r="AL16" s="388"/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/>
      <c r="BR16" s="357"/>
      <c r="BS16" s="388"/>
      <c r="BT16" s="456"/>
      <c r="BU16" s="357"/>
      <c r="BV16" s="388"/>
      <c r="BW16" s="389"/>
      <c r="BX16" s="357"/>
      <c r="BY16" s="388"/>
      <c r="BZ16" s="456"/>
      <c r="CA16" s="357"/>
      <c r="CB16" s="388"/>
      <c r="CC16" s="389"/>
      <c r="CD16" s="357"/>
      <c r="CE16" s="388"/>
      <c r="CF16" s="456"/>
      <c r="CG16" s="357"/>
      <c r="CH16" s="388"/>
      <c r="CI16" s="389"/>
      <c r="CJ16" s="357"/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/>
      <c r="DB16" s="357"/>
      <c r="DC16" s="388"/>
      <c r="DD16" s="456"/>
      <c r="DE16" s="357"/>
      <c r="DF16" s="388"/>
      <c r="DG16" s="389"/>
      <c r="DH16" s="357"/>
      <c r="DI16" s="388"/>
      <c r="DJ16" s="456"/>
      <c r="DK16" s="357"/>
      <c r="DL16" s="388"/>
      <c r="DM16" s="389"/>
      <c r="DN16" s="357"/>
      <c r="DO16" s="388"/>
      <c r="DP16" s="456"/>
      <c r="DQ16" s="357"/>
      <c r="DR16" s="388"/>
      <c r="DS16" s="389"/>
      <c r="DT16" s="357"/>
      <c r="DU16" s="388"/>
      <c r="DV16" s="456"/>
      <c r="DW16" s="357"/>
      <c r="DX16" s="388"/>
      <c r="DY16" s="389"/>
      <c r="DZ16" s="357"/>
      <c r="EA16" s="388"/>
      <c r="EB16" s="456"/>
      <c r="EC16" s="357"/>
      <c r="ED16" s="388"/>
      <c r="EE16" s="389"/>
      <c r="EF16" s="357"/>
      <c r="EG16" s="388"/>
      <c r="EH16" s="456"/>
      <c r="EI16" s="357"/>
      <c r="EJ16" s="388"/>
      <c r="EK16" s="389"/>
      <c r="EL16" s="357"/>
      <c r="EM16" s="388"/>
      <c r="EN16" s="456"/>
      <c r="EO16" s="357"/>
      <c r="EP16" s="388"/>
      <c r="EQ16" s="389"/>
      <c r="ER16" s="357"/>
      <c r="ES16" s="388"/>
      <c r="ET16" s="456"/>
      <c r="EU16" s="357"/>
      <c r="EV16" s="388"/>
      <c r="EW16" s="389"/>
      <c r="EX16" s="357"/>
      <c r="EY16" s="388"/>
      <c r="EZ16" s="456"/>
      <c r="FA16" s="357"/>
      <c r="FB16" s="388"/>
      <c r="FC16" s="389"/>
      <c r="FD16" s="357"/>
      <c r="FE16" s="388"/>
      <c r="FF16" s="456"/>
      <c r="FG16" s="357"/>
      <c r="FH16" s="388"/>
      <c r="FI16" s="38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0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458"/>
      <c r="AE17" s="356"/>
      <c r="AF17" s="373"/>
      <c r="AG17" s="372"/>
      <c r="AH17" s="356"/>
      <c r="AI17" s="373"/>
      <c r="AJ17" s="458"/>
      <c r="AK17" s="356"/>
      <c r="AL17" s="373"/>
      <c r="AM17" s="372"/>
      <c r="AN17" s="356"/>
      <c r="AO17" s="373"/>
      <c r="AP17" s="458"/>
      <c r="AQ17" s="356"/>
      <c r="AR17" s="373"/>
      <c r="AS17" s="372"/>
      <c r="AT17" s="356"/>
      <c r="AU17" s="373"/>
      <c r="AV17" s="458"/>
      <c r="AW17" s="356"/>
      <c r="AX17" s="373"/>
      <c r="AY17" s="372"/>
      <c r="AZ17" s="356"/>
      <c r="BA17" s="373"/>
      <c r="BB17" s="458"/>
      <c r="BC17" s="356"/>
      <c r="BD17" s="373"/>
      <c r="BE17" s="372"/>
      <c r="BF17" s="356"/>
      <c r="BG17" s="373"/>
      <c r="BH17" s="458"/>
      <c r="BI17" s="356"/>
      <c r="BJ17" s="373"/>
      <c r="BK17" s="372"/>
      <c r="BL17" s="356"/>
      <c r="BM17" s="373"/>
      <c r="BN17" s="458"/>
      <c r="BO17" s="356"/>
      <c r="BP17" s="373"/>
      <c r="BQ17" s="372"/>
      <c r="BR17" s="356"/>
      <c r="BS17" s="373"/>
      <c r="BT17" s="458"/>
      <c r="BU17" s="356"/>
      <c r="BV17" s="373"/>
      <c r="BW17" s="372"/>
      <c r="BX17" s="356"/>
      <c r="BY17" s="373"/>
      <c r="BZ17" s="458"/>
      <c r="CA17" s="356"/>
      <c r="CB17" s="373"/>
      <c r="CC17" s="372"/>
      <c r="CD17" s="356"/>
      <c r="CE17" s="373"/>
      <c r="CF17" s="458"/>
      <c r="CG17" s="356"/>
      <c r="CH17" s="373"/>
      <c r="CI17" s="372"/>
      <c r="CJ17" s="356"/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/>
      <c r="DB17" s="356"/>
      <c r="DC17" s="373"/>
      <c r="DD17" s="458"/>
      <c r="DE17" s="356"/>
      <c r="DF17" s="373"/>
      <c r="DG17" s="372"/>
      <c r="DH17" s="356"/>
      <c r="DI17" s="373"/>
      <c r="DJ17" s="458"/>
      <c r="DK17" s="356"/>
      <c r="DL17" s="373"/>
      <c r="DM17" s="372"/>
      <c r="DN17" s="356"/>
      <c r="DO17" s="373"/>
      <c r="DP17" s="458"/>
      <c r="DQ17" s="356"/>
      <c r="DR17" s="373"/>
      <c r="DS17" s="372"/>
      <c r="DT17" s="356"/>
      <c r="DU17" s="373"/>
      <c r="DV17" s="458"/>
      <c r="DW17" s="356"/>
      <c r="DX17" s="373"/>
      <c r="DY17" s="372"/>
      <c r="DZ17" s="356"/>
      <c r="EA17" s="373"/>
      <c r="EB17" s="458"/>
      <c r="EC17" s="356"/>
      <c r="ED17" s="373"/>
      <c r="EE17" s="372"/>
      <c r="EF17" s="356"/>
      <c r="EG17" s="373"/>
      <c r="EH17" s="458"/>
      <c r="EI17" s="356"/>
      <c r="EJ17" s="373"/>
      <c r="EK17" s="372"/>
      <c r="EL17" s="356"/>
      <c r="EM17" s="373"/>
      <c r="EN17" s="458"/>
      <c r="EO17" s="356"/>
      <c r="EP17" s="373"/>
      <c r="EQ17" s="372"/>
      <c r="ER17" s="356"/>
      <c r="ES17" s="373"/>
      <c r="ET17" s="458"/>
      <c r="EU17" s="356"/>
      <c r="EV17" s="373"/>
      <c r="EW17" s="372"/>
      <c r="EX17" s="356"/>
      <c r="EY17" s="373"/>
      <c r="EZ17" s="458"/>
      <c r="FA17" s="356"/>
      <c r="FB17" s="373"/>
      <c r="FC17" s="372"/>
      <c r="FD17" s="356"/>
      <c r="FE17" s="373"/>
      <c r="FF17" s="458"/>
      <c r="FG17" s="356"/>
      <c r="FH17" s="373"/>
      <c r="FI17" s="372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456"/>
      <c r="EI20" s="357"/>
      <c r="EJ20" s="388"/>
      <c r="EK20" s="389"/>
      <c r="EL20" s="357"/>
      <c r="EM20" s="388"/>
      <c r="EN20" s="456"/>
      <c r="EO20" s="357"/>
      <c r="EP20" s="388"/>
      <c r="EQ20" s="389"/>
      <c r="ER20" s="357"/>
      <c r="ES20" s="388"/>
      <c r="ET20" s="456"/>
      <c r="EU20" s="357"/>
      <c r="EV20" s="388"/>
      <c r="EW20" s="389"/>
      <c r="EX20" s="357"/>
      <c r="EY20" s="388"/>
      <c r="EZ20" s="456"/>
      <c r="FA20" s="357"/>
      <c r="FB20" s="388"/>
      <c r="FC20" s="389"/>
      <c r="FD20" s="357"/>
      <c r="FE20" s="388"/>
      <c r="FF20" s="456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458"/>
      <c r="EI21" s="356"/>
      <c r="EJ21" s="373"/>
      <c r="EK21" s="372"/>
      <c r="EL21" s="356"/>
      <c r="EM21" s="373"/>
      <c r="EN21" s="458"/>
      <c r="EO21" s="356"/>
      <c r="EP21" s="373"/>
      <c r="EQ21" s="372"/>
      <c r="ER21" s="356"/>
      <c r="ES21" s="373"/>
      <c r="ET21" s="458"/>
      <c r="EU21" s="356"/>
      <c r="EV21" s="373"/>
      <c r="EW21" s="372"/>
      <c r="EX21" s="356"/>
      <c r="EY21" s="373"/>
      <c r="EZ21" s="458"/>
      <c r="FA21" s="356"/>
      <c r="FB21" s="373"/>
      <c r="FC21" s="372"/>
      <c r="FD21" s="356"/>
      <c r="FE21" s="373"/>
      <c r="FF21" s="458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0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0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0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0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0</v>
      </c>
      <c r="AT22" s="401">
        <f t="shared" si="2"/>
        <v>0</v>
      </c>
      <c r="AU22" s="402">
        <f t="shared" si="2"/>
        <v>0</v>
      </c>
      <c r="AV22" s="503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1">
        <f t="shared" si="2"/>
        <v>0</v>
      </c>
      <c r="BA22" s="402">
        <f t="shared" si="2"/>
        <v>0</v>
      </c>
      <c r="BB22" s="503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1">
        <f t="shared" si="2"/>
        <v>0</v>
      </c>
      <c r="BG22" s="402">
        <f t="shared" si="2"/>
        <v>0</v>
      </c>
      <c r="BH22" s="503">
        <f t="shared" si="2"/>
        <v>0</v>
      </c>
      <c r="BI22" s="401">
        <f t="shared" si="2"/>
        <v>0</v>
      </c>
      <c r="BJ22" s="402">
        <f t="shared" si="2"/>
        <v>0</v>
      </c>
      <c r="BK22" s="403">
        <f t="shared" si="2"/>
        <v>0</v>
      </c>
      <c r="BL22" s="401">
        <f t="shared" si="2"/>
        <v>0</v>
      </c>
      <c r="BM22" s="402">
        <f t="shared" si="2"/>
        <v>0</v>
      </c>
      <c r="BN22" s="503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0</v>
      </c>
      <c r="BR22" s="401">
        <f t="shared" si="2"/>
        <v>0</v>
      </c>
      <c r="BS22" s="402">
        <f t="shared" si="2"/>
        <v>0</v>
      </c>
      <c r="BT22" s="503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1">
        <f t="shared" si="2"/>
        <v>0</v>
      </c>
      <c r="BY22" s="402">
        <f t="shared" si="2"/>
        <v>0</v>
      </c>
      <c r="BZ22" s="503">
        <f t="shared" si="2"/>
        <v>0</v>
      </c>
      <c r="CA22" s="401">
        <f t="shared" si="2"/>
        <v>0</v>
      </c>
      <c r="CB22" s="402">
        <f t="shared" si="2"/>
        <v>0</v>
      </c>
      <c r="CC22" s="403">
        <f t="shared" si="2"/>
        <v>0</v>
      </c>
      <c r="CD22" s="401">
        <f t="shared" si="2"/>
        <v>0</v>
      </c>
      <c r="CE22" s="402">
        <f t="shared" si="2"/>
        <v>0</v>
      </c>
      <c r="CF22" s="503">
        <f t="shared" si="2"/>
        <v>0</v>
      </c>
      <c r="CG22" s="401">
        <f t="shared" si="2"/>
        <v>0</v>
      </c>
      <c r="CH22" s="402">
        <f t="shared" si="2"/>
        <v>0</v>
      </c>
      <c r="CI22" s="403">
        <f t="shared" si="2"/>
        <v>0</v>
      </c>
      <c r="CJ22" s="401">
        <f t="shared" si="2"/>
        <v>0</v>
      </c>
      <c r="CK22" s="402">
        <f t="shared" si="2"/>
        <v>0</v>
      </c>
      <c r="CL22" s="503">
        <f t="shared" si="2"/>
        <v>0</v>
      </c>
      <c r="CM22" s="401">
        <f t="shared" si="2"/>
        <v>0</v>
      </c>
      <c r="CN22" s="402">
        <f t="shared" si="2"/>
        <v>0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0</v>
      </c>
      <c r="CS22" s="401">
        <f t="shared" si="2"/>
        <v>0</v>
      </c>
      <c r="CT22" s="402">
        <f t="shared" si="2"/>
        <v>0</v>
      </c>
      <c r="CU22" s="403">
        <f t="shared" si="2"/>
        <v>0</v>
      </c>
      <c r="CV22" s="401">
        <f t="shared" si="2"/>
        <v>0</v>
      </c>
      <c r="CW22" s="402">
        <f t="shared" si="2"/>
        <v>0</v>
      </c>
      <c r="CX22" s="503">
        <f t="shared" si="2"/>
        <v>0</v>
      </c>
      <c r="CY22" s="401">
        <f t="shared" si="2"/>
        <v>0</v>
      </c>
      <c r="CZ22" s="402">
        <f t="shared" si="2"/>
        <v>0</v>
      </c>
      <c r="DA22" s="403">
        <f t="shared" si="2"/>
        <v>0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0</v>
      </c>
      <c r="DH22" s="401">
        <f t="shared" si="3"/>
        <v>0</v>
      </c>
      <c r="DI22" s="402">
        <f t="shared" si="3"/>
        <v>0</v>
      </c>
      <c r="DJ22" s="503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0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0</v>
      </c>
      <c r="DT22" s="401">
        <f t="shared" si="3"/>
        <v>0</v>
      </c>
      <c r="DU22" s="402">
        <f t="shared" si="3"/>
        <v>0</v>
      </c>
      <c r="DV22" s="503">
        <f t="shared" si="3"/>
        <v>0</v>
      </c>
      <c r="DW22" s="401">
        <f t="shared" si="3"/>
        <v>0</v>
      </c>
      <c r="DX22" s="402">
        <f t="shared" si="3"/>
        <v>0</v>
      </c>
      <c r="DY22" s="403">
        <f t="shared" si="3"/>
        <v>0</v>
      </c>
      <c r="DZ22" s="401">
        <f t="shared" si="3"/>
        <v>0</v>
      </c>
      <c r="EA22" s="402">
        <f t="shared" si="3"/>
        <v>0</v>
      </c>
      <c r="EB22" s="503">
        <f t="shared" si="3"/>
        <v>0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1">
        <f t="shared" si="3"/>
        <v>0</v>
      </c>
      <c r="EG22" s="402">
        <f t="shared" si="3"/>
        <v>0</v>
      </c>
      <c r="EH22" s="503">
        <f t="shared" si="3"/>
        <v>0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0</v>
      </c>
      <c r="FD22" s="401">
        <f t="shared" si="3"/>
        <v>0</v>
      </c>
      <c r="FE22" s="402">
        <f t="shared" si="3"/>
        <v>0</v>
      </c>
      <c r="FF22" s="503">
        <f t="shared" si="3"/>
        <v>0</v>
      </c>
      <c r="FG22" s="401">
        <f t="shared" si="3"/>
        <v>0</v>
      </c>
      <c r="FH22" s="402">
        <f t="shared" si="3"/>
        <v>0</v>
      </c>
      <c r="FI22" s="403">
        <f t="shared" si="3"/>
        <v>0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0</v>
      </c>
      <c r="D23" s="504" t="s">
        <v>39</v>
      </c>
      <c r="E23" s="412">
        <f>E5+E7+E9+E11+E13+E15+E17+E19+E21</f>
        <v>0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0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0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4">
        <f t="shared" si="2"/>
        <v>0</v>
      </c>
      <c r="AU23" s="415">
        <f t="shared" si="2"/>
        <v>0</v>
      </c>
      <c r="AV23" s="464">
        <f t="shared" si="2"/>
        <v>0</v>
      </c>
      <c r="AW23" s="414">
        <f t="shared" si="2"/>
        <v>0</v>
      </c>
      <c r="AX23" s="415">
        <f t="shared" si="2"/>
        <v>0</v>
      </c>
      <c r="AY23" s="416">
        <f t="shared" si="2"/>
        <v>0</v>
      </c>
      <c r="AZ23" s="414">
        <f t="shared" si="2"/>
        <v>0</v>
      </c>
      <c r="BA23" s="415">
        <f t="shared" si="2"/>
        <v>0</v>
      </c>
      <c r="BB23" s="464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4">
        <f t="shared" si="2"/>
        <v>0</v>
      </c>
      <c r="BG23" s="415">
        <f t="shared" si="2"/>
        <v>0</v>
      </c>
      <c r="BH23" s="464">
        <f t="shared" si="2"/>
        <v>0</v>
      </c>
      <c r="BI23" s="414">
        <f t="shared" si="2"/>
        <v>0</v>
      </c>
      <c r="BJ23" s="415">
        <f t="shared" si="2"/>
        <v>0</v>
      </c>
      <c r="BK23" s="416">
        <f t="shared" si="2"/>
        <v>0</v>
      </c>
      <c r="BL23" s="414">
        <f t="shared" si="2"/>
        <v>0</v>
      </c>
      <c r="BM23" s="415">
        <f t="shared" si="2"/>
        <v>0</v>
      </c>
      <c r="BN23" s="464">
        <f t="shared" si="2"/>
        <v>0</v>
      </c>
      <c r="BO23" s="414">
        <f t="shared" si="2"/>
        <v>0</v>
      </c>
      <c r="BP23" s="415">
        <f t="shared" si="2"/>
        <v>0</v>
      </c>
      <c r="BQ23" s="416">
        <f t="shared" si="2"/>
        <v>0</v>
      </c>
      <c r="BR23" s="414">
        <f t="shared" si="2"/>
        <v>0</v>
      </c>
      <c r="BS23" s="415">
        <f t="shared" si="2"/>
        <v>0</v>
      </c>
      <c r="BT23" s="464">
        <f t="shared" si="2"/>
        <v>0</v>
      </c>
      <c r="BU23" s="414">
        <f t="shared" si="2"/>
        <v>0</v>
      </c>
      <c r="BV23" s="415">
        <f t="shared" si="2"/>
        <v>0</v>
      </c>
      <c r="BW23" s="416">
        <f t="shared" si="2"/>
        <v>0</v>
      </c>
      <c r="BX23" s="414">
        <f t="shared" si="2"/>
        <v>0</v>
      </c>
      <c r="BY23" s="415">
        <f t="shared" si="2"/>
        <v>0</v>
      </c>
      <c r="BZ23" s="464">
        <f t="shared" si="2"/>
        <v>0</v>
      </c>
      <c r="CA23" s="414">
        <f t="shared" si="2"/>
        <v>0</v>
      </c>
      <c r="CB23" s="415">
        <f t="shared" si="2"/>
        <v>0</v>
      </c>
      <c r="CC23" s="416">
        <f t="shared" si="2"/>
        <v>0</v>
      </c>
      <c r="CD23" s="414">
        <f t="shared" si="2"/>
        <v>0</v>
      </c>
      <c r="CE23" s="415">
        <f t="shared" si="2"/>
        <v>0</v>
      </c>
      <c r="CF23" s="464">
        <f t="shared" si="2"/>
        <v>0</v>
      </c>
      <c r="CG23" s="414">
        <f t="shared" si="2"/>
        <v>0</v>
      </c>
      <c r="CH23" s="415">
        <f t="shared" si="2"/>
        <v>0</v>
      </c>
      <c r="CI23" s="416">
        <f t="shared" si="2"/>
        <v>0</v>
      </c>
      <c r="CJ23" s="414">
        <f t="shared" si="2"/>
        <v>0</v>
      </c>
      <c r="CK23" s="415">
        <f t="shared" si="2"/>
        <v>0</v>
      </c>
      <c r="CL23" s="464">
        <f t="shared" si="2"/>
        <v>0</v>
      </c>
      <c r="CM23" s="414">
        <f t="shared" si="2"/>
        <v>0</v>
      </c>
      <c r="CN23" s="415">
        <f t="shared" si="2"/>
        <v>0</v>
      </c>
      <c r="CO23" s="416">
        <f t="shared" si="2"/>
        <v>0</v>
      </c>
      <c r="CP23" s="414">
        <f t="shared" si="2"/>
        <v>0</v>
      </c>
      <c r="CQ23" s="415">
        <f t="shared" si="2"/>
        <v>0</v>
      </c>
      <c r="CR23" s="464">
        <f t="shared" si="2"/>
        <v>0</v>
      </c>
      <c r="CS23" s="414">
        <f t="shared" si="2"/>
        <v>0</v>
      </c>
      <c r="CT23" s="415">
        <f t="shared" si="2"/>
        <v>0</v>
      </c>
      <c r="CU23" s="416">
        <f t="shared" si="2"/>
        <v>0</v>
      </c>
      <c r="CV23" s="414">
        <f t="shared" si="2"/>
        <v>0</v>
      </c>
      <c r="CW23" s="415">
        <f t="shared" si="2"/>
        <v>0</v>
      </c>
      <c r="CX23" s="464">
        <f t="shared" si="2"/>
        <v>0</v>
      </c>
      <c r="CY23" s="414">
        <f t="shared" si="2"/>
        <v>0</v>
      </c>
      <c r="CZ23" s="415">
        <f t="shared" si="2"/>
        <v>0</v>
      </c>
      <c r="DA23" s="416">
        <f t="shared" si="2"/>
        <v>0</v>
      </c>
      <c r="DB23" s="414">
        <f t="shared" si="2"/>
        <v>0</v>
      </c>
      <c r="DC23" s="415">
        <f t="shared" si="3"/>
        <v>0</v>
      </c>
      <c r="DD23" s="464">
        <f t="shared" si="3"/>
        <v>0</v>
      </c>
      <c r="DE23" s="414">
        <f t="shared" si="3"/>
        <v>0</v>
      </c>
      <c r="DF23" s="415">
        <f t="shared" si="3"/>
        <v>0</v>
      </c>
      <c r="DG23" s="416">
        <f t="shared" si="3"/>
        <v>0</v>
      </c>
      <c r="DH23" s="414">
        <f t="shared" si="3"/>
        <v>0</v>
      </c>
      <c r="DI23" s="415">
        <f t="shared" si="3"/>
        <v>0</v>
      </c>
      <c r="DJ23" s="464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0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0</v>
      </c>
      <c r="DT23" s="414">
        <f t="shared" si="3"/>
        <v>0</v>
      </c>
      <c r="DU23" s="415">
        <f t="shared" si="3"/>
        <v>0</v>
      </c>
      <c r="DV23" s="464">
        <f t="shared" si="3"/>
        <v>0</v>
      </c>
      <c r="DW23" s="414">
        <f t="shared" si="3"/>
        <v>0</v>
      </c>
      <c r="DX23" s="415">
        <f t="shared" si="3"/>
        <v>0</v>
      </c>
      <c r="DY23" s="416">
        <f t="shared" si="3"/>
        <v>0</v>
      </c>
      <c r="DZ23" s="414">
        <f t="shared" si="3"/>
        <v>0</v>
      </c>
      <c r="EA23" s="415">
        <f t="shared" si="3"/>
        <v>0</v>
      </c>
      <c r="EB23" s="464">
        <f t="shared" si="3"/>
        <v>0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4">
        <f t="shared" si="3"/>
        <v>0</v>
      </c>
      <c r="EG23" s="415">
        <f t="shared" si="3"/>
        <v>0</v>
      </c>
      <c r="EH23" s="464">
        <f t="shared" si="3"/>
        <v>0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416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0</v>
      </c>
      <c r="FD23" s="414">
        <f t="shared" si="3"/>
        <v>0</v>
      </c>
      <c r="FE23" s="415">
        <f t="shared" si="3"/>
        <v>0</v>
      </c>
      <c r="FF23" s="464">
        <f t="shared" si="3"/>
        <v>0</v>
      </c>
      <c r="FG23" s="414">
        <f t="shared" si="3"/>
        <v>0</v>
      </c>
      <c r="FH23" s="415">
        <f t="shared" si="3"/>
        <v>0</v>
      </c>
      <c r="FI23" s="416">
        <f t="shared" si="3"/>
        <v>0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0</v>
      </c>
      <c r="BV24" s="161">
        <f t="shared" si="6"/>
        <v>0</v>
      </c>
      <c r="BW24" s="161">
        <f t="shared" si="6"/>
        <v>0</v>
      </c>
      <c r="BX24" s="161">
        <f t="shared" si="6"/>
        <v>0</v>
      </c>
      <c r="BY24" s="161">
        <f t="shared" si="6"/>
        <v>0</v>
      </c>
      <c r="BZ24" s="161">
        <f t="shared" si="6"/>
        <v>0</v>
      </c>
      <c r="CA24" s="161">
        <f t="shared" si="6"/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0</v>
      </c>
      <c r="CG24" s="161">
        <f t="shared" si="6"/>
        <v>0</v>
      </c>
      <c r="CH24" s="161">
        <f t="shared" si="6"/>
        <v>0</v>
      </c>
      <c r="CI24" s="161">
        <f t="shared" si="6"/>
        <v>0</v>
      </c>
      <c r="CJ24" s="161">
        <f t="shared" si="6"/>
        <v>0</v>
      </c>
      <c r="CK24" s="161">
        <f t="shared" si="6"/>
        <v>0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0</v>
      </c>
      <c r="DB24" s="161">
        <f t="shared" si="6"/>
        <v>0</v>
      </c>
      <c r="DC24" s="161">
        <f t="shared" si="6"/>
        <v>0</v>
      </c>
      <c r="DD24" s="161">
        <f t="shared" si="6"/>
        <v>0</v>
      </c>
      <c r="DE24" s="161">
        <f t="shared" si="6"/>
        <v>0</v>
      </c>
      <c r="DF24" s="161">
        <f t="shared" si="6"/>
        <v>0</v>
      </c>
      <c r="DG24" s="161">
        <f t="shared" si="6"/>
        <v>0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0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0</v>
      </c>
      <c r="DT24" s="161">
        <f t="shared" si="7"/>
        <v>0</v>
      </c>
      <c r="DU24" s="161">
        <f t="shared" si="7"/>
        <v>0</v>
      </c>
      <c r="DV24" s="161">
        <f t="shared" si="7"/>
        <v>0</v>
      </c>
      <c r="DW24" s="161">
        <f t="shared" si="7"/>
        <v>0</v>
      </c>
      <c r="DX24" s="161">
        <f t="shared" si="7"/>
        <v>0</v>
      </c>
      <c r="DY24" s="161">
        <f t="shared" si="7"/>
        <v>0</v>
      </c>
      <c r="DZ24" s="161">
        <f t="shared" si="7"/>
        <v>0</v>
      </c>
      <c r="EA24" s="161">
        <f t="shared" si="7"/>
        <v>0</v>
      </c>
      <c r="EB24" s="161">
        <f t="shared" si="7"/>
        <v>0</v>
      </c>
      <c r="EC24" s="161">
        <f t="shared" si="7"/>
        <v>0</v>
      </c>
      <c r="ED24" s="161">
        <f t="shared" si="7"/>
        <v>0</v>
      </c>
      <c r="EE24" s="161">
        <f t="shared" si="7"/>
        <v>0</v>
      </c>
      <c r="EF24" s="161">
        <f t="shared" si="7"/>
        <v>0</v>
      </c>
      <c r="EG24" s="161">
        <f t="shared" si="7"/>
        <v>0</v>
      </c>
      <c r="EH24" s="161">
        <f t="shared" si="7"/>
        <v>0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0</v>
      </c>
      <c r="FD24" s="161">
        <f t="shared" si="7"/>
        <v>0</v>
      </c>
      <c r="FE24" s="161">
        <f t="shared" si="7"/>
        <v>0</v>
      </c>
      <c r="FF24" s="161">
        <f t="shared" si="7"/>
        <v>0</v>
      </c>
      <c r="FG24" s="161">
        <f t="shared" si="7"/>
        <v>0</v>
      </c>
      <c r="FH24" s="161">
        <f t="shared" si="7"/>
        <v>0</v>
      </c>
      <c r="FI24" s="161">
        <f t="shared" si="7"/>
        <v>0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10">SUM(F27:JX27)</f>
        <v>0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/>
      <c r="BI27" s="353"/>
      <c r="BJ27" s="395"/>
      <c r="BK27" s="429"/>
      <c r="BL27" s="353"/>
      <c r="BM27" s="395"/>
      <c r="BN27" s="468"/>
      <c r="BO27" s="353"/>
      <c r="BP27" s="395"/>
      <c r="BQ27" s="429"/>
      <c r="BR27" s="353"/>
      <c r="BS27" s="395"/>
      <c r="BT27" s="468"/>
      <c r="BU27" s="353"/>
      <c r="BV27" s="395"/>
      <c r="BW27" s="429"/>
      <c r="BX27" s="353"/>
      <c r="BY27" s="395"/>
      <c r="BZ27" s="468"/>
      <c r="CA27" s="353"/>
      <c r="CB27" s="395"/>
      <c r="CC27" s="429"/>
      <c r="CD27" s="353"/>
      <c r="CE27" s="395"/>
      <c r="CF27" s="468"/>
      <c r="CG27" s="353"/>
      <c r="CH27" s="395"/>
      <c r="CI27" s="429"/>
      <c r="CJ27" s="353"/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/>
      <c r="DB27" s="353"/>
      <c r="DC27" s="395"/>
      <c r="DD27" s="468"/>
      <c r="DE27" s="353"/>
      <c r="DF27" s="395"/>
      <c r="DG27" s="429"/>
      <c r="DH27" s="353"/>
      <c r="DI27" s="395"/>
      <c r="DJ27" s="468"/>
      <c r="DK27" s="353"/>
      <c r="DL27" s="395"/>
      <c r="DM27" s="429"/>
      <c r="DN27" s="353"/>
      <c r="DO27" s="395"/>
      <c r="DP27" s="468"/>
      <c r="DQ27" s="353"/>
      <c r="DR27" s="395"/>
      <c r="DS27" s="429"/>
      <c r="DT27" s="353"/>
      <c r="DU27" s="395"/>
      <c r="DV27" s="468"/>
      <c r="DW27" s="353"/>
      <c r="DX27" s="395"/>
      <c r="DY27" s="429"/>
      <c r="DZ27" s="353"/>
      <c r="EA27" s="395"/>
      <c r="EB27" s="468"/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10"/>
        <v>0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/>
      <c r="BR28" s="354"/>
      <c r="BS28" s="435"/>
      <c r="BT28" s="472"/>
      <c r="BU28" s="354"/>
      <c r="BV28" s="435"/>
      <c r="BW28" s="436"/>
      <c r="BX28" s="354"/>
      <c r="BY28" s="435"/>
      <c r="BZ28" s="472"/>
      <c r="CA28" s="354"/>
      <c r="CB28" s="435"/>
      <c r="CC28" s="436"/>
      <c r="CD28" s="354"/>
      <c r="CE28" s="435"/>
      <c r="CF28" s="472"/>
      <c r="CG28" s="354"/>
      <c r="CH28" s="435"/>
      <c r="CI28" s="436"/>
      <c r="CJ28" s="354"/>
      <c r="CK28" s="435"/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/>
      <c r="DB28" s="354"/>
      <c r="DC28" s="435"/>
      <c r="DD28" s="472"/>
      <c r="DE28" s="354"/>
      <c r="DF28" s="435"/>
      <c r="DG28" s="436"/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/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10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10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10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10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10"/>
        <v>0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/>
      <c r="AE33" s="355"/>
      <c r="AF33" s="442"/>
      <c r="AG33" s="443"/>
      <c r="AH33" s="355"/>
      <c r="AI33" s="442"/>
      <c r="AJ33" s="476"/>
      <c r="AK33" s="355"/>
      <c r="AL33" s="442"/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/>
      <c r="BR33" s="355"/>
      <c r="BS33" s="442"/>
      <c r="BT33" s="476"/>
      <c r="BU33" s="355"/>
      <c r="BV33" s="442"/>
      <c r="BW33" s="443"/>
      <c r="BX33" s="355"/>
      <c r="BY33" s="442"/>
      <c r="BZ33" s="476"/>
      <c r="CA33" s="355"/>
      <c r="CB33" s="442"/>
      <c r="CC33" s="443"/>
      <c r="CD33" s="355"/>
      <c r="CE33" s="442"/>
      <c r="CF33" s="476"/>
      <c r="CG33" s="355"/>
      <c r="CH33" s="442"/>
      <c r="CI33" s="443"/>
      <c r="CJ33" s="355"/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/>
      <c r="DB33" s="355"/>
      <c r="DC33" s="442"/>
      <c r="DD33" s="476"/>
      <c r="DE33" s="355"/>
      <c r="DF33" s="442"/>
      <c r="DG33" s="443"/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/>
      <c r="DT33" s="355"/>
      <c r="DU33" s="442"/>
      <c r="DV33" s="476"/>
      <c r="DW33" s="355"/>
      <c r="DX33" s="442"/>
      <c r="DY33" s="443"/>
      <c r="DZ33" s="355"/>
      <c r="EA33" s="442"/>
      <c r="EB33" s="476"/>
      <c r="EC33" s="355"/>
      <c r="ED33" s="442"/>
      <c r="EE33" s="443"/>
      <c r="EF33" s="355"/>
      <c r="EG33" s="442"/>
      <c r="EH33" s="476"/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0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/>
      <c r="BR34" s="356"/>
      <c r="BS34" s="373"/>
      <c r="BT34" s="374"/>
      <c r="BU34" s="356"/>
      <c r="BV34" s="373"/>
      <c r="BW34" s="372"/>
      <c r="BX34" s="356"/>
      <c r="BY34" s="373"/>
      <c r="BZ34" s="374"/>
      <c r="CA34" s="356"/>
      <c r="CB34" s="373"/>
      <c r="CC34" s="372"/>
      <c r="CD34" s="356"/>
      <c r="CE34" s="373"/>
      <c r="CF34" s="374"/>
      <c r="CG34" s="356"/>
      <c r="CH34" s="373"/>
      <c r="CI34" s="372"/>
      <c r="CJ34" s="356"/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/>
      <c r="DB34" s="356"/>
      <c r="DC34" s="373"/>
      <c r="DD34" s="374"/>
      <c r="DE34" s="356"/>
      <c r="DF34" s="373"/>
      <c r="DG34" s="372"/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/>
      <c r="ED34" s="373"/>
      <c r="EE34" s="372"/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10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10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10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10"/>
        <v>0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/>
      <c r="DW38" s="356"/>
      <c r="DX38" s="373"/>
      <c r="DY38" s="372"/>
      <c r="DZ38" s="356"/>
      <c r="EA38" s="373"/>
      <c r="EB38" s="374"/>
      <c r="EC38" s="356"/>
      <c r="ED38" s="373"/>
      <c r="EE38" s="372"/>
      <c r="EF38" s="356"/>
      <c r="EG38" s="373"/>
      <c r="EH38" s="374"/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0</v>
      </c>
      <c r="F39" s="515">
        <f t="shared" ref="F39:AO39" si="11">SUM(F27:F38)</f>
        <v>0</v>
      </c>
      <c r="G39" s="500">
        <f t="shared" si="11"/>
        <v>0</v>
      </c>
      <c r="H39" s="516">
        <f t="shared" si="11"/>
        <v>0</v>
      </c>
      <c r="I39" s="517">
        <f t="shared" si="11"/>
        <v>0</v>
      </c>
      <c r="J39" s="358">
        <f t="shared" si="11"/>
        <v>0</v>
      </c>
      <c r="K39" s="518">
        <f t="shared" si="11"/>
        <v>0</v>
      </c>
      <c r="L39" s="519">
        <f t="shared" si="11"/>
        <v>0</v>
      </c>
      <c r="M39" s="358">
        <f t="shared" si="11"/>
        <v>0</v>
      </c>
      <c r="N39" s="518">
        <f t="shared" si="11"/>
        <v>0</v>
      </c>
      <c r="O39" s="517">
        <f t="shared" si="11"/>
        <v>0</v>
      </c>
      <c r="P39" s="358">
        <f t="shared" si="11"/>
        <v>0</v>
      </c>
      <c r="Q39" s="518">
        <f t="shared" si="11"/>
        <v>0</v>
      </c>
      <c r="R39" s="519">
        <f t="shared" si="11"/>
        <v>0</v>
      </c>
      <c r="S39" s="358">
        <f t="shared" si="11"/>
        <v>0</v>
      </c>
      <c r="T39" s="518">
        <f t="shared" si="11"/>
        <v>0</v>
      </c>
      <c r="U39" s="517">
        <f t="shared" si="11"/>
        <v>0</v>
      </c>
      <c r="V39" s="358">
        <f t="shared" si="11"/>
        <v>0</v>
      </c>
      <c r="W39" s="518">
        <f t="shared" si="11"/>
        <v>0</v>
      </c>
      <c r="X39" s="519">
        <f t="shared" si="11"/>
        <v>0</v>
      </c>
      <c r="Y39" s="358">
        <f t="shared" si="11"/>
        <v>0</v>
      </c>
      <c r="Z39" s="518">
        <f t="shared" si="11"/>
        <v>0</v>
      </c>
      <c r="AA39" s="517">
        <f t="shared" si="11"/>
        <v>0</v>
      </c>
      <c r="AB39" s="358">
        <f t="shared" si="11"/>
        <v>0</v>
      </c>
      <c r="AC39" s="518">
        <f t="shared" si="11"/>
        <v>0</v>
      </c>
      <c r="AD39" s="519">
        <f t="shared" si="11"/>
        <v>0</v>
      </c>
      <c r="AE39" s="358">
        <f t="shared" si="11"/>
        <v>0</v>
      </c>
      <c r="AF39" s="518">
        <f t="shared" si="11"/>
        <v>0</v>
      </c>
      <c r="AG39" s="517">
        <f t="shared" si="11"/>
        <v>0</v>
      </c>
      <c r="AH39" s="358">
        <f t="shared" si="11"/>
        <v>0</v>
      </c>
      <c r="AI39" s="518">
        <f t="shared" si="11"/>
        <v>0</v>
      </c>
      <c r="AJ39" s="519">
        <f t="shared" si="11"/>
        <v>0</v>
      </c>
      <c r="AK39" s="358">
        <f t="shared" si="11"/>
        <v>0</v>
      </c>
      <c r="AL39" s="518">
        <f t="shared" si="11"/>
        <v>0</v>
      </c>
      <c r="AM39" s="517">
        <f t="shared" si="11"/>
        <v>0</v>
      </c>
      <c r="AN39" s="358">
        <f t="shared" si="11"/>
        <v>0</v>
      </c>
      <c r="AO39" s="518">
        <f t="shared" si="11"/>
        <v>0</v>
      </c>
      <c r="AP39" s="519">
        <f>SUM(AP27:AP38)</f>
        <v>0</v>
      </c>
      <c r="AQ39" s="358">
        <f>SUM(AQ27:AQ38)</f>
        <v>0</v>
      </c>
      <c r="AR39" s="518">
        <f t="shared" ref="AR39:DB39" si="12">SUM(AR27:AR38)</f>
        <v>0</v>
      </c>
      <c r="AS39" s="517">
        <f t="shared" si="12"/>
        <v>0</v>
      </c>
      <c r="AT39" s="358">
        <f t="shared" si="12"/>
        <v>0</v>
      </c>
      <c r="AU39" s="518">
        <f t="shared" si="12"/>
        <v>0</v>
      </c>
      <c r="AV39" s="519">
        <f t="shared" si="12"/>
        <v>0</v>
      </c>
      <c r="AW39" s="358">
        <f t="shared" si="12"/>
        <v>0</v>
      </c>
      <c r="AX39" s="518">
        <f t="shared" si="12"/>
        <v>0</v>
      </c>
      <c r="AY39" s="517">
        <f t="shared" si="12"/>
        <v>0</v>
      </c>
      <c r="AZ39" s="358">
        <f t="shared" si="12"/>
        <v>0</v>
      </c>
      <c r="BA39" s="518">
        <f t="shared" si="12"/>
        <v>0</v>
      </c>
      <c r="BB39" s="519">
        <f t="shared" si="12"/>
        <v>0</v>
      </c>
      <c r="BC39" s="358">
        <f t="shared" si="12"/>
        <v>0</v>
      </c>
      <c r="BD39" s="518">
        <f t="shared" si="12"/>
        <v>0</v>
      </c>
      <c r="BE39" s="517">
        <f t="shared" si="12"/>
        <v>0</v>
      </c>
      <c r="BF39" s="358">
        <f t="shared" si="12"/>
        <v>0</v>
      </c>
      <c r="BG39" s="518">
        <f t="shared" si="12"/>
        <v>0</v>
      </c>
      <c r="BH39" s="519">
        <f t="shared" si="12"/>
        <v>0</v>
      </c>
      <c r="BI39" s="358">
        <f t="shared" si="12"/>
        <v>0</v>
      </c>
      <c r="BJ39" s="518">
        <f t="shared" si="12"/>
        <v>0</v>
      </c>
      <c r="BK39" s="517">
        <f t="shared" si="12"/>
        <v>0</v>
      </c>
      <c r="BL39" s="358">
        <f t="shared" si="12"/>
        <v>0</v>
      </c>
      <c r="BM39" s="518">
        <f t="shared" si="12"/>
        <v>0</v>
      </c>
      <c r="BN39" s="519">
        <f t="shared" si="12"/>
        <v>0</v>
      </c>
      <c r="BO39" s="358">
        <f t="shared" si="12"/>
        <v>0</v>
      </c>
      <c r="BP39" s="518">
        <f t="shared" si="12"/>
        <v>0</v>
      </c>
      <c r="BQ39" s="517">
        <f t="shared" si="12"/>
        <v>0</v>
      </c>
      <c r="BR39" s="358">
        <f t="shared" si="12"/>
        <v>0</v>
      </c>
      <c r="BS39" s="518">
        <f t="shared" si="12"/>
        <v>0</v>
      </c>
      <c r="BT39" s="519">
        <f t="shared" si="12"/>
        <v>0</v>
      </c>
      <c r="BU39" s="358">
        <f t="shared" si="12"/>
        <v>0</v>
      </c>
      <c r="BV39" s="518">
        <f t="shared" si="12"/>
        <v>0</v>
      </c>
      <c r="BW39" s="517">
        <f t="shared" si="12"/>
        <v>0</v>
      </c>
      <c r="BX39" s="358">
        <f t="shared" si="12"/>
        <v>0</v>
      </c>
      <c r="BY39" s="518">
        <f t="shared" si="12"/>
        <v>0</v>
      </c>
      <c r="BZ39" s="519">
        <f t="shared" si="12"/>
        <v>0</v>
      </c>
      <c r="CA39" s="358">
        <f t="shared" si="12"/>
        <v>0</v>
      </c>
      <c r="CB39" s="518">
        <f t="shared" si="12"/>
        <v>0</v>
      </c>
      <c r="CC39" s="517">
        <f t="shared" si="12"/>
        <v>0</v>
      </c>
      <c r="CD39" s="358">
        <f t="shared" si="12"/>
        <v>0</v>
      </c>
      <c r="CE39" s="518">
        <f t="shared" si="12"/>
        <v>0</v>
      </c>
      <c r="CF39" s="519">
        <f t="shared" si="12"/>
        <v>0</v>
      </c>
      <c r="CG39" s="358">
        <f t="shared" si="12"/>
        <v>0</v>
      </c>
      <c r="CH39" s="518">
        <f t="shared" si="12"/>
        <v>0</v>
      </c>
      <c r="CI39" s="517">
        <f t="shared" si="12"/>
        <v>0</v>
      </c>
      <c r="CJ39" s="358">
        <f t="shared" si="12"/>
        <v>0</v>
      </c>
      <c r="CK39" s="518">
        <f t="shared" si="12"/>
        <v>0</v>
      </c>
      <c r="CL39" s="519">
        <f t="shared" si="12"/>
        <v>0</v>
      </c>
      <c r="CM39" s="358">
        <f t="shared" si="12"/>
        <v>0</v>
      </c>
      <c r="CN39" s="518">
        <f t="shared" si="12"/>
        <v>0</v>
      </c>
      <c r="CO39" s="517">
        <f t="shared" si="12"/>
        <v>0</v>
      </c>
      <c r="CP39" s="358">
        <f t="shared" si="12"/>
        <v>0</v>
      </c>
      <c r="CQ39" s="518">
        <f t="shared" si="12"/>
        <v>0</v>
      </c>
      <c r="CR39" s="519">
        <f t="shared" si="12"/>
        <v>0</v>
      </c>
      <c r="CS39" s="358">
        <f t="shared" si="12"/>
        <v>0</v>
      </c>
      <c r="CT39" s="518">
        <f t="shared" si="12"/>
        <v>0</v>
      </c>
      <c r="CU39" s="517">
        <f t="shared" si="12"/>
        <v>0</v>
      </c>
      <c r="CV39" s="358">
        <f t="shared" si="12"/>
        <v>0</v>
      </c>
      <c r="CW39" s="518">
        <f t="shared" si="12"/>
        <v>0</v>
      </c>
      <c r="CX39" s="519">
        <f t="shared" si="12"/>
        <v>0</v>
      </c>
      <c r="CY39" s="358">
        <f t="shared" si="12"/>
        <v>0</v>
      </c>
      <c r="CZ39" s="518">
        <f t="shared" si="12"/>
        <v>0</v>
      </c>
      <c r="DA39" s="517">
        <f t="shared" si="12"/>
        <v>0</v>
      </c>
      <c r="DB39" s="358">
        <f t="shared" si="12"/>
        <v>0</v>
      </c>
      <c r="DC39" s="518">
        <f t="shared" ref="DC39:FN39" si="13">SUM(DC27:DC38)</f>
        <v>0</v>
      </c>
      <c r="DD39" s="519">
        <f t="shared" si="13"/>
        <v>0</v>
      </c>
      <c r="DE39" s="358">
        <f t="shared" si="13"/>
        <v>0</v>
      </c>
      <c r="DF39" s="518">
        <f t="shared" si="13"/>
        <v>0</v>
      </c>
      <c r="DG39" s="517">
        <f t="shared" si="13"/>
        <v>0</v>
      </c>
      <c r="DH39" s="358">
        <f t="shared" si="13"/>
        <v>0</v>
      </c>
      <c r="DI39" s="518">
        <f t="shared" si="13"/>
        <v>0</v>
      </c>
      <c r="DJ39" s="519">
        <f t="shared" si="13"/>
        <v>0</v>
      </c>
      <c r="DK39" s="358">
        <f t="shared" si="13"/>
        <v>0</v>
      </c>
      <c r="DL39" s="518">
        <f t="shared" si="13"/>
        <v>0</v>
      </c>
      <c r="DM39" s="517">
        <f t="shared" si="13"/>
        <v>0</v>
      </c>
      <c r="DN39" s="358">
        <f t="shared" si="13"/>
        <v>0</v>
      </c>
      <c r="DO39" s="518">
        <f t="shared" si="13"/>
        <v>0</v>
      </c>
      <c r="DP39" s="519">
        <f t="shared" si="13"/>
        <v>0</v>
      </c>
      <c r="DQ39" s="358">
        <f t="shared" si="13"/>
        <v>0</v>
      </c>
      <c r="DR39" s="518">
        <f t="shared" si="13"/>
        <v>0</v>
      </c>
      <c r="DS39" s="517">
        <f t="shared" si="13"/>
        <v>0</v>
      </c>
      <c r="DT39" s="358">
        <f t="shared" si="13"/>
        <v>0</v>
      </c>
      <c r="DU39" s="518">
        <f t="shared" si="13"/>
        <v>0</v>
      </c>
      <c r="DV39" s="519">
        <f t="shared" si="13"/>
        <v>0</v>
      </c>
      <c r="DW39" s="358">
        <f t="shared" si="13"/>
        <v>0</v>
      </c>
      <c r="DX39" s="518">
        <f t="shared" si="13"/>
        <v>0</v>
      </c>
      <c r="DY39" s="517">
        <f t="shared" si="13"/>
        <v>0</v>
      </c>
      <c r="DZ39" s="358">
        <f t="shared" si="13"/>
        <v>0</v>
      </c>
      <c r="EA39" s="518">
        <f t="shared" si="13"/>
        <v>0</v>
      </c>
      <c r="EB39" s="519">
        <f t="shared" si="13"/>
        <v>0</v>
      </c>
      <c r="EC39" s="358">
        <f t="shared" si="13"/>
        <v>0</v>
      </c>
      <c r="ED39" s="518">
        <f t="shared" si="13"/>
        <v>0</v>
      </c>
      <c r="EE39" s="517">
        <f t="shared" si="13"/>
        <v>0</v>
      </c>
      <c r="EF39" s="358">
        <f t="shared" si="13"/>
        <v>0</v>
      </c>
      <c r="EG39" s="518">
        <f t="shared" si="13"/>
        <v>0</v>
      </c>
      <c r="EH39" s="519">
        <f t="shared" si="13"/>
        <v>0</v>
      </c>
      <c r="EI39" s="358">
        <f t="shared" si="13"/>
        <v>0</v>
      </c>
      <c r="EJ39" s="518">
        <f t="shared" si="13"/>
        <v>0</v>
      </c>
      <c r="EK39" s="517">
        <f t="shared" si="13"/>
        <v>0</v>
      </c>
      <c r="EL39" s="358">
        <f t="shared" si="13"/>
        <v>0</v>
      </c>
      <c r="EM39" s="518">
        <f t="shared" si="13"/>
        <v>0</v>
      </c>
      <c r="EN39" s="519">
        <f t="shared" si="13"/>
        <v>0</v>
      </c>
      <c r="EO39" s="358">
        <f t="shared" si="13"/>
        <v>0</v>
      </c>
      <c r="EP39" s="518">
        <f t="shared" si="13"/>
        <v>0</v>
      </c>
      <c r="EQ39" s="517">
        <f t="shared" si="13"/>
        <v>0</v>
      </c>
      <c r="ER39" s="358">
        <f t="shared" si="13"/>
        <v>0</v>
      </c>
      <c r="ES39" s="518">
        <f t="shared" si="13"/>
        <v>0</v>
      </c>
      <c r="ET39" s="519">
        <f t="shared" si="13"/>
        <v>0</v>
      </c>
      <c r="EU39" s="358">
        <f t="shared" si="13"/>
        <v>0</v>
      </c>
      <c r="EV39" s="518">
        <f t="shared" si="13"/>
        <v>0</v>
      </c>
      <c r="EW39" s="517">
        <f t="shared" si="13"/>
        <v>0</v>
      </c>
      <c r="EX39" s="358">
        <f t="shared" si="13"/>
        <v>0</v>
      </c>
      <c r="EY39" s="518">
        <f t="shared" si="13"/>
        <v>0</v>
      </c>
      <c r="EZ39" s="519">
        <f t="shared" si="13"/>
        <v>0</v>
      </c>
      <c r="FA39" s="358">
        <f t="shared" si="13"/>
        <v>0</v>
      </c>
      <c r="FB39" s="518">
        <f t="shared" si="13"/>
        <v>0</v>
      </c>
      <c r="FC39" s="517">
        <f t="shared" si="13"/>
        <v>0</v>
      </c>
      <c r="FD39" s="358">
        <f t="shared" si="13"/>
        <v>0</v>
      </c>
      <c r="FE39" s="518">
        <f t="shared" si="13"/>
        <v>0</v>
      </c>
      <c r="FF39" s="519">
        <f t="shared" si="13"/>
        <v>0</v>
      </c>
      <c r="FG39" s="358">
        <f t="shared" si="13"/>
        <v>0</v>
      </c>
      <c r="FH39" s="518">
        <f t="shared" si="13"/>
        <v>0</v>
      </c>
      <c r="FI39" s="517">
        <f t="shared" si="13"/>
        <v>0</v>
      </c>
      <c r="FJ39" s="358">
        <f t="shared" si="13"/>
        <v>0</v>
      </c>
      <c r="FK39" s="518">
        <f t="shared" si="13"/>
        <v>0</v>
      </c>
      <c r="FL39" s="519">
        <f t="shared" si="13"/>
        <v>0</v>
      </c>
      <c r="FM39" s="358">
        <f t="shared" si="13"/>
        <v>0</v>
      </c>
      <c r="FN39" s="518">
        <f t="shared" si="13"/>
        <v>0</v>
      </c>
      <c r="FO39" s="517">
        <f t="shared" ref="FO39:HZ39" si="14">SUM(FO27:FO38)</f>
        <v>0</v>
      </c>
      <c r="FP39" s="358">
        <f t="shared" si="14"/>
        <v>0</v>
      </c>
      <c r="FQ39" s="518">
        <f t="shared" si="14"/>
        <v>0</v>
      </c>
      <c r="FR39" s="519">
        <f t="shared" si="14"/>
        <v>0</v>
      </c>
      <c r="FS39" s="358">
        <f t="shared" si="14"/>
        <v>0</v>
      </c>
      <c r="FT39" s="518">
        <f t="shared" si="14"/>
        <v>0</v>
      </c>
      <c r="FU39" s="517">
        <f t="shared" si="14"/>
        <v>0</v>
      </c>
      <c r="FV39" s="358">
        <f t="shared" si="14"/>
        <v>0</v>
      </c>
      <c r="FW39" s="518">
        <f t="shared" si="14"/>
        <v>0</v>
      </c>
      <c r="FX39" s="519">
        <f t="shared" si="14"/>
        <v>0</v>
      </c>
      <c r="FY39" s="358">
        <f t="shared" si="14"/>
        <v>0</v>
      </c>
      <c r="FZ39" s="518">
        <f t="shared" si="14"/>
        <v>0</v>
      </c>
      <c r="GA39" s="517">
        <f t="shared" si="14"/>
        <v>0</v>
      </c>
      <c r="GB39" s="358">
        <f t="shared" si="14"/>
        <v>0</v>
      </c>
      <c r="GC39" s="518">
        <f t="shared" si="14"/>
        <v>0</v>
      </c>
      <c r="GD39" s="519">
        <f t="shared" si="14"/>
        <v>0</v>
      </c>
      <c r="GE39" s="358">
        <f t="shared" si="14"/>
        <v>0</v>
      </c>
      <c r="GF39" s="518">
        <f t="shared" si="14"/>
        <v>0</v>
      </c>
      <c r="GG39" s="517">
        <f t="shared" si="14"/>
        <v>0</v>
      </c>
      <c r="GH39" s="358">
        <f t="shared" si="14"/>
        <v>0</v>
      </c>
      <c r="GI39" s="518">
        <f t="shared" si="14"/>
        <v>0</v>
      </c>
      <c r="GJ39" s="519">
        <f t="shared" si="14"/>
        <v>0</v>
      </c>
      <c r="GK39" s="358">
        <f t="shared" si="14"/>
        <v>0</v>
      </c>
      <c r="GL39" s="518">
        <f t="shared" si="14"/>
        <v>0</v>
      </c>
      <c r="GM39" s="517">
        <f t="shared" si="14"/>
        <v>0</v>
      </c>
      <c r="GN39" s="358">
        <f t="shared" si="14"/>
        <v>0</v>
      </c>
      <c r="GO39" s="518">
        <f t="shared" si="14"/>
        <v>0</v>
      </c>
      <c r="GP39" s="519">
        <f t="shared" si="14"/>
        <v>0</v>
      </c>
      <c r="GQ39" s="358">
        <f t="shared" si="14"/>
        <v>0</v>
      </c>
      <c r="GR39" s="518">
        <f t="shared" si="14"/>
        <v>0</v>
      </c>
      <c r="GS39" s="517">
        <f t="shared" si="14"/>
        <v>0</v>
      </c>
      <c r="GT39" s="358">
        <f t="shared" si="14"/>
        <v>0</v>
      </c>
      <c r="GU39" s="518">
        <f t="shared" si="14"/>
        <v>0</v>
      </c>
      <c r="GV39" s="519">
        <f t="shared" si="14"/>
        <v>0</v>
      </c>
      <c r="GW39" s="358">
        <f t="shared" si="14"/>
        <v>0</v>
      </c>
      <c r="GX39" s="518">
        <f t="shared" si="14"/>
        <v>0</v>
      </c>
      <c r="GY39" s="517">
        <f t="shared" si="14"/>
        <v>0</v>
      </c>
      <c r="GZ39" s="358">
        <f t="shared" si="14"/>
        <v>0</v>
      </c>
      <c r="HA39" s="518">
        <f t="shared" si="14"/>
        <v>0</v>
      </c>
      <c r="HB39" s="519">
        <f t="shared" si="14"/>
        <v>0</v>
      </c>
      <c r="HC39" s="358">
        <f t="shared" si="14"/>
        <v>0</v>
      </c>
      <c r="HD39" s="518">
        <f t="shared" si="14"/>
        <v>0</v>
      </c>
      <c r="HE39" s="517">
        <f t="shared" si="14"/>
        <v>0</v>
      </c>
      <c r="HF39" s="358">
        <f t="shared" si="14"/>
        <v>0</v>
      </c>
      <c r="HG39" s="518">
        <f t="shared" si="14"/>
        <v>0</v>
      </c>
      <c r="HH39" s="519">
        <f t="shared" si="14"/>
        <v>0</v>
      </c>
      <c r="HI39" s="358">
        <f t="shared" si="14"/>
        <v>0</v>
      </c>
      <c r="HJ39" s="518">
        <f t="shared" si="14"/>
        <v>0</v>
      </c>
      <c r="HK39" s="517">
        <f t="shared" si="14"/>
        <v>0</v>
      </c>
      <c r="HL39" s="358">
        <f t="shared" si="14"/>
        <v>0</v>
      </c>
      <c r="HM39" s="518">
        <f t="shared" si="14"/>
        <v>0</v>
      </c>
      <c r="HN39" s="519">
        <f t="shared" si="14"/>
        <v>0</v>
      </c>
      <c r="HO39" s="358">
        <f t="shared" si="14"/>
        <v>0</v>
      </c>
      <c r="HP39" s="518">
        <f t="shared" si="14"/>
        <v>0</v>
      </c>
      <c r="HQ39" s="517">
        <f t="shared" si="14"/>
        <v>0</v>
      </c>
      <c r="HR39" s="358">
        <f t="shared" si="14"/>
        <v>0</v>
      </c>
      <c r="HS39" s="518">
        <f t="shared" si="14"/>
        <v>0</v>
      </c>
      <c r="HT39" s="519">
        <f t="shared" si="14"/>
        <v>0</v>
      </c>
      <c r="HU39" s="358">
        <f t="shared" si="14"/>
        <v>0</v>
      </c>
      <c r="HV39" s="518">
        <f t="shared" si="14"/>
        <v>0</v>
      </c>
      <c r="HW39" s="517">
        <f t="shared" si="14"/>
        <v>0</v>
      </c>
      <c r="HX39" s="358">
        <f t="shared" si="14"/>
        <v>0</v>
      </c>
      <c r="HY39" s="518">
        <f t="shared" si="14"/>
        <v>0</v>
      </c>
      <c r="HZ39" s="519">
        <f t="shared" si="14"/>
        <v>0</v>
      </c>
      <c r="IA39" s="358">
        <f t="shared" ref="IA39:JX39" si="15">SUM(IA27:IA38)</f>
        <v>0</v>
      </c>
      <c r="IB39" s="518">
        <f t="shared" si="15"/>
        <v>0</v>
      </c>
      <c r="IC39" s="517">
        <f t="shared" si="15"/>
        <v>0</v>
      </c>
      <c r="ID39" s="358">
        <f t="shared" si="15"/>
        <v>0</v>
      </c>
      <c r="IE39" s="518">
        <f t="shared" si="15"/>
        <v>0</v>
      </c>
      <c r="IF39" s="519">
        <f t="shared" si="15"/>
        <v>0</v>
      </c>
      <c r="IG39" s="358">
        <f t="shared" si="15"/>
        <v>0</v>
      </c>
      <c r="IH39" s="518">
        <f t="shared" si="15"/>
        <v>0</v>
      </c>
      <c r="II39" s="517">
        <f t="shared" si="15"/>
        <v>0</v>
      </c>
      <c r="IJ39" s="358">
        <f t="shared" si="15"/>
        <v>0</v>
      </c>
      <c r="IK39" s="518">
        <f t="shared" si="15"/>
        <v>0</v>
      </c>
      <c r="IL39" s="519">
        <f t="shared" si="15"/>
        <v>0</v>
      </c>
      <c r="IM39" s="358">
        <f t="shared" si="15"/>
        <v>0</v>
      </c>
      <c r="IN39" s="518">
        <f t="shared" si="15"/>
        <v>0</v>
      </c>
      <c r="IO39" s="517">
        <f t="shared" si="15"/>
        <v>0</v>
      </c>
      <c r="IP39" s="358">
        <f t="shared" si="15"/>
        <v>0</v>
      </c>
      <c r="IQ39" s="518">
        <f t="shared" si="15"/>
        <v>0</v>
      </c>
      <c r="IR39" s="519">
        <f t="shared" si="15"/>
        <v>0</v>
      </c>
      <c r="IS39" s="358">
        <f t="shared" si="15"/>
        <v>0</v>
      </c>
      <c r="IT39" s="518">
        <f t="shared" si="15"/>
        <v>0</v>
      </c>
      <c r="IU39" s="517">
        <f t="shared" si="15"/>
        <v>0</v>
      </c>
      <c r="IV39" s="358">
        <f t="shared" si="15"/>
        <v>0</v>
      </c>
      <c r="IW39" s="518">
        <f t="shared" si="15"/>
        <v>0</v>
      </c>
      <c r="IX39" s="519">
        <f t="shared" si="15"/>
        <v>0</v>
      </c>
      <c r="IY39" s="358">
        <f t="shared" si="15"/>
        <v>0</v>
      </c>
      <c r="IZ39" s="518">
        <f t="shared" si="15"/>
        <v>0</v>
      </c>
      <c r="JA39" s="517">
        <f t="shared" si="15"/>
        <v>0</v>
      </c>
      <c r="JB39" s="358">
        <f t="shared" si="15"/>
        <v>0</v>
      </c>
      <c r="JC39" s="518">
        <f t="shared" si="15"/>
        <v>0</v>
      </c>
      <c r="JD39" s="519">
        <f t="shared" si="15"/>
        <v>0</v>
      </c>
      <c r="JE39" s="358">
        <f t="shared" si="15"/>
        <v>0</v>
      </c>
      <c r="JF39" s="518">
        <f t="shared" si="15"/>
        <v>0</v>
      </c>
      <c r="JG39" s="517">
        <f t="shared" si="15"/>
        <v>0</v>
      </c>
      <c r="JH39" s="358">
        <f t="shared" si="15"/>
        <v>0</v>
      </c>
      <c r="JI39" s="518">
        <f t="shared" si="15"/>
        <v>0</v>
      </c>
      <c r="JJ39" s="519">
        <f t="shared" si="15"/>
        <v>0</v>
      </c>
      <c r="JK39" s="358">
        <f t="shared" si="15"/>
        <v>0</v>
      </c>
      <c r="JL39" s="518">
        <f t="shared" si="15"/>
        <v>0</v>
      </c>
      <c r="JM39" s="517">
        <f t="shared" si="15"/>
        <v>0</v>
      </c>
      <c r="JN39" s="358">
        <f t="shared" si="15"/>
        <v>0</v>
      </c>
      <c r="JO39" s="518">
        <f t="shared" si="15"/>
        <v>0</v>
      </c>
      <c r="JP39" s="519">
        <f t="shared" si="15"/>
        <v>0</v>
      </c>
      <c r="JQ39" s="358">
        <f t="shared" si="15"/>
        <v>0</v>
      </c>
      <c r="JR39" s="518">
        <f t="shared" si="15"/>
        <v>0</v>
      </c>
      <c r="JS39" s="517">
        <f t="shared" si="15"/>
        <v>0</v>
      </c>
      <c r="JT39" s="358">
        <f t="shared" si="15"/>
        <v>0</v>
      </c>
      <c r="JU39" s="518">
        <f t="shared" si="15"/>
        <v>0</v>
      </c>
      <c r="JV39" s="519">
        <f t="shared" si="15"/>
        <v>0</v>
      </c>
      <c r="JW39" s="358">
        <f t="shared" si="15"/>
        <v>0</v>
      </c>
      <c r="JX39" s="518">
        <f t="shared" si="15"/>
        <v>0</v>
      </c>
    </row>
    <row r="40" spans="1:284" s="138" customFormat="1" ht="12" x14ac:dyDescent="0.2">
      <c r="A40" s="146"/>
      <c r="E40" s="138">
        <f>E39-E22</f>
        <v>0</v>
      </c>
      <c r="F40" s="138">
        <f t="shared" ref="F40:AO40" si="16">F39-F22</f>
        <v>0</v>
      </c>
      <c r="G40" s="138">
        <f t="shared" si="16"/>
        <v>0</v>
      </c>
      <c r="H40" s="138">
        <f t="shared" si="16"/>
        <v>0</v>
      </c>
      <c r="I40" s="138">
        <f t="shared" si="16"/>
        <v>0</v>
      </c>
      <c r="J40" s="138">
        <f t="shared" si="16"/>
        <v>0</v>
      </c>
      <c r="K40" s="138">
        <f t="shared" si="16"/>
        <v>0</v>
      </c>
      <c r="L40" s="138">
        <f t="shared" si="16"/>
        <v>0</v>
      </c>
      <c r="M40" s="138">
        <f t="shared" si="16"/>
        <v>0</v>
      </c>
      <c r="N40" s="138">
        <f t="shared" si="16"/>
        <v>0</v>
      </c>
      <c r="O40" s="138">
        <f t="shared" si="16"/>
        <v>0</v>
      </c>
      <c r="P40" s="138">
        <f t="shared" si="16"/>
        <v>0</v>
      </c>
      <c r="Q40" s="138">
        <f t="shared" si="16"/>
        <v>0</v>
      </c>
      <c r="R40" s="138">
        <f t="shared" si="16"/>
        <v>0</v>
      </c>
      <c r="S40" s="138">
        <f t="shared" si="16"/>
        <v>0</v>
      </c>
      <c r="T40" s="138">
        <f t="shared" si="16"/>
        <v>0</v>
      </c>
      <c r="U40" s="138">
        <f t="shared" si="16"/>
        <v>0</v>
      </c>
      <c r="V40" s="138">
        <f t="shared" si="16"/>
        <v>0</v>
      </c>
      <c r="W40" s="138">
        <f t="shared" si="16"/>
        <v>0</v>
      </c>
      <c r="X40" s="138">
        <f t="shared" si="16"/>
        <v>0</v>
      </c>
      <c r="Y40" s="138">
        <f t="shared" si="16"/>
        <v>0</v>
      </c>
      <c r="Z40" s="138">
        <f t="shared" si="16"/>
        <v>0</v>
      </c>
      <c r="AA40" s="138">
        <f t="shared" si="16"/>
        <v>0</v>
      </c>
      <c r="AB40" s="138">
        <f t="shared" si="16"/>
        <v>0</v>
      </c>
      <c r="AC40" s="138">
        <f t="shared" si="16"/>
        <v>0</v>
      </c>
      <c r="AD40" s="138">
        <f t="shared" si="16"/>
        <v>0</v>
      </c>
      <c r="AE40" s="138">
        <f t="shared" si="16"/>
        <v>0</v>
      </c>
      <c r="AF40" s="138">
        <f t="shared" si="16"/>
        <v>0</v>
      </c>
      <c r="AG40" s="138">
        <f t="shared" si="16"/>
        <v>0</v>
      </c>
      <c r="AH40" s="138">
        <f t="shared" si="16"/>
        <v>0</v>
      </c>
      <c r="AI40" s="138">
        <f t="shared" si="16"/>
        <v>0</v>
      </c>
      <c r="AJ40" s="138">
        <f t="shared" si="16"/>
        <v>0</v>
      </c>
      <c r="AK40" s="138">
        <f t="shared" si="16"/>
        <v>0</v>
      </c>
      <c r="AL40" s="138">
        <f t="shared" si="16"/>
        <v>0</v>
      </c>
      <c r="AM40" s="138">
        <f t="shared" si="16"/>
        <v>0</v>
      </c>
      <c r="AN40" s="138">
        <f t="shared" si="16"/>
        <v>0</v>
      </c>
      <c r="AO40" s="138">
        <f t="shared" si="16"/>
        <v>0</v>
      </c>
      <c r="AP40" s="138">
        <f>AP39-AP22</f>
        <v>0</v>
      </c>
      <c r="AQ40" s="138">
        <f t="shared" ref="AQ40:DB40" si="17">AQ39-AQ22</f>
        <v>0</v>
      </c>
      <c r="AR40" s="138">
        <f t="shared" si="17"/>
        <v>0</v>
      </c>
      <c r="AS40" s="138">
        <f t="shared" si="17"/>
        <v>0</v>
      </c>
      <c r="AT40" s="138">
        <f t="shared" si="17"/>
        <v>0</v>
      </c>
      <c r="AU40" s="138">
        <f t="shared" si="17"/>
        <v>0</v>
      </c>
      <c r="AV40" s="138">
        <f t="shared" si="17"/>
        <v>0</v>
      </c>
      <c r="AW40" s="138">
        <f t="shared" si="17"/>
        <v>0</v>
      </c>
      <c r="AX40" s="138">
        <f t="shared" si="17"/>
        <v>0</v>
      </c>
      <c r="AY40" s="138">
        <f t="shared" si="17"/>
        <v>0</v>
      </c>
      <c r="AZ40" s="138">
        <f t="shared" si="17"/>
        <v>0</v>
      </c>
      <c r="BA40" s="138">
        <f t="shared" si="17"/>
        <v>0</v>
      </c>
      <c r="BB40" s="138">
        <f t="shared" si="17"/>
        <v>0</v>
      </c>
      <c r="BC40" s="138">
        <f t="shared" si="17"/>
        <v>0</v>
      </c>
      <c r="BD40" s="138">
        <f t="shared" si="17"/>
        <v>0</v>
      </c>
      <c r="BE40" s="138">
        <f t="shared" si="17"/>
        <v>0</v>
      </c>
      <c r="BF40" s="138">
        <f t="shared" si="17"/>
        <v>0</v>
      </c>
      <c r="BG40" s="138">
        <f t="shared" si="17"/>
        <v>0</v>
      </c>
      <c r="BH40" s="138">
        <f t="shared" si="17"/>
        <v>0</v>
      </c>
      <c r="BI40" s="138">
        <f t="shared" si="17"/>
        <v>0</v>
      </c>
      <c r="BJ40" s="138">
        <f t="shared" si="17"/>
        <v>0</v>
      </c>
      <c r="BK40" s="138">
        <f t="shared" si="17"/>
        <v>0</v>
      </c>
      <c r="BL40" s="138">
        <f t="shared" si="17"/>
        <v>0</v>
      </c>
      <c r="BM40" s="138">
        <f t="shared" si="17"/>
        <v>0</v>
      </c>
      <c r="BN40" s="138">
        <f t="shared" si="17"/>
        <v>0</v>
      </c>
      <c r="BO40" s="138">
        <f t="shared" si="17"/>
        <v>0</v>
      </c>
      <c r="BP40" s="138">
        <f t="shared" si="17"/>
        <v>0</v>
      </c>
      <c r="BQ40" s="138">
        <f t="shared" si="17"/>
        <v>0</v>
      </c>
      <c r="BR40" s="138">
        <f t="shared" si="17"/>
        <v>0</v>
      </c>
      <c r="BS40" s="138">
        <f t="shared" si="17"/>
        <v>0</v>
      </c>
      <c r="BT40" s="138">
        <f t="shared" si="17"/>
        <v>0</v>
      </c>
      <c r="BU40" s="138">
        <f t="shared" si="17"/>
        <v>0</v>
      </c>
      <c r="BV40" s="138">
        <f t="shared" si="17"/>
        <v>0</v>
      </c>
      <c r="BW40" s="138">
        <f t="shared" si="17"/>
        <v>0</v>
      </c>
      <c r="BX40" s="138">
        <f t="shared" si="17"/>
        <v>0</v>
      </c>
      <c r="BY40" s="138">
        <f t="shared" si="17"/>
        <v>0</v>
      </c>
      <c r="BZ40" s="138">
        <f t="shared" si="17"/>
        <v>0</v>
      </c>
      <c r="CA40" s="138">
        <f t="shared" si="17"/>
        <v>0</v>
      </c>
      <c r="CB40" s="138">
        <f t="shared" si="17"/>
        <v>0</v>
      </c>
      <c r="CC40" s="138">
        <f t="shared" si="17"/>
        <v>0</v>
      </c>
      <c r="CD40" s="138">
        <f t="shared" si="17"/>
        <v>0</v>
      </c>
      <c r="CE40" s="138">
        <f t="shared" si="17"/>
        <v>0</v>
      </c>
      <c r="CF40" s="138">
        <f t="shared" si="17"/>
        <v>0</v>
      </c>
      <c r="CG40" s="138">
        <f t="shared" si="17"/>
        <v>0</v>
      </c>
      <c r="CH40" s="138">
        <f t="shared" si="17"/>
        <v>0</v>
      </c>
      <c r="CI40" s="138">
        <f t="shared" si="17"/>
        <v>0</v>
      </c>
      <c r="CJ40" s="138">
        <f t="shared" si="17"/>
        <v>0</v>
      </c>
      <c r="CK40" s="138">
        <f t="shared" si="17"/>
        <v>0</v>
      </c>
      <c r="CL40" s="138">
        <f t="shared" si="17"/>
        <v>0</v>
      </c>
      <c r="CM40" s="138">
        <f t="shared" si="17"/>
        <v>0</v>
      </c>
      <c r="CN40" s="138">
        <f t="shared" si="17"/>
        <v>0</v>
      </c>
      <c r="CO40" s="138">
        <f t="shared" si="17"/>
        <v>0</v>
      </c>
      <c r="CP40" s="138">
        <f t="shared" si="17"/>
        <v>0</v>
      </c>
      <c r="CQ40" s="138">
        <f t="shared" si="17"/>
        <v>0</v>
      </c>
      <c r="CR40" s="138">
        <f t="shared" si="17"/>
        <v>0</v>
      </c>
      <c r="CS40" s="138">
        <f t="shared" si="17"/>
        <v>0</v>
      </c>
      <c r="CT40" s="138">
        <f t="shared" si="17"/>
        <v>0</v>
      </c>
      <c r="CU40" s="138">
        <f t="shared" si="17"/>
        <v>0</v>
      </c>
      <c r="CV40" s="138">
        <f t="shared" si="17"/>
        <v>0</v>
      </c>
      <c r="CW40" s="138">
        <f t="shared" si="17"/>
        <v>0</v>
      </c>
      <c r="CX40" s="138">
        <f t="shared" si="17"/>
        <v>0</v>
      </c>
      <c r="CY40" s="138">
        <f t="shared" si="17"/>
        <v>0</v>
      </c>
      <c r="CZ40" s="138">
        <f t="shared" si="17"/>
        <v>0</v>
      </c>
      <c r="DA40" s="138">
        <f t="shared" si="17"/>
        <v>0</v>
      </c>
      <c r="DB40" s="138">
        <f t="shared" si="17"/>
        <v>0</v>
      </c>
      <c r="DC40" s="138">
        <f t="shared" ref="DC40:FN40" si="18">DC39-DC22</f>
        <v>0</v>
      </c>
      <c r="DD40" s="138">
        <f t="shared" si="18"/>
        <v>0</v>
      </c>
      <c r="DE40" s="138">
        <f t="shared" si="18"/>
        <v>0</v>
      </c>
      <c r="DF40" s="138">
        <f t="shared" si="18"/>
        <v>0</v>
      </c>
      <c r="DG40" s="138">
        <f t="shared" si="18"/>
        <v>0</v>
      </c>
      <c r="DH40" s="138">
        <f t="shared" si="18"/>
        <v>0</v>
      </c>
      <c r="DI40" s="138">
        <f t="shared" si="18"/>
        <v>0</v>
      </c>
      <c r="DJ40" s="138">
        <f t="shared" si="18"/>
        <v>0</v>
      </c>
      <c r="DK40" s="138">
        <f t="shared" si="18"/>
        <v>0</v>
      </c>
      <c r="DL40" s="138">
        <f t="shared" si="18"/>
        <v>0</v>
      </c>
      <c r="DM40" s="138">
        <f t="shared" si="18"/>
        <v>0</v>
      </c>
      <c r="DN40" s="138">
        <f t="shared" si="18"/>
        <v>0</v>
      </c>
      <c r="DO40" s="138">
        <f t="shared" si="18"/>
        <v>0</v>
      </c>
      <c r="DP40" s="138">
        <f t="shared" si="18"/>
        <v>0</v>
      </c>
      <c r="DQ40" s="138">
        <f t="shared" si="18"/>
        <v>0</v>
      </c>
      <c r="DR40" s="138">
        <f t="shared" si="18"/>
        <v>0</v>
      </c>
      <c r="DS40" s="138">
        <f t="shared" si="18"/>
        <v>0</v>
      </c>
      <c r="DT40" s="138">
        <f t="shared" si="18"/>
        <v>0</v>
      </c>
      <c r="DU40" s="138">
        <f t="shared" si="18"/>
        <v>0</v>
      </c>
      <c r="DV40" s="138">
        <f t="shared" si="18"/>
        <v>0</v>
      </c>
      <c r="DW40" s="138">
        <f t="shared" si="18"/>
        <v>0</v>
      </c>
      <c r="DX40" s="138">
        <f t="shared" si="18"/>
        <v>0</v>
      </c>
      <c r="DY40" s="138">
        <f t="shared" si="18"/>
        <v>0</v>
      </c>
      <c r="DZ40" s="138">
        <f t="shared" si="18"/>
        <v>0</v>
      </c>
      <c r="EA40" s="138">
        <f t="shared" si="18"/>
        <v>0</v>
      </c>
      <c r="EB40" s="138">
        <f t="shared" si="18"/>
        <v>0</v>
      </c>
      <c r="EC40" s="138">
        <f t="shared" si="18"/>
        <v>0</v>
      </c>
      <c r="ED40" s="138">
        <f t="shared" si="18"/>
        <v>0</v>
      </c>
      <c r="EE40" s="138">
        <f t="shared" si="18"/>
        <v>0</v>
      </c>
      <c r="EF40" s="138">
        <f t="shared" si="18"/>
        <v>0</v>
      </c>
      <c r="EG40" s="138">
        <f t="shared" si="18"/>
        <v>0</v>
      </c>
      <c r="EH40" s="138">
        <f t="shared" si="18"/>
        <v>0</v>
      </c>
      <c r="EI40" s="138">
        <f t="shared" si="18"/>
        <v>0</v>
      </c>
      <c r="EJ40" s="138">
        <f t="shared" si="18"/>
        <v>0</v>
      </c>
      <c r="EK40" s="138">
        <f t="shared" si="18"/>
        <v>0</v>
      </c>
      <c r="EL40" s="138">
        <f t="shared" si="18"/>
        <v>0</v>
      </c>
      <c r="EM40" s="138">
        <f t="shared" si="18"/>
        <v>0</v>
      </c>
      <c r="EN40" s="138">
        <f t="shared" si="18"/>
        <v>0</v>
      </c>
      <c r="EO40" s="138">
        <f t="shared" si="18"/>
        <v>0</v>
      </c>
      <c r="EP40" s="138">
        <f t="shared" si="18"/>
        <v>0</v>
      </c>
      <c r="EQ40" s="138">
        <f t="shared" si="18"/>
        <v>0</v>
      </c>
      <c r="ER40" s="138">
        <f t="shared" si="18"/>
        <v>0</v>
      </c>
      <c r="ES40" s="138">
        <f t="shared" si="18"/>
        <v>0</v>
      </c>
      <c r="ET40" s="138">
        <f t="shared" si="18"/>
        <v>0</v>
      </c>
      <c r="EU40" s="138">
        <f t="shared" si="18"/>
        <v>0</v>
      </c>
      <c r="EV40" s="138">
        <f t="shared" si="18"/>
        <v>0</v>
      </c>
      <c r="EW40" s="138">
        <f t="shared" si="18"/>
        <v>0</v>
      </c>
      <c r="EX40" s="138">
        <f t="shared" si="18"/>
        <v>0</v>
      </c>
      <c r="EY40" s="138">
        <f t="shared" si="18"/>
        <v>0</v>
      </c>
      <c r="EZ40" s="138">
        <f t="shared" si="18"/>
        <v>0</v>
      </c>
      <c r="FA40" s="138">
        <f t="shared" si="18"/>
        <v>0</v>
      </c>
      <c r="FB40" s="138">
        <f t="shared" si="18"/>
        <v>0</v>
      </c>
      <c r="FC40" s="138">
        <f t="shared" si="18"/>
        <v>0</v>
      </c>
      <c r="FD40" s="138">
        <f t="shared" si="18"/>
        <v>0</v>
      </c>
      <c r="FE40" s="138">
        <f t="shared" si="18"/>
        <v>0</v>
      </c>
      <c r="FF40" s="138">
        <f t="shared" si="18"/>
        <v>0</v>
      </c>
      <c r="FG40" s="138">
        <f t="shared" si="18"/>
        <v>0</v>
      </c>
      <c r="FH40" s="138">
        <f t="shared" si="18"/>
        <v>0</v>
      </c>
      <c r="FI40" s="138">
        <f t="shared" si="18"/>
        <v>0</v>
      </c>
      <c r="FJ40" s="138">
        <f t="shared" si="18"/>
        <v>0</v>
      </c>
      <c r="FK40" s="138">
        <f t="shared" si="18"/>
        <v>0</v>
      </c>
      <c r="FL40" s="138">
        <f t="shared" si="18"/>
        <v>0</v>
      </c>
      <c r="FM40" s="138">
        <f t="shared" si="18"/>
        <v>0</v>
      </c>
      <c r="FN40" s="138">
        <f t="shared" si="18"/>
        <v>0</v>
      </c>
      <c r="FO40" s="138">
        <f t="shared" ref="FO40:HZ40" si="19">FO39-FO22</f>
        <v>0</v>
      </c>
      <c r="FP40" s="138">
        <f t="shared" si="19"/>
        <v>0</v>
      </c>
      <c r="FQ40" s="138">
        <f t="shared" si="19"/>
        <v>0</v>
      </c>
      <c r="FR40" s="138">
        <f t="shared" si="19"/>
        <v>0</v>
      </c>
      <c r="FS40" s="138">
        <f t="shared" si="19"/>
        <v>0</v>
      </c>
      <c r="FT40" s="138">
        <f t="shared" si="19"/>
        <v>0</v>
      </c>
      <c r="FU40" s="138">
        <f t="shared" si="19"/>
        <v>0</v>
      </c>
      <c r="FV40" s="138">
        <f t="shared" si="19"/>
        <v>0</v>
      </c>
      <c r="FW40" s="138">
        <f t="shared" si="19"/>
        <v>0</v>
      </c>
      <c r="FX40" s="138">
        <f t="shared" si="19"/>
        <v>0</v>
      </c>
      <c r="FY40" s="138">
        <f t="shared" si="19"/>
        <v>0</v>
      </c>
      <c r="FZ40" s="138">
        <f t="shared" si="19"/>
        <v>0</v>
      </c>
      <c r="GA40" s="138">
        <f t="shared" si="19"/>
        <v>0</v>
      </c>
      <c r="GB40" s="138">
        <f t="shared" si="19"/>
        <v>0</v>
      </c>
      <c r="GC40" s="138">
        <f t="shared" si="19"/>
        <v>0</v>
      </c>
      <c r="GD40" s="138">
        <f t="shared" si="19"/>
        <v>0</v>
      </c>
      <c r="GE40" s="138">
        <f t="shared" si="19"/>
        <v>0</v>
      </c>
      <c r="GF40" s="138">
        <f t="shared" si="19"/>
        <v>0</v>
      </c>
      <c r="GG40" s="138">
        <f t="shared" si="19"/>
        <v>0</v>
      </c>
      <c r="GH40" s="138">
        <f t="shared" si="19"/>
        <v>0</v>
      </c>
      <c r="GI40" s="138">
        <f t="shared" si="19"/>
        <v>0</v>
      </c>
      <c r="GJ40" s="138">
        <f t="shared" si="19"/>
        <v>0</v>
      </c>
      <c r="GK40" s="138">
        <f t="shared" si="19"/>
        <v>0</v>
      </c>
      <c r="GL40" s="138">
        <f t="shared" si="19"/>
        <v>0</v>
      </c>
      <c r="GM40" s="138">
        <f t="shared" si="19"/>
        <v>0</v>
      </c>
      <c r="GN40" s="138">
        <f t="shared" si="19"/>
        <v>0</v>
      </c>
      <c r="GO40" s="138">
        <f t="shared" si="19"/>
        <v>0</v>
      </c>
      <c r="GP40" s="138">
        <f t="shared" si="19"/>
        <v>0</v>
      </c>
      <c r="GQ40" s="138">
        <f t="shared" si="19"/>
        <v>0</v>
      </c>
      <c r="GR40" s="138">
        <f t="shared" si="19"/>
        <v>0</v>
      </c>
      <c r="GS40" s="138">
        <f t="shared" si="19"/>
        <v>0</v>
      </c>
      <c r="GT40" s="138">
        <f t="shared" si="19"/>
        <v>0</v>
      </c>
      <c r="GU40" s="138">
        <f t="shared" si="19"/>
        <v>0</v>
      </c>
      <c r="GV40" s="138">
        <f t="shared" si="19"/>
        <v>0</v>
      </c>
      <c r="GW40" s="138">
        <f t="shared" si="19"/>
        <v>0</v>
      </c>
      <c r="GX40" s="138">
        <f t="shared" si="19"/>
        <v>0</v>
      </c>
      <c r="GY40" s="138">
        <f t="shared" si="19"/>
        <v>0</v>
      </c>
      <c r="GZ40" s="138">
        <f t="shared" si="19"/>
        <v>0</v>
      </c>
      <c r="HA40" s="138">
        <f t="shared" si="19"/>
        <v>0</v>
      </c>
      <c r="HB40" s="138">
        <f t="shared" si="19"/>
        <v>0</v>
      </c>
      <c r="HC40" s="138">
        <f t="shared" si="19"/>
        <v>0</v>
      </c>
      <c r="HD40" s="138">
        <f t="shared" si="19"/>
        <v>0</v>
      </c>
      <c r="HE40" s="138">
        <f t="shared" si="19"/>
        <v>0</v>
      </c>
      <c r="HF40" s="138">
        <f t="shared" si="19"/>
        <v>0</v>
      </c>
      <c r="HG40" s="138">
        <f t="shared" si="19"/>
        <v>0</v>
      </c>
      <c r="HH40" s="138">
        <f t="shared" si="19"/>
        <v>0</v>
      </c>
      <c r="HI40" s="138">
        <f t="shared" si="19"/>
        <v>0</v>
      </c>
      <c r="HJ40" s="138">
        <f t="shared" si="19"/>
        <v>0</v>
      </c>
      <c r="HK40" s="138">
        <f t="shared" si="19"/>
        <v>0</v>
      </c>
      <c r="HL40" s="138">
        <f t="shared" si="19"/>
        <v>0</v>
      </c>
      <c r="HM40" s="138">
        <f t="shared" si="19"/>
        <v>0</v>
      </c>
      <c r="HN40" s="138">
        <f t="shared" si="19"/>
        <v>0</v>
      </c>
      <c r="HO40" s="138">
        <f t="shared" si="19"/>
        <v>0</v>
      </c>
      <c r="HP40" s="138">
        <f t="shared" si="19"/>
        <v>0</v>
      </c>
      <c r="HQ40" s="138">
        <f t="shared" si="19"/>
        <v>0</v>
      </c>
      <c r="HR40" s="138">
        <f t="shared" si="19"/>
        <v>0</v>
      </c>
      <c r="HS40" s="138">
        <f t="shared" si="19"/>
        <v>0</v>
      </c>
      <c r="HT40" s="138">
        <f t="shared" si="19"/>
        <v>0</v>
      </c>
      <c r="HU40" s="138">
        <f t="shared" si="19"/>
        <v>0</v>
      </c>
      <c r="HV40" s="138">
        <f t="shared" si="19"/>
        <v>0</v>
      </c>
      <c r="HW40" s="138">
        <f t="shared" si="19"/>
        <v>0</v>
      </c>
      <c r="HX40" s="138">
        <f t="shared" si="19"/>
        <v>0</v>
      </c>
      <c r="HY40" s="138">
        <f t="shared" si="19"/>
        <v>0</v>
      </c>
      <c r="HZ40" s="138">
        <f t="shared" si="19"/>
        <v>0</v>
      </c>
      <c r="IA40" s="138">
        <f t="shared" ref="IA40:JX40" si="20">IA39-IA22</f>
        <v>0</v>
      </c>
      <c r="IB40" s="138">
        <f t="shared" si="20"/>
        <v>0</v>
      </c>
      <c r="IC40" s="138">
        <f t="shared" si="20"/>
        <v>0</v>
      </c>
      <c r="ID40" s="138">
        <f t="shared" si="20"/>
        <v>0</v>
      </c>
      <c r="IE40" s="138">
        <f t="shared" si="20"/>
        <v>0</v>
      </c>
      <c r="IF40" s="138">
        <f t="shared" si="20"/>
        <v>0</v>
      </c>
      <c r="IG40" s="138">
        <f t="shared" si="20"/>
        <v>0</v>
      </c>
      <c r="IH40" s="138">
        <f t="shared" si="20"/>
        <v>0</v>
      </c>
      <c r="II40" s="138">
        <f t="shared" si="20"/>
        <v>0</v>
      </c>
      <c r="IJ40" s="138">
        <f t="shared" si="20"/>
        <v>0</v>
      </c>
      <c r="IK40" s="138">
        <f t="shared" si="20"/>
        <v>0</v>
      </c>
      <c r="IL40" s="138">
        <f t="shared" si="20"/>
        <v>0</v>
      </c>
      <c r="IM40" s="138">
        <f t="shared" si="20"/>
        <v>0</v>
      </c>
      <c r="IN40" s="138">
        <f t="shared" si="20"/>
        <v>0</v>
      </c>
      <c r="IO40" s="138">
        <f t="shared" si="20"/>
        <v>0</v>
      </c>
      <c r="IP40" s="138">
        <f t="shared" si="20"/>
        <v>0</v>
      </c>
      <c r="IQ40" s="138">
        <f t="shared" si="20"/>
        <v>0</v>
      </c>
      <c r="IR40" s="138">
        <f t="shared" si="20"/>
        <v>0</v>
      </c>
      <c r="IS40" s="138">
        <f t="shared" si="20"/>
        <v>0</v>
      </c>
      <c r="IT40" s="138">
        <f t="shared" si="20"/>
        <v>0</v>
      </c>
      <c r="IU40" s="138">
        <f t="shared" si="20"/>
        <v>0</v>
      </c>
      <c r="IV40" s="138">
        <f t="shared" si="20"/>
        <v>0</v>
      </c>
      <c r="IW40" s="138">
        <f t="shared" si="20"/>
        <v>0</v>
      </c>
      <c r="IX40" s="138">
        <f t="shared" si="20"/>
        <v>0</v>
      </c>
      <c r="IY40" s="138">
        <f t="shared" si="20"/>
        <v>0</v>
      </c>
      <c r="IZ40" s="138">
        <f t="shared" si="20"/>
        <v>0</v>
      </c>
      <c r="JA40" s="138">
        <f t="shared" si="20"/>
        <v>0</v>
      </c>
      <c r="JB40" s="138">
        <f t="shared" si="20"/>
        <v>0</v>
      </c>
      <c r="JC40" s="138">
        <f t="shared" si="20"/>
        <v>0</v>
      </c>
      <c r="JD40" s="138">
        <f t="shared" si="20"/>
        <v>0</v>
      </c>
      <c r="JE40" s="138">
        <f t="shared" si="20"/>
        <v>0</v>
      </c>
      <c r="JF40" s="138">
        <f t="shared" si="20"/>
        <v>0</v>
      </c>
      <c r="JG40" s="138">
        <f t="shared" si="20"/>
        <v>0</v>
      </c>
      <c r="JH40" s="138">
        <f t="shared" si="20"/>
        <v>0</v>
      </c>
      <c r="JI40" s="138">
        <f t="shared" si="20"/>
        <v>0</v>
      </c>
      <c r="JJ40" s="138">
        <f t="shared" si="20"/>
        <v>0</v>
      </c>
      <c r="JK40" s="138">
        <f t="shared" si="20"/>
        <v>0</v>
      </c>
      <c r="JL40" s="138">
        <f t="shared" si="20"/>
        <v>0</v>
      </c>
      <c r="JM40" s="138">
        <f t="shared" si="20"/>
        <v>0</v>
      </c>
      <c r="JN40" s="138">
        <f t="shared" si="20"/>
        <v>0</v>
      </c>
      <c r="JO40" s="138">
        <f t="shared" si="20"/>
        <v>0</v>
      </c>
      <c r="JP40" s="138">
        <f t="shared" si="20"/>
        <v>0</v>
      </c>
      <c r="JQ40" s="138">
        <f t="shared" si="20"/>
        <v>0</v>
      </c>
      <c r="JR40" s="138">
        <f t="shared" si="20"/>
        <v>0</v>
      </c>
      <c r="JS40" s="138">
        <f t="shared" si="20"/>
        <v>0</v>
      </c>
      <c r="JT40" s="138">
        <f t="shared" si="20"/>
        <v>0</v>
      </c>
      <c r="JU40" s="138">
        <f t="shared" si="20"/>
        <v>0</v>
      </c>
      <c r="JV40" s="138">
        <f t="shared" si="20"/>
        <v>0</v>
      </c>
      <c r="JW40" s="138">
        <f t="shared" si="20"/>
        <v>0</v>
      </c>
      <c r="JX40" s="138">
        <f t="shared" si="20"/>
        <v>0</v>
      </c>
    </row>
    <row r="42" spans="1:284" x14ac:dyDescent="0.25">
      <c r="N42" s="105"/>
    </row>
  </sheetData>
  <mergeCells count="216">
    <mergeCell ref="JG2:JI2"/>
    <mergeCell ref="JJ2:JL2"/>
    <mergeCell ref="JM2:JO2"/>
    <mergeCell ref="JP2:JR2"/>
    <mergeCell ref="JS2:JU2"/>
    <mergeCell ref="JV2:JX2"/>
    <mergeCell ref="IF2:IH2"/>
    <mergeCell ref="II2:IK2"/>
    <mergeCell ref="IL2:IN2"/>
    <mergeCell ref="IO2:IQ2"/>
    <mergeCell ref="IR2:IT2"/>
    <mergeCell ref="IU2:IW2"/>
    <mergeCell ref="IX2:IZ2"/>
    <mergeCell ref="JD2:JF2"/>
    <mergeCell ref="GG2:GI2"/>
    <mergeCell ref="GJ2:GL2"/>
    <mergeCell ref="GM2:GO2"/>
    <mergeCell ref="GP2:GR2"/>
    <mergeCell ref="GS2:GU2"/>
    <mergeCell ref="GV2:GX2"/>
    <mergeCell ref="GY2:HA2"/>
    <mergeCell ref="HB2:HD2"/>
    <mergeCell ref="JA2:JC2"/>
    <mergeCell ref="HE2:HG2"/>
    <mergeCell ref="HH2:HJ2"/>
    <mergeCell ref="HK2:HM2"/>
    <mergeCell ref="HN2:HP2"/>
    <mergeCell ref="HQ2:HS2"/>
    <mergeCell ref="HT2:HV2"/>
    <mergeCell ref="HW2:HY2"/>
    <mergeCell ref="HZ2:IB2"/>
    <mergeCell ref="IC2:IE2"/>
    <mergeCell ref="FF2:FH2"/>
    <mergeCell ref="FI2:FK2"/>
    <mergeCell ref="FL2:FN2"/>
    <mergeCell ref="FO2:FQ2"/>
    <mergeCell ref="FR2:FT2"/>
    <mergeCell ref="FU2:FW2"/>
    <mergeCell ref="FX2:FZ2"/>
    <mergeCell ref="GA2:GC2"/>
    <mergeCell ref="GD2:GF2"/>
    <mergeCell ref="FC2:FE2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EK2:EM2"/>
    <mergeCell ref="EN2:EP2"/>
    <mergeCell ref="EQ2:ES2"/>
    <mergeCell ref="CC2:CE2"/>
    <mergeCell ref="CF2:CH2"/>
    <mergeCell ref="CI2:CK2"/>
    <mergeCell ref="R2:T2"/>
    <mergeCell ref="BQ2:BS2"/>
    <mergeCell ref="BT2:BV2"/>
    <mergeCell ref="BW2:BY2"/>
    <mergeCell ref="BZ2:CB2"/>
    <mergeCell ref="A22:A23"/>
    <mergeCell ref="B22:B23"/>
    <mergeCell ref="A18:A19"/>
    <mergeCell ref="B18:B19"/>
    <mergeCell ref="C18:C19"/>
    <mergeCell ref="A20:A21"/>
    <mergeCell ref="B20:B21"/>
    <mergeCell ref="C20:C21"/>
    <mergeCell ref="BN2:BP2"/>
    <mergeCell ref="B1:B2"/>
    <mergeCell ref="F2:H2"/>
    <mergeCell ref="I2:K2"/>
    <mergeCell ref="L2:N2"/>
    <mergeCell ref="O2:Q2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U2:W2"/>
    <mergeCell ref="EW2:EY2"/>
    <mergeCell ref="EZ2:FB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T2:EV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JP26:JR26"/>
    <mergeCell ref="JS26:JU26"/>
    <mergeCell ref="JV26:JX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X42"/>
  <sheetViews>
    <sheetView workbookViewId="0">
      <pane xSplit="5" topLeftCell="DA1" activePane="topRight" state="frozen"/>
      <selection pane="topRight" activeCell="FO9" sqref="FO9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customWidth="1"/>
    <col min="7" max="8" width="6" hidden="1" customWidth="1" outlineLevel="1"/>
    <col min="9" max="9" width="6" customWidth="1" collapsed="1"/>
    <col min="10" max="11" width="6" hidden="1" customWidth="1" outlineLevel="1"/>
    <col min="12" max="12" width="6" customWidth="1" collapsed="1"/>
    <col min="13" max="13" width="6" hidden="1" customWidth="1" outlineLevel="1"/>
    <col min="14" max="14" width="8.85546875" hidden="1" customWidth="1" outlineLevel="1"/>
    <col min="15" max="15" width="6" customWidth="1" collapsed="1"/>
    <col min="16" max="17" width="6" hidden="1" customWidth="1" outlineLevel="1"/>
    <col min="18" max="18" width="6" customWidth="1" collapsed="1"/>
    <col min="19" max="20" width="6" hidden="1" customWidth="1" outlineLevel="1"/>
    <col min="21" max="21" width="6" customWidth="1" collapsed="1"/>
    <col min="22" max="23" width="6" hidden="1" customWidth="1" outlineLevel="1"/>
    <col min="24" max="24" width="6" customWidth="1" collapsed="1"/>
    <col min="25" max="26" width="6" hidden="1" customWidth="1" outlineLevel="1"/>
    <col min="27" max="27" width="6" customWidth="1" collapsed="1"/>
    <col min="28" max="29" width="6" hidden="1" customWidth="1" outlineLevel="1"/>
    <col min="30" max="30" width="6" customWidth="1" collapsed="1"/>
    <col min="31" max="32" width="6" hidden="1" customWidth="1" outlineLevel="1"/>
    <col min="33" max="33" width="6" customWidth="1" collapsed="1"/>
    <col min="34" max="35" width="6" hidden="1" customWidth="1" outlineLevel="1"/>
    <col min="36" max="36" width="6" customWidth="1" collapsed="1"/>
    <col min="37" max="38" width="6" hidden="1" customWidth="1" outlineLevel="1"/>
    <col min="39" max="39" width="7.5703125" customWidth="1" collapsed="1"/>
    <col min="40" max="41" width="6" hidden="1" customWidth="1" outlineLevel="1"/>
    <col min="42" max="42" width="6.85546875" customWidth="1" collapsed="1"/>
    <col min="43" max="43" width="7.7109375" hidden="1" customWidth="1" outlineLevel="1"/>
    <col min="44" max="44" width="6.28515625" hidden="1" customWidth="1" outlineLevel="1"/>
    <col min="45" max="45" width="7" customWidth="1" collapsed="1"/>
    <col min="46" max="46" width="7.140625" hidden="1" customWidth="1" outlineLevel="1"/>
    <col min="47" max="47" width="6" hidden="1" customWidth="1" outlineLevel="1"/>
    <col min="48" max="48" width="7.140625" customWidth="1" collapsed="1"/>
    <col min="49" max="49" width="7.140625" hidden="1" customWidth="1" outlineLevel="1"/>
    <col min="50" max="50" width="6" hidden="1" customWidth="1" outlineLevel="1"/>
    <col min="51" max="51" width="6.85546875" customWidth="1" collapsed="1"/>
    <col min="52" max="53" width="6" hidden="1" customWidth="1" outlineLevel="1"/>
    <col min="54" max="54" width="7.7109375" customWidth="1" collapsed="1"/>
    <col min="55" max="56" width="6" hidden="1" customWidth="1" outlineLevel="1"/>
    <col min="57" max="57" width="7" customWidth="1" collapsed="1"/>
    <col min="58" max="59" width="6" hidden="1" customWidth="1" outlineLevel="1"/>
    <col min="60" max="60" width="6" customWidth="1" collapsed="1"/>
    <col min="61" max="61" width="6" hidden="1" customWidth="1" outlineLevel="1"/>
    <col min="62" max="62" width="7.42578125" hidden="1" customWidth="1" outlineLevel="1"/>
    <col min="63" max="63" width="6" customWidth="1" collapsed="1"/>
    <col min="64" max="65" width="6" hidden="1" customWidth="1" outlineLevel="1"/>
    <col min="66" max="66" width="6" customWidth="1" collapsed="1"/>
    <col min="67" max="68" width="6" hidden="1" customWidth="1" outlineLevel="1"/>
    <col min="69" max="69" width="6" customWidth="1" collapsed="1"/>
    <col min="70" max="71" width="6" hidden="1" customWidth="1" outlineLevel="1"/>
    <col min="72" max="72" width="6" customWidth="1" collapsed="1"/>
    <col min="73" max="74" width="6" hidden="1" customWidth="1" outlineLevel="1"/>
    <col min="75" max="75" width="6" customWidth="1" collapsed="1"/>
    <col min="76" max="77" width="6" hidden="1" customWidth="1" outlineLevel="1"/>
    <col min="78" max="78" width="6" customWidth="1" collapsed="1"/>
    <col min="79" max="80" width="6" hidden="1" customWidth="1" outlineLevel="1"/>
    <col min="81" max="81" width="6" customWidth="1" collapsed="1"/>
    <col min="82" max="83" width="6" hidden="1" customWidth="1" outlineLevel="1"/>
    <col min="84" max="84" width="6" customWidth="1" collapsed="1"/>
    <col min="85" max="86" width="6" hidden="1" customWidth="1" outlineLevel="1"/>
    <col min="87" max="87" width="6" customWidth="1" collapsed="1"/>
    <col min="88" max="89" width="6" hidden="1" customWidth="1" outlineLevel="1"/>
    <col min="90" max="90" width="6" customWidth="1" collapsed="1"/>
    <col min="91" max="92" width="6" hidden="1" customWidth="1" outlineLevel="1"/>
    <col min="93" max="93" width="6" customWidth="1" collapsed="1"/>
    <col min="94" max="95" width="6" hidden="1" customWidth="1" outlineLevel="1"/>
    <col min="96" max="96" width="6" customWidth="1" collapsed="1"/>
    <col min="97" max="98" width="6" hidden="1" customWidth="1" outlineLevel="1"/>
    <col min="99" max="99" width="6" customWidth="1" collapsed="1"/>
    <col min="100" max="101" width="6" hidden="1" customWidth="1" outlineLevel="1"/>
    <col min="102" max="102" width="6" customWidth="1" collapsed="1"/>
    <col min="103" max="104" width="6" hidden="1" customWidth="1" outlineLevel="1"/>
    <col min="105" max="105" width="6" customWidth="1" collapsed="1"/>
    <col min="106" max="107" width="6" hidden="1" customWidth="1" outlineLevel="1"/>
    <col min="108" max="108" width="6" customWidth="1" collapsed="1"/>
    <col min="109" max="110" width="6" hidden="1" customWidth="1" outlineLevel="1"/>
    <col min="111" max="111" width="6" customWidth="1" collapsed="1"/>
    <col min="112" max="113" width="6" hidden="1" customWidth="1" outlineLevel="1"/>
    <col min="114" max="114" width="6" customWidth="1" collapsed="1"/>
    <col min="115" max="116" width="6" hidden="1" customWidth="1" outlineLevel="1"/>
    <col min="117" max="117" width="6" customWidth="1" collapsed="1"/>
    <col min="118" max="119" width="6" hidden="1" customWidth="1" outlineLevel="1"/>
    <col min="120" max="120" width="6" customWidth="1" collapsed="1"/>
    <col min="121" max="122" width="6" hidden="1" customWidth="1" outlineLevel="1"/>
    <col min="123" max="123" width="6" customWidth="1" collapsed="1"/>
    <col min="124" max="125" width="6" hidden="1" customWidth="1" outlineLevel="1"/>
    <col min="126" max="126" width="6" customWidth="1" collapsed="1"/>
    <col min="127" max="128" width="6" hidden="1" customWidth="1" outlineLevel="1"/>
    <col min="129" max="129" width="6" customWidth="1" collapsed="1"/>
    <col min="130" max="131" width="6" hidden="1" customWidth="1" outlineLevel="1"/>
    <col min="132" max="132" width="6" customWidth="1" collapsed="1"/>
    <col min="133" max="134" width="6" hidden="1" customWidth="1" outlineLevel="1"/>
    <col min="135" max="135" width="6" customWidth="1" collapsed="1"/>
    <col min="136" max="137" width="6" hidden="1" customWidth="1" outlineLevel="1"/>
    <col min="138" max="138" width="6" customWidth="1" collapsed="1"/>
    <col min="139" max="140" width="6" hidden="1" customWidth="1" outlineLevel="1"/>
    <col min="141" max="141" width="6" customWidth="1" collapsed="1"/>
    <col min="142" max="143" width="6" hidden="1" customWidth="1" outlineLevel="1"/>
    <col min="144" max="144" width="6" customWidth="1" collapsed="1"/>
    <col min="145" max="146" width="6" hidden="1" customWidth="1" outlineLevel="1"/>
    <col min="147" max="147" width="6" customWidth="1" collapsed="1"/>
    <col min="148" max="149" width="6" hidden="1" customWidth="1" outlineLevel="1"/>
    <col min="150" max="150" width="6" customWidth="1" collapsed="1"/>
    <col min="151" max="152" width="6" hidden="1" customWidth="1" outlineLevel="1"/>
    <col min="153" max="153" width="6" customWidth="1" collapsed="1"/>
    <col min="154" max="155" width="6" hidden="1" customWidth="1" outlineLevel="1"/>
    <col min="156" max="156" width="6" customWidth="1" collapsed="1"/>
    <col min="157" max="158" width="6" hidden="1" customWidth="1" outlineLevel="1"/>
    <col min="159" max="159" width="6" customWidth="1" collapsed="1"/>
    <col min="160" max="161" width="6" hidden="1" customWidth="1" outlineLevel="1"/>
    <col min="162" max="162" width="6" customWidth="1" collapsed="1"/>
    <col min="163" max="164" width="6" hidden="1" customWidth="1" outlineLevel="1"/>
    <col min="165" max="165" width="6" customWidth="1" collapsed="1"/>
    <col min="166" max="167" width="6" hidden="1" customWidth="1" outlineLevel="1"/>
    <col min="168" max="168" width="6" customWidth="1" collapsed="1"/>
    <col min="169" max="170" width="6" hidden="1" customWidth="1" outlineLevel="1"/>
    <col min="171" max="171" width="6" customWidth="1" collapsed="1"/>
    <col min="172" max="173" width="6" hidden="1" customWidth="1" outlineLevel="1"/>
    <col min="174" max="174" width="6" customWidth="1" collapsed="1"/>
    <col min="175" max="176" width="6" hidden="1" customWidth="1" outlineLevel="1"/>
    <col min="177" max="177" width="6" customWidth="1" collapsed="1"/>
    <col min="178" max="179" width="6" hidden="1" customWidth="1" outlineLevel="1"/>
    <col min="180" max="180" width="6" customWidth="1" collapsed="1"/>
    <col min="181" max="182" width="6" hidden="1" customWidth="1" outlineLevel="1"/>
    <col min="183" max="183" width="6" customWidth="1" collapsed="1"/>
    <col min="184" max="185" width="6" hidden="1" customWidth="1" outlineLevel="1"/>
    <col min="186" max="186" width="6" customWidth="1" collapsed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179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/>
      <c r="BC3" s="152"/>
      <c r="BD3" s="155"/>
      <c r="BE3" s="154"/>
      <c r="BF3" s="152"/>
      <c r="BG3" s="155"/>
      <c r="BH3" s="154"/>
      <c r="BI3" s="152"/>
      <c r="BJ3" s="155"/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/>
      <c r="CG3" s="152"/>
      <c r="CH3" s="155"/>
      <c r="CI3" s="154"/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154"/>
      <c r="DH3" s="152"/>
      <c r="DI3" s="155"/>
      <c r="DJ3" s="154"/>
      <c r="DK3" s="152"/>
      <c r="DL3" s="155"/>
      <c r="DM3" s="154"/>
      <c r="DN3" s="152"/>
      <c r="DO3" s="155"/>
      <c r="DP3" s="154"/>
      <c r="DQ3" s="152"/>
      <c r="DR3" s="155"/>
      <c r="DS3" s="154"/>
      <c r="DT3" s="152"/>
      <c r="DU3" s="155"/>
      <c r="DV3" s="154"/>
      <c r="DW3" s="152"/>
      <c r="DX3" s="155"/>
      <c r="DY3" s="154"/>
      <c r="DZ3" s="152"/>
      <c r="EA3" s="155"/>
      <c r="EB3" s="154"/>
      <c r="EC3" s="152"/>
      <c r="ED3" s="155"/>
      <c r="EE3" s="154"/>
      <c r="EF3" s="152"/>
      <c r="EG3" s="155"/>
      <c r="EH3" s="154"/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 t="s">
        <v>378</v>
      </c>
      <c r="FD3" s="152"/>
      <c r="FE3" s="155"/>
      <c r="FF3" s="154" t="s">
        <v>379</v>
      </c>
      <c r="FG3" s="152"/>
      <c r="FH3" s="155"/>
      <c r="FI3" s="154" t="s">
        <v>380</v>
      </c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26.9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/>
      <c r="BI4" s="357"/>
      <c r="BJ4" s="388"/>
      <c r="BK4" s="389"/>
      <c r="BL4" s="357"/>
      <c r="BM4" s="388"/>
      <c r="BN4" s="456"/>
      <c r="BO4" s="357"/>
      <c r="BP4" s="388"/>
      <c r="BQ4" s="389"/>
      <c r="BR4" s="357"/>
      <c r="BS4" s="388"/>
      <c r="BT4" s="456"/>
      <c r="BU4" s="357"/>
      <c r="BV4" s="388"/>
      <c r="BW4" s="389"/>
      <c r="BX4" s="357"/>
      <c r="BY4" s="388"/>
      <c r="BZ4" s="456"/>
      <c r="CA4" s="357"/>
      <c r="CB4" s="388"/>
      <c r="CC4" s="389"/>
      <c r="CD4" s="357"/>
      <c r="CE4" s="388"/>
      <c r="CF4" s="456"/>
      <c r="CG4" s="357"/>
      <c r="CH4" s="388"/>
      <c r="CI4" s="389"/>
      <c r="CJ4" s="357"/>
      <c r="CK4" s="388"/>
      <c r="CL4" s="456"/>
      <c r="CM4" s="357"/>
      <c r="CN4" s="388"/>
      <c r="CO4" s="389"/>
      <c r="CP4" s="357"/>
      <c r="CQ4" s="388"/>
      <c r="CR4" s="456"/>
      <c r="CS4" s="357"/>
      <c r="CT4" s="388"/>
      <c r="CU4" s="389"/>
      <c r="CV4" s="357"/>
      <c r="CW4" s="388"/>
      <c r="CX4" s="456"/>
      <c r="CY4" s="357"/>
      <c r="CZ4" s="388"/>
      <c r="DA4" s="389"/>
      <c r="DB4" s="357"/>
      <c r="DC4" s="388"/>
      <c r="DD4" s="456"/>
      <c r="DE4" s="357"/>
      <c r="DF4" s="388"/>
      <c r="DG4" s="389"/>
      <c r="DH4" s="357"/>
      <c r="DI4" s="388"/>
      <c r="DJ4" s="456"/>
      <c r="DK4" s="357"/>
      <c r="DL4" s="388"/>
      <c r="DM4" s="389"/>
      <c r="DN4" s="357"/>
      <c r="DO4" s="388"/>
      <c r="DP4" s="456"/>
      <c r="DQ4" s="357"/>
      <c r="DR4" s="388"/>
      <c r="DS4" s="389"/>
      <c r="DT4" s="357"/>
      <c r="DU4" s="388"/>
      <c r="DV4" s="456"/>
      <c r="DW4" s="357"/>
      <c r="DX4" s="388"/>
      <c r="DY4" s="389"/>
      <c r="DZ4" s="357"/>
      <c r="EA4" s="388"/>
      <c r="EB4" s="456"/>
      <c r="EC4" s="357"/>
      <c r="ED4" s="388"/>
      <c r="EE4" s="389"/>
      <c r="EF4" s="357"/>
      <c r="EG4" s="388"/>
      <c r="EH4" s="456"/>
      <c r="EI4" s="357"/>
      <c r="EJ4" s="388"/>
      <c r="EK4" s="389"/>
      <c r="EL4" s="357"/>
      <c r="EM4" s="388"/>
      <c r="EN4" s="456"/>
      <c r="EO4" s="357"/>
      <c r="EP4" s="388"/>
      <c r="EQ4" s="389"/>
      <c r="ER4" s="357"/>
      <c r="ES4" s="388"/>
      <c r="ET4" s="456"/>
      <c r="EU4" s="357"/>
      <c r="EV4" s="388"/>
      <c r="EW4" s="389"/>
      <c r="EX4" s="357"/>
      <c r="EY4" s="388"/>
      <c r="EZ4" s="456"/>
      <c r="FA4" s="357"/>
      <c r="FB4" s="388"/>
      <c r="FC4" s="389">
        <v>4.5999999999999996</v>
      </c>
      <c r="FD4" s="357"/>
      <c r="FE4" s="388"/>
      <c r="FF4" s="456">
        <v>14.6</v>
      </c>
      <c r="FG4" s="357"/>
      <c r="FH4" s="388"/>
      <c r="FI4" s="389">
        <v>7.7</v>
      </c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20.2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372"/>
      <c r="AT5" s="356"/>
      <c r="AU5" s="373"/>
      <c r="AV5" s="458"/>
      <c r="AW5" s="356"/>
      <c r="AX5" s="373"/>
      <c r="AY5" s="372"/>
      <c r="AZ5" s="356"/>
      <c r="BA5" s="373"/>
      <c r="BB5" s="458"/>
      <c r="BC5" s="356"/>
      <c r="BD5" s="373"/>
      <c r="BE5" s="372"/>
      <c r="BF5" s="356"/>
      <c r="BG5" s="373"/>
      <c r="BH5" s="458"/>
      <c r="BI5" s="356"/>
      <c r="BJ5" s="373"/>
      <c r="BK5" s="372"/>
      <c r="BL5" s="356"/>
      <c r="BM5" s="373"/>
      <c r="BN5" s="458"/>
      <c r="BO5" s="356"/>
      <c r="BP5" s="373"/>
      <c r="BQ5" s="372"/>
      <c r="BR5" s="356"/>
      <c r="BS5" s="373"/>
      <c r="BT5" s="458"/>
      <c r="BU5" s="356"/>
      <c r="BV5" s="373"/>
      <c r="BW5" s="372"/>
      <c r="BX5" s="356"/>
      <c r="BY5" s="373"/>
      <c r="BZ5" s="458"/>
      <c r="CA5" s="356"/>
      <c r="CB5" s="373"/>
      <c r="CC5" s="372"/>
      <c r="CD5" s="356"/>
      <c r="CE5" s="373"/>
      <c r="CF5" s="458"/>
      <c r="CG5" s="356"/>
      <c r="CH5" s="373"/>
      <c r="CI5" s="372"/>
      <c r="CJ5" s="356"/>
      <c r="CK5" s="373"/>
      <c r="CL5" s="458"/>
      <c r="CM5" s="356"/>
      <c r="CN5" s="373"/>
      <c r="CO5" s="372"/>
      <c r="CP5" s="356"/>
      <c r="CQ5" s="373"/>
      <c r="CR5" s="458"/>
      <c r="CS5" s="356"/>
      <c r="CT5" s="373"/>
      <c r="CU5" s="372"/>
      <c r="CV5" s="356"/>
      <c r="CW5" s="373"/>
      <c r="CX5" s="458"/>
      <c r="CY5" s="356"/>
      <c r="CZ5" s="373"/>
      <c r="DA5" s="372"/>
      <c r="DB5" s="356"/>
      <c r="DC5" s="373"/>
      <c r="DD5" s="458"/>
      <c r="DE5" s="356"/>
      <c r="DF5" s="373"/>
      <c r="DG5" s="372"/>
      <c r="DH5" s="356"/>
      <c r="DI5" s="373"/>
      <c r="DJ5" s="458"/>
      <c r="DK5" s="356"/>
      <c r="DL5" s="373"/>
      <c r="DM5" s="372"/>
      <c r="DN5" s="356"/>
      <c r="DO5" s="373"/>
      <c r="DP5" s="458"/>
      <c r="DQ5" s="356"/>
      <c r="DR5" s="373"/>
      <c r="DS5" s="372"/>
      <c r="DT5" s="356"/>
      <c r="DU5" s="373"/>
      <c r="DV5" s="458"/>
      <c r="DW5" s="356"/>
      <c r="DX5" s="373"/>
      <c r="DY5" s="372"/>
      <c r="DZ5" s="356"/>
      <c r="EA5" s="373"/>
      <c r="EB5" s="458"/>
      <c r="EC5" s="356"/>
      <c r="ED5" s="373"/>
      <c r="EE5" s="372"/>
      <c r="EF5" s="356"/>
      <c r="EG5" s="373"/>
      <c r="EH5" s="458"/>
      <c r="EI5" s="356"/>
      <c r="EJ5" s="373"/>
      <c r="EK5" s="372"/>
      <c r="EL5" s="356"/>
      <c r="EM5" s="373"/>
      <c r="EN5" s="458"/>
      <c r="EO5" s="356"/>
      <c r="EP5" s="373"/>
      <c r="EQ5" s="372"/>
      <c r="ER5" s="356"/>
      <c r="ES5" s="373"/>
      <c r="ET5" s="458"/>
      <c r="EU5" s="356"/>
      <c r="EV5" s="373"/>
      <c r="EW5" s="372"/>
      <c r="EX5" s="356"/>
      <c r="EY5" s="373"/>
      <c r="EZ5" s="458"/>
      <c r="FA5" s="356"/>
      <c r="FB5" s="373"/>
      <c r="FC5" s="372">
        <v>7</v>
      </c>
      <c r="FD5" s="356"/>
      <c r="FE5" s="373"/>
      <c r="FF5" s="458">
        <v>8.1999999999999993</v>
      </c>
      <c r="FG5" s="356"/>
      <c r="FH5" s="373"/>
      <c r="FI5" s="372">
        <v>5</v>
      </c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531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453">
        <f t="shared" ref="E6:E21" si="0">SUM(F6:JX6)</f>
        <v>0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456"/>
      <c r="CG6" s="357"/>
      <c r="CH6" s="388"/>
      <c r="CI6" s="389"/>
      <c r="CJ6" s="357"/>
      <c r="CK6" s="388"/>
      <c r="CL6" s="456"/>
      <c r="CM6" s="357"/>
      <c r="CN6" s="388"/>
      <c r="CO6" s="389"/>
      <c r="CP6" s="357"/>
      <c r="CQ6" s="388"/>
      <c r="CR6" s="456"/>
      <c r="CS6" s="357"/>
      <c r="CT6" s="388"/>
      <c r="CU6" s="389"/>
      <c r="CV6" s="357"/>
      <c r="CW6" s="388"/>
      <c r="CX6" s="456"/>
      <c r="CY6" s="357"/>
      <c r="CZ6" s="388"/>
      <c r="DA6" s="38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389"/>
      <c r="DN6" s="357"/>
      <c r="DO6" s="388"/>
      <c r="DP6" s="456"/>
      <c r="DQ6" s="357"/>
      <c r="DR6" s="388"/>
      <c r="DS6" s="389"/>
      <c r="DT6" s="357"/>
      <c r="DU6" s="388"/>
      <c r="DV6" s="456"/>
      <c r="DW6" s="357"/>
      <c r="DX6" s="388"/>
      <c r="DY6" s="389"/>
      <c r="DZ6" s="357"/>
      <c r="EA6" s="388"/>
      <c r="EB6" s="456"/>
      <c r="EC6" s="357"/>
      <c r="ED6" s="388"/>
      <c r="EE6" s="389"/>
      <c r="EF6" s="357"/>
      <c r="EG6" s="388"/>
      <c r="EH6" s="456"/>
      <c r="EI6" s="357"/>
      <c r="EJ6" s="388"/>
      <c r="EK6" s="389"/>
      <c r="EL6" s="357"/>
      <c r="EM6" s="388"/>
      <c r="EN6" s="456"/>
      <c r="EO6" s="357"/>
      <c r="EP6" s="388"/>
      <c r="EQ6" s="389"/>
      <c r="ER6" s="357"/>
      <c r="ES6" s="388"/>
      <c r="ET6" s="456"/>
      <c r="EU6" s="357"/>
      <c r="EV6" s="388"/>
      <c r="EW6" s="389"/>
      <c r="EX6" s="357"/>
      <c r="EY6" s="388"/>
      <c r="EZ6" s="456"/>
      <c r="FA6" s="357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457">
        <f t="shared" si="0"/>
        <v>0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/>
      <c r="AN7" s="356"/>
      <c r="AO7" s="373"/>
      <c r="AP7" s="458"/>
      <c r="AQ7" s="356"/>
      <c r="AR7" s="373"/>
      <c r="AS7" s="372"/>
      <c r="AT7" s="356"/>
      <c r="AU7" s="373"/>
      <c r="AV7" s="458"/>
      <c r="AW7" s="356"/>
      <c r="AX7" s="373"/>
      <c r="AY7" s="372"/>
      <c r="AZ7" s="356"/>
      <c r="BA7" s="373"/>
      <c r="BB7" s="458"/>
      <c r="BC7" s="356"/>
      <c r="BD7" s="373"/>
      <c r="BE7" s="372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458"/>
      <c r="CG7" s="356"/>
      <c r="CH7" s="373"/>
      <c r="CI7" s="372"/>
      <c r="CJ7" s="356"/>
      <c r="CK7" s="373"/>
      <c r="CL7" s="458"/>
      <c r="CM7" s="356"/>
      <c r="CN7" s="373"/>
      <c r="CO7" s="372"/>
      <c r="CP7" s="356"/>
      <c r="CQ7" s="373"/>
      <c r="CR7" s="458"/>
      <c r="CS7" s="356"/>
      <c r="CT7" s="373"/>
      <c r="CU7" s="372"/>
      <c r="CV7" s="356"/>
      <c r="CW7" s="373"/>
      <c r="CX7" s="458"/>
      <c r="CY7" s="356"/>
      <c r="CZ7" s="373"/>
      <c r="DA7" s="372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372"/>
      <c r="DN7" s="356"/>
      <c r="DO7" s="373"/>
      <c r="DP7" s="458"/>
      <c r="DQ7" s="356"/>
      <c r="DR7" s="373"/>
      <c r="DS7" s="372"/>
      <c r="DT7" s="356"/>
      <c r="DU7" s="373"/>
      <c r="DV7" s="458"/>
      <c r="DW7" s="356"/>
      <c r="DX7" s="373"/>
      <c r="DY7" s="372"/>
      <c r="DZ7" s="356"/>
      <c r="EA7" s="373"/>
      <c r="EB7" s="458"/>
      <c r="EC7" s="356"/>
      <c r="ED7" s="373"/>
      <c r="EE7" s="372"/>
      <c r="EF7" s="356"/>
      <c r="EG7" s="373"/>
      <c r="EH7" s="458"/>
      <c r="EI7" s="356"/>
      <c r="EJ7" s="373"/>
      <c r="EK7" s="372"/>
      <c r="EL7" s="356"/>
      <c r="EM7" s="373"/>
      <c r="EN7" s="458"/>
      <c r="EO7" s="356"/>
      <c r="EP7" s="373"/>
      <c r="EQ7" s="372"/>
      <c r="ER7" s="356"/>
      <c r="ES7" s="373"/>
      <c r="ET7" s="458"/>
      <c r="EU7" s="356"/>
      <c r="EV7" s="373"/>
      <c r="EW7" s="372"/>
      <c r="EX7" s="356"/>
      <c r="EY7" s="373"/>
      <c r="EZ7" s="458"/>
      <c r="FA7" s="356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13.9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/>
      <c r="BI8" s="357"/>
      <c r="BJ8" s="388"/>
      <c r="BK8" s="389"/>
      <c r="BL8" s="357"/>
      <c r="BM8" s="388"/>
      <c r="BN8" s="456"/>
      <c r="BO8" s="357"/>
      <c r="BP8" s="388"/>
      <c r="BQ8" s="389"/>
      <c r="BR8" s="357"/>
      <c r="BS8" s="388"/>
      <c r="BT8" s="456"/>
      <c r="BU8" s="357"/>
      <c r="BV8" s="388"/>
      <c r="BW8" s="389"/>
      <c r="BX8" s="357"/>
      <c r="BY8" s="388"/>
      <c r="BZ8" s="456"/>
      <c r="CA8" s="357"/>
      <c r="CB8" s="388"/>
      <c r="CC8" s="389"/>
      <c r="CD8" s="357"/>
      <c r="CE8" s="388"/>
      <c r="CF8" s="456"/>
      <c r="CG8" s="357"/>
      <c r="CH8" s="388"/>
      <c r="CI8" s="389"/>
      <c r="CJ8" s="357"/>
      <c r="CK8" s="388"/>
      <c r="CL8" s="456"/>
      <c r="CM8" s="357"/>
      <c r="CN8" s="388"/>
      <c r="CO8" s="389"/>
      <c r="CP8" s="357"/>
      <c r="CQ8" s="388"/>
      <c r="CR8" s="456"/>
      <c r="CS8" s="357"/>
      <c r="CT8" s="388"/>
      <c r="CU8" s="389"/>
      <c r="CV8" s="357"/>
      <c r="CW8" s="388"/>
      <c r="CX8" s="456"/>
      <c r="CY8" s="357"/>
      <c r="CZ8" s="388"/>
      <c r="DA8" s="389"/>
      <c r="DB8" s="357"/>
      <c r="DC8" s="388"/>
      <c r="DD8" s="456"/>
      <c r="DE8" s="357"/>
      <c r="DF8" s="388"/>
      <c r="DG8" s="389"/>
      <c r="DH8" s="357"/>
      <c r="DI8" s="388"/>
      <c r="DJ8" s="456"/>
      <c r="DK8" s="357"/>
      <c r="DL8" s="388"/>
      <c r="DM8" s="389"/>
      <c r="DN8" s="357"/>
      <c r="DO8" s="388"/>
      <c r="DP8" s="456"/>
      <c r="DQ8" s="357"/>
      <c r="DR8" s="388"/>
      <c r="DS8" s="389"/>
      <c r="DT8" s="357"/>
      <c r="DU8" s="388"/>
      <c r="DV8" s="456"/>
      <c r="DW8" s="357"/>
      <c r="DX8" s="388"/>
      <c r="DY8" s="389"/>
      <c r="DZ8" s="357"/>
      <c r="EA8" s="388"/>
      <c r="EB8" s="456"/>
      <c r="EC8" s="357"/>
      <c r="ED8" s="388"/>
      <c r="EE8" s="389"/>
      <c r="EF8" s="357"/>
      <c r="EG8" s="388"/>
      <c r="EH8" s="456"/>
      <c r="EI8" s="357"/>
      <c r="EJ8" s="388"/>
      <c r="EK8" s="389"/>
      <c r="EL8" s="357"/>
      <c r="EM8" s="388"/>
      <c r="EN8" s="456"/>
      <c r="EO8" s="357"/>
      <c r="EP8" s="388"/>
      <c r="EQ8" s="389"/>
      <c r="ER8" s="357"/>
      <c r="ES8" s="388"/>
      <c r="ET8" s="456"/>
      <c r="EU8" s="357"/>
      <c r="EV8" s="388"/>
      <c r="EW8" s="389"/>
      <c r="EX8" s="357"/>
      <c r="EY8" s="388"/>
      <c r="EZ8" s="456"/>
      <c r="FA8" s="357"/>
      <c r="FB8" s="388"/>
      <c r="FC8" s="389">
        <v>9.3000000000000007</v>
      </c>
      <c r="FD8" s="357"/>
      <c r="FE8" s="388"/>
      <c r="FF8" s="456">
        <v>4.5999999999999996</v>
      </c>
      <c r="FG8" s="357"/>
      <c r="FH8" s="388"/>
      <c r="FI8" s="38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16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/>
      <c r="AN9" s="356"/>
      <c r="AO9" s="373"/>
      <c r="AP9" s="458"/>
      <c r="AQ9" s="356"/>
      <c r="AR9" s="373"/>
      <c r="AS9" s="372"/>
      <c r="AT9" s="356"/>
      <c r="AU9" s="373"/>
      <c r="AV9" s="458"/>
      <c r="AW9" s="356"/>
      <c r="AX9" s="373"/>
      <c r="AY9" s="372"/>
      <c r="AZ9" s="356"/>
      <c r="BA9" s="373"/>
      <c r="BB9" s="458"/>
      <c r="BC9" s="356"/>
      <c r="BD9" s="373"/>
      <c r="BE9" s="372"/>
      <c r="BF9" s="356"/>
      <c r="BG9" s="373"/>
      <c r="BH9" s="458"/>
      <c r="BI9" s="356"/>
      <c r="BJ9" s="373"/>
      <c r="BK9" s="372"/>
      <c r="BL9" s="356"/>
      <c r="BM9" s="373"/>
      <c r="BN9" s="458"/>
      <c r="BO9" s="356"/>
      <c r="BP9" s="373"/>
      <c r="BQ9" s="372"/>
      <c r="BR9" s="356"/>
      <c r="BS9" s="373"/>
      <c r="BT9" s="458"/>
      <c r="BU9" s="356"/>
      <c r="BV9" s="373"/>
      <c r="BW9" s="372"/>
      <c r="BX9" s="356"/>
      <c r="BY9" s="373"/>
      <c r="BZ9" s="458"/>
      <c r="CA9" s="356"/>
      <c r="CB9" s="373"/>
      <c r="CC9" s="372"/>
      <c r="CD9" s="356"/>
      <c r="CE9" s="373"/>
      <c r="CF9" s="458"/>
      <c r="CG9" s="356"/>
      <c r="CH9" s="373"/>
      <c r="CI9" s="372"/>
      <c r="CJ9" s="356"/>
      <c r="CK9" s="373"/>
      <c r="CL9" s="458"/>
      <c r="CM9" s="356"/>
      <c r="CN9" s="373"/>
      <c r="CO9" s="372"/>
      <c r="CP9" s="356"/>
      <c r="CQ9" s="373"/>
      <c r="CR9" s="458"/>
      <c r="CS9" s="356"/>
      <c r="CT9" s="373"/>
      <c r="CU9" s="372"/>
      <c r="CV9" s="356"/>
      <c r="CW9" s="373"/>
      <c r="CX9" s="458"/>
      <c r="CY9" s="356"/>
      <c r="CZ9" s="373"/>
      <c r="DA9" s="372"/>
      <c r="DB9" s="356"/>
      <c r="DC9" s="373"/>
      <c r="DD9" s="458"/>
      <c r="DE9" s="356"/>
      <c r="DF9" s="373"/>
      <c r="DG9" s="372"/>
      <c r="DH9" s="356"/>
      <c r="DI9" s="373"/>
      <c r="DJ9" s="458"/>
      <c r="DK9" s="356"/>
      <c r="DL9" s="373"/>
      <c r="DM9" s="372"/>
      <c r="DN9" s="356"/>
      <c r="DO9" s="373"/>
      <c r="DP9" s="458"/>
      <c r="DQ9" s="356"/>
      <c r="DR9" s="373"/>
      <c r="DS9" s="372"/>
      <c r="DT9" s="356"/>
      <c r="DU9" s="373"/>
      <c r="DV9" s="458"/>
      <c r="DW9" s="356"/>
      <c r="DX9" s="373"/>
      <c r="DY9" s="372"/>
      <c r="DZ9" s="356"/>
      <c r="EA9" s="373"/>
      <c r="EB9" s="458"/>
      <c r="EC9" s="356"/>
      <c r="ED9" s="373"/>
      <c r="EE9" s="372"/>
      <c r="EF9" s="356"/>
      <c r="EG9" s="373"/>
      <c r="EH9" s="458"/>
      <c r="EI9" s="356"/>
      <c r="EJ9" s="373"/>
      <c r="EK9" s="372"/>
      <c r="EL9" s="356"/>
      <c r="EM9" s="373"/>
      <c r="EN9" s="458"/>
      <c r="EO9" s="356"/>
      <c r="EP9" s="373"/>
      <c r="EQ9" s="372"/>
      <c r="ER9" s="356"/>
      <c r="ES9" s="373"/>
      <c r="ET9" s="458"/>
      <c r="EU9" s="356"/>
      <c r="EV9" s="373"/>
      <c r="EW9" s="372"/>
      <c r="EX9" s="356"/>
      <c r="EY9" s="373"/>
      <c r="EZ9" s="458"/>
      <c r="FA9" s="356"/>
      <c r="FB9" s="373"/>
      <c r="FC9" s="372">
        <v>13.5</v>
      </c>
      <c r="FD9" s="356"/>
      <c r="FE9" s="373"/>
      <c r="FF9" s="458">
        <v>2.5</v>
      </c>
      <c r="FG9" s="356"/>
      <c r="FH9" s="373"/>
      <c r="FI9" s="372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652"/>
      <c r="FY9" s="356"/>
      <c r="FZ9" s="373"/>
      <c r="GA9" s="651"/>
      <c r="GB9" s="356"/>
      <c r="GC9" s="373"/>
      <c r="GD9" s="458"/>
      <c r="GE9" s="356"/>
      <c r="GF9" s="373"/>
      <c r="GG9" s="651"/>
      <c r="GH9" s="356"/>
      <c r="GI9" s="373"/>
      <c r="GJ9" s="652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0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/>
      <c r="BV10" s="388"/>
      <c r="BW10" s="389"/>
      <c r="BX10" s="357"/>
      <c r="BY10" s="388"/>
      <c r="BZ10" s="456"/>
      <c r="CA10" s="357"/>
      <c r="CB10" s="388"/>
      <c r="CC10" s="389"/>
      <c r="CD10" s="357"/>
      <c r="CE10" s="388"/>
      <c r="CF10" s="456"/>
      <c r="CG10" s="357"/>
      <c r="CH10" s="388"/>
      <c r="CI10" s="389"/>
      <c r="CJ10" s="357"/>
      <c r="CK10" s="388"/>
      <c r="CL10" s="456"/>
      <c r="CM10" s="357"/>
      <c r="CN10" s="388"/>
      <c r="CO10" s="389"/>
      <c r="CP10" s="357"/>
      <c r="CQ10" s="388"/>
      <c r="CR10" s="456"/>
      <c r="CS10" s="357"/>
      <c r="CT10" s="388"/>
      <c r="CU10" s="389"/>
      <c r="CV10" s="357"/>
      <c r="CW10" s="388"/>
      <c r="CX10" s="456"/>
      <c r="CY10" s="357"/>
      <c r="CZ10" s="388"/>
      <c r="DA10" s="38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389"/>
      <c r="DN10" s="357"/>
      <c r="DO10" s="388"/>
      <c r="DP10" s="456"/>
      <c r="DQ10" s="357"/>
      <c r="DR10" s="388"/>
      <c r="DS10" s="389"/>
      <c r="DT10" s="357"/>
      <c r="DU10" s="388"/>
      <c r="DV10" s="456"/>
      <c r="DW10" s="357"/>
      <c r="DX10" s="388"/>
      <c r="DY10" s="389"/>
      <c r="DZ10" s="357"/>
      <c r="EA10" s="388"/>
      <c r="EB10" s="456"/>
      <c r="EC10" s="357"/>
      <c r="ED10" s="388"/>
      <c r="EE10" s="389"/>
      <c r="EF10" s="357"/>
      <c r="EG10" s="388"/>
      <c r="EH10" s="456"/>
      <c r="EI10" s="357"/>
      <c r="EJ10" s="388"/>
      <c r="EK10" s="389"/>
      <c r="EL10" s="357"/>
      <c r="EM10" s="388"/>
      <c r="EN10" s="456"/>
      <c r="EO10" s="357"/>
      <c r="EP10" s="388"/>
      <c r="EQ10" s="389"/>
      <c r="ER10" s="357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0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356"/>
      <c r="BV11" s="373"/>
      <c r="BW11" s="372"/>
      <c r="BX11" s="356"/>
      <c r="BY11" s="373"/>
      <c r="BZ11" s="458"/>
      <c r="CA11" s="356"/>
      <c r="CB11" s="373"/>
      <c r="CC11" s="372"/>
      <c r="CD11" s="356"/>
      <c r="CE11" s="373"/>
      <c r="CF11" s="458"/>
      <c r="CG11" s="356"/>
      <c r="CH11" s="373"/>
      <c r="CI11" s="372"/>
      <c r="CJ11" s="356"/>
      <c r="CK11" s="373"/>
      <c r="CL11" s="458"/>
      <c r="CM11" s="356"/>
      <c r="CN11" s="373"/>
      <c r="CO11" s="372"/>
      <c r="CP11" s="356"/>
      <c r="CQ11" s="373"/>
      <c r="CR11" s="458"/>
      <c r="CS11" s="356"/>
      <c r="CT11" s="373"/>
      <c r="CU11" s="372"/>
      <c r="CV11" s="356"/>
      <c r="CW11" s="373"/>
      <c r="CX11" s="458"/>
      <c r="CY11" s="356"/>
      <c r="CZ11" s="373"/>
      <c r="DA11" s="372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372"/>
      <c r="DN11" s="356"/>
      <c r="DO11" s="373"/>
      <c r="DP11" s="458"/>
      <c r="DQ11" s="356"/>
      <c r="DR11" s="373"/>
      <c r="DS11" s="372"/>
      <c r="DT11" s="356"/>
      <c r="DU11" s="373"/>
      <c r="DV11" s="458"/>
      <c r="DW11" s="356"/>
      <c r="DX11" s="373"/>
      <c r="DY11" s="372"/>
      <c r="DZ11" s="356"/>
      <c r="EA11" s="373"/>
      <c r="EB11" s="458"/>
      <c r="EC11" s="356"/>
      <c r="ED11" s="373"/>
      <c r="EE11" s="372"/>
      <c r="EF11" s="356"/>
      <c r="EG11" s="373"/>
      <c r="EH11" s="458"/>
      <c r="EI11" s="356"/>
      <c r="EJ11" s="373"/>
      <c r="EK11" s="372"/>
      <c r="EL11" s="356"/>
      <c r="EM11" s="373"/>
      <c r="EN11" s="458"/>
      <c r="EO11" s="356"/>
      <c r="EP11" s="373"/>
      <c r="EQ11" s="372"/>
      <c r="ER11" s="356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0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/>
      <c r="BI12" s="357"/>
      <c r="BJ12" s="388"/>
      <c r="BK12" s="389"/>
      <c r="BL12" s="357"/>
      <c r="BM12" s="388"/>
      <c r="BN12" s="456"/>
      <c r="BO12" s="357"/>
      <c r="BP12" s="388"/>
      <c r="BQ12" s="389"/>
      <c r="BR12" s="357"/>
      <c r="BS12" s="388"/>
      <c r="BT12" s="456"/>
      <c r="BU12" s="357"/>
      <c r="BV12" s="388"/>
      <c r="BW12" s="389"/>
      <c r="BX12" s="357"/>
      <c r="BY12" s="388"/>
      <c r="BZ12" s="456"/>
      <c r="CA12" s="357"/>
      <c r="CB12" s="388"/>
      <c r="CC12" s="389"/>
      <c r="CD12" s="357"/>
      <c r="CE12" s="388"/>
      <c r="CF12" s="456"/>
      <c r="CG12" s="357"/>
      <c r="CH12" s="388"/>
      <c r="CI12" s="389"/>
      <c r="CJ12" s="357"/>
      <c r="CK12" s="388"/>
      <c r="CL12" s="456"/>
      <c r="CM12" s="357"/>
      <c r="CN12" s="388"/>
      <c r="CO12" s="389"/>
      <c r="CP12" s="357"/>
      <c r="CQ12" s="388"/>
      <c r="CR12" s="456"/>
      <c r="CS12" s="357"/>
      <c r="CT12" s="388"/>
      <c r="CU12" s="389"/>
      <c r="CV12" s="357"/>
      <c r="CW12" s="388"/>
      <c r="CX12" s="456"/>
      <c r="CY12" s="357"/>
      <c r="CZ12" s="388"/>
      <c r="DA12" s="389"/>
      <c r="DB12" s="357"/>
      <c r="DC12" s="388"/>
      <c r="DD12" s="456"/>
      <c r="DE12" s="357"/>
      <c r="DF12" s="388"/>
      <c r="DG12" s="389"/>
      <c r="DH12" s="357"/>
      <c r="DI12" s="388"/>
      <c r="DJ12" s="456"/>
      <c r="DK12" s="357"/>
      <c r="DL12" s="388"/>
      <c r="DM12" s="389"/>
      <c r="DN12" s="357"/>
      <c r="DO12" s="388"/>
      <c r="DP12" s="456"/>
      <c r="DQ12" s="357"/>
      <c r="DR12" s="388"/>
      <c r="DS12" s="389"/>
      <c r="DT12" s="357"/>
      <c r="DU12" s="388"/>
      <c r="DV12" s="456"/>
      <c r="DW12" s="357"/>
      <c r="DX12" s="388"/>
      <c r="DY12" s="389"/>
      <c r="DZ12" s="357"/>
      <c r="EA12" s="388"/>
      <c r="EB12" s="456"/>
      <c r="EC12" s="357"/>
      <c r="ED12" s="388"/>
      <c r="EE12" s="389"/>
      <c r="EF12" s="357"/>
      <c r="EG12" s="388"/>
      <c r="EH12" s="456"/>
      <c r="EI12" s="357"/>
      <c r="EJ12" s="388"/>
      <c r="EK12" s="389"/>
      <c r="EL12" s="357"/>
      <c r="EM12" s="388"/>
      <c r="EN12" s="456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0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458"/>
      <c r="BC13" s="356"/>
      <c r="BD13" s="373"/>
      <c r="BE13" s="372"/>
      <c r="BF13" s="356"/>
      <c r="BG13" s="373"/>
      <c r="BH13" s="458"/>
      <c r="BI13" s="356"/>
      <c r="BJ13" s="373"/>
      <c r="BK13" s="372"/>
      <c r="BL13" s="356"/>
      <c r="BM13" s="373"/>
      <c r="BN13" s="458"/>
      <c r="BO13" s="356"/>
      <c r="BP13" s="373"/>
      <c r="BQ13" s="372"/>
      <c r="BR13" s="356"/>
      <c r="BS13" s="373"/>
      <c r="BT13" s="458"/>
      <c r="BU13" s="356"/>
      <c r="BV13" s="373"/>
      <c r="BW13" s="372"/>
      <c r="BX13" s="356"/>
      <c r="BY13" s="373"/>
      <c r="BZ13" s="458"/>
      <c r="CA13" s="356"/>
      <c r="CB13" s="373"/>
      <c r="CC13" s="372"/>
      <c r="CD13" s="356"/>
      <c r="CE13" s="373"/>
      <c r="CF13" s="458"/>
      <c r="CG13" s="356"/>
      <c r="CH13" s="373"/>
      <c r="CI13" s="372"/>
      <c r="CJ13" s="356"/>
      <c r="CK13" s="373"/>
      <c r="CL13" s="458"/>
      <c r="CM13" s="356"/>
      <c r="CN13" s="373"/>
      <c r="CO13" s="372"/>
      <c r="CP13" s="356"/>
      <c r="CQ13" s="373"/>
      <c r="CR13" s="458"/>
      <c r="CS13" s="356"/>
      <c r="CT13" s="373"/>
      <c r="CU13" s="372"/>
      <c r="CV13" s="356"/>
      <c r="CW13" s="373"/>
      <c r="CX13" s="458"/>
      <c r="CY13" s="356"/>
      <c r="CZ13" s="373"/>
      <c r="DA13" s="372"/>
      <c r="DB13" s="356"/>
      <c r="DC13" s="373"/>
      <c r="DD13" s="458"/>
      <c r="DE13" s="356"/>
      <c r="DF13" s="373"/>
      <c r="DG13" s="372"/>
      <c r="DH13" s="356"/>
      <c r="DI13" s="373"/>
      <c r="DJ13" s="458"/>
      <c r="DK13" s="356"/>
      <c r="DL13" s="373"/>
      <c r="DM13" s="372"/>
      <c r="DN13" s="356"/>
      <c r="DO13" s="373"/>
      <c r="DP13" s="458"/>
      <c r="DQ13" s="356"/>
      <c r="DR13" s="373"/>
      <c r="DS13" s="372"/>
      <c r="DT13" s="356"/>
      <c r="DU13" s="373"/>
      <c r="DV13" s="458"/>
      <c r="DW13" s="356"/>
      <c r="DX13" s="373"/>
      <c r="DY13" s="372"/>
      <c r="DZ13" s="356"/>
      <c r="EA13" s="373"/>
      <c r="EB13" s="458"/>
      <c r="EC13" s="356"/>
      <c r="ED13" s="373"/>
      <c r="EE13" s="372"/>
      <c r="EF13" s="356"/>
      <c r="EG13" s="373"/>
      <c r="EH13" s="458"/>
      <c r="EI13" s="356"/>
      <c r="EJ13" s="373"/>
      <c r="EK13" s="372"/>
      <c r="EL13" s="356"/>
      <c r="EM13" s="373"/>
      <c r="EN13" s="458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0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/>
      <c r="BI14" s="357"/>
      <c r="BJ14" s="388"/>
      <c r="BK14" s="389"/>
      <c r="BL14" s="357"/>
      <c r="BM14" s="388"/>
      <c r="BN14" s="456"/>
      <c r="BO14" s="357"/>
      <c r="BP14" s="388"/>
      <c r="BQ14" s="389"/>
      <c r="BR14" s="357"/>
      <c r="BS14" s="388"/>
      <c r="BT14" s="456"/>
      <c r="BU14" s="357"/>
      <c r="BV14" s="388"/>
      <c r="BW14" s="389"/>
      <c r="BX14" s="357"/>
      <c r="BY14" s="388"/>
      <c r="BZ14" s="456"/>
      <c r="CA14" s="357"/>
      <c r="CB14" s="388"/>
      <c r="CC14" s="389"/>
      <c r="CD14" s="357"/>
      <c r="CE14" s="388"/>
      <c r="CF14" s="456"/>
      <c r="CG14" s="357"/>
      <c r="CH14" s="388"/>
      <c r="CI14" s="389"/>
      <c r="CJ14" s="357"/>
      <c r="CK14" s="388"/>
      <c r="CL14" s="456"/>
      <c r="CM14" s="357"/>
      <c r="CN14" s="388"/>
      <c r="CO14" s="389"/>
      <c r="CP14" s="357"/>
      <c r="CQ14" s="388"/>
      <c r="CR14" s="456"/>
      <c r="CS14" s="357"/>
      <c r="CT14" s="388"/>
      <c r="CU14" s="389"/>
      <c r="CV14" s="357"/>
      <c r="CW14" s="388"/>
      <c r="CX14" s="456"/>
      <c r="CY14" s="357"/>
      <c r="CZ14" s="388"/>
      <c r="DA14" s="389"/>
      <c r="DB14" s="357"/>
      <c r="DC14" s="388"/>
      <c r="DD14" s="456"/>
      <c r="DE14" s="357"/>
      <c r="DF14" s="388"/>
      <c r="DG14" s="389"/>
      <c r="DH14" s="357"/>
      <c r="DI14" s="388"/>
      <c r="DJ14" s="456"/>
      <c r="DK14" s="357"/>
      <c r="DL14" s="388"/>
      <c r="DM14" s="389"/>
      <c r="DN14" s="357"/>
      <c r="DO14" s="388"/>
      <c r="DP14" s="456"/>
      <c r="DQ14" s="357"/>
      <c r="DR14" s="388"/>
      <c r="DS14" s="389"/>
      <c r="DT14" s="357"/>
      <c r="DU14" s="388"/>
      <c r="DV14" s="456"/>
      <c r="DW14" s="357"/>
      <c r="DX14" s="388"/>
      <c r="DY14" s="389"/>
      <c r="DZ14" s="357"/>
      <c r="EA14" s="388"/>
      <c r="EB14" s="456"/>
      <c r="EC14" s="357"/>
      <c r="ED14" s="388"/>
      <c r="EE14" s="389"/>
      <c r="EF14" s="357"/>
      <c r="EG14" s="388"/>
      <c r="EH14" s="456"/>
      <c r="EI14" s="357"/>
      <c r="EJ14" s="388"/>
      <c r="EK14" s="389"/>
      <c r="EL14" s="357"/>
      <c r="EM14" s="388"/>
      <c r="EN14" s="456"/>
      <c r="EO14" s="357"/>
      <c r="EP14" s="388"/>
      <c r="EQ14" s="389"/>
      <c r="ER14" s="357"/>
      <c r="ES14" s="388"/>
      <c r="ET14" s="456"/>
      <c r="EU14" s="357"/>
      <c r="EV14" s="388"/>
      <c r="EW14" s="389"/>
      <c r="EX14" s="357"/>
      <c r="EY14" s="388"/>
      <c r="EZ14" s="456"/>
      <c r="FA14" s="357"/>
      <c r="FB14" s="388"/>
      <c r="FC14" s="389"/>
      <c r="FD14" s="357"/>
      <c r="FE14" s="388"/>
      <c r="FF14" s="456"/>
      <c r="FG14" s="357"/>
      <c r="FH14" s="388"/>
      <c r="FI14" s="38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0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/>
      <c r="AN15" s="356"/>
      <c r="AO15" s="373"/>
      <c r="AP15" s="458"/>
      <c r="AQ15" s="356"/>
      <c r="AR15" s="373"/>
      <c r="AS15" s="372"/>
      <c r="AT15" s="356"/>
      <c r="AU15" s="373"/>
      <c r="AV15" s="458"/>
      <c r="AW15" s="356"/>
      <c r="AX15" s="373"/>
      <c r="AY15" s="372"/>
      <c r="AZ15" s="356"/>
      <c r="BA15" s="373"/>
      <c r="BB15" s="458"/>
      <c r="BC15" s="356"/>
      <c r="BD15" s="373"/>
      <c r="BE15" s="372"/>
      <c r="BF15" s="356"/>
      <c r="BG15" s="373"/>
      <c r="BH15" s="458"/>
      <c r="BI15" s="356"/>
      <c r="BJ15" s="373"/>
      <c r="BK15" s="372"/>
      <c r="BL15" s="356"/>
      <c r="BM15" s="373"/>
      <c r="BN15" s="458"/>
      <c r="BO15" s="356"/>
      <c r="BP15" s="373"/>
      <c r="BQ15" s="372"/>
      <c r="BR15" s="356"/>
      <c r="BS15" s="373"/>
      <c r="BT15" s="458"/>
      <c r="BU15" s="356"/>
      <c r="BV15" s="373"/>
      <c r="BW15" s="372"/>
      <c r="BX15" s="356"/>
      <c r="BY15" s="373"/>
      <c r="BZ15" s="458"/>
      <c r="CA15" s="356"/>
      <c r="CB15" s="373"/>
      <c r="CC15" s="372"/>
      <c r="CD15" s="356"/>
      <c r="CE15" s="373"/>
      <c r="CF15" s="458"/>
      <c r="CG15" s="356"/>
      <c r="CH15" s="373"/>
      <c r="CI15" s="372"/>
      <c r="CJ15" s="356"/>
      <c r="CK15" s="373"/>
      <c r="CL15" s="458"/>
      <c r="CM15" s="356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458"/>
      <c r="CY15" s="356"/>
      <c r="CZ15" s="373"/>
      <c r="DA15" s="372"/>
      <c r="DB15" s="356"/>
      <c r="DC15" s="373"/>
      <c r="DD15" s="458"/>
      <c r="DE15" s="356"/>
      <c r="DF15" s="373"/>
      <c r="DG15" s="372"/>
      <c r="DH15" s="356"/>
      <c r="DI15" s="373"/>
      <c r="DJ15" s="458"/>
      <c r="DK15" s="356"/>
      <c r="DL15" s="373"/>
      <c r="DM15" s="372"/>
      <c r="DN15" s="356"/>
      <c r="DO15" s="373"/>
      <c r="DP15" s="458"/>
      <c r="DQ15" s="356"/>
      <c r="DR15" s="373"/>
      <c r="DS15" s="372"/>
      <c r="DT15" s="356"/>
      <c r="DU15" s="373"/>
      <c r="DV15" s="458"/>
      <c r="DW15" s="356"/>
      <c r="DX15" s="373"/>
      <c r="DY15" s="372"/>
      <c r="DZ15" s="356"/>
      <c r="EA15" s="373"/>
      <c r="EB15" s="458"/>
      <c r="EC15" s="356"/>
      <c r="ED15" s="373"/>
      <c r="EE15" s="372"/>
      <c r="EF15" s="356"/>
      <c r="EG15" s="373"/>
      <c r="EH15" s="458"/>
      <c r="EI15" s="356"/>
      <c r="EJ15" s="373"/>
      <c r="EK15" s="372"/>
      <c r="EL15" s="356"/>
      <c r="EM15" s="373"/>
      <c r="EN15" s="458"/>
      <c r="EO15" s="356"/>
      <c r="EP15" s="373"/>
      <c r="EQ15" s="372"/>
      <c r="ER15" s="356"/>
      <c r="ES15" s="373"/>
      <c r="ET15" s="458"/>
      <c r="EU15" s="356"/>
      <c r="EV15" s="373"/>
      <c r="EW15" s="372"/>
      <c r="EX15" s="356"/>
      <c r="EY15" s="373"/>
      <c r="EZ15" s="458"/>
      <c r="FA15" s="356"/>
      <c r="FB15" s="373"/>
      <c r="FC15" s="372"/>
      <c r="FD15" s="356"/>
      <c r="FE15" s="373"/>
      <c r="FF15" s="458"/>
      <c r="FG15" s="356"/>
      <c r="FH15" s="373"/>
      <c r="FI15" s="372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26.1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/>
      <c r="AE16" s="357"/>
      <c r="AF16" s="388"/>
      <c r="AG16" s="389"/>
      <c r="AH16" s="357"/>
      <c r="AI16" s="388"/>
      <c r="AJ16" s="456"/>
      <c r="AK16" s="357"/>
      <c r="AL16" s="388"/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/>
      <c r="BR16" s="357"/>
      <c r="BS16" s="388"/>
      <c r="BT16" s="456"/>
      <c r="BU16" s="357"/>
      <c r="BV16" s="388"/>
      <c r="BW16" s="389"/>
      <c r="BX16" s="357"/>
      <c r="BY16" s="388"/>
      <c r="BZ16" s="456"/>
      <c r="CA16" s="357"/>
      <c r="CB16" s="388"/>
      <c r="CC16" s="389"/>
      <c r="CD16" s="357"/>
      <c r="CE16" s="388"/>
      <c r="CF16" s="456"/>
      <c r="CG16" s="357"/>
      <c r="CH16" s="388"/>
      <c r="CI16" s="389"/>
      <c r="CJ16" s="357"/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/>
      <c r="DB16" s="357"/>
      <c r="DC16" s="388"/>
      <c r="DD16" s="456"/>
      <c r="DE16" s="357"/>
      <c r="DF16" s="388"/>
      <c r="DG16" s="389"/>
      <c r="DH16" s="357"/>
      <c r="DI16" s="388"/>
      <c r="DJ16" s="456"/>
      <c r="DK16" s="357"/>
      <c r="DL16" s="388"/>
      <c r="DM16" s="389"/>
      <c r="DN16" s="357"/>
      <c r="DO16" s="388"/>
      <c r="DP16" s="456"/>
      <c r="DQ16" s="357"/>
      <c r="DR16" s="388"/>
      <c r="DS16" s="389"/>
      <c r="DT16" s="357"/>
      <c r="DU16" s="388"/>
      <c r="DV16" s="456"/>
      <c r="DW16" s="357"/>
      <c r="DX16" s="388"/>
      <c r="DY16" s="389"/>
      <c r="DZ16" s="357"/>
      <c r="EA16" s="388"/>
      <c r="EB16" s="456"/>
      <c r="EC16" s="357"/>
      <c r="ED16" s="388"/>
      <c r="EE16" s="389"/>
      <c r="EF16" s="357"/>
      <c r="EG16" s="388"/>
      <c r="EH16" s="456"/>
      <c r="EI16" s="357"/>
      <c r="EJ16" s="388"/>
      <c r="EK16" s="389"/>
      <c r="EL16" s="357"/>
      <c r="EM16" s="388"/>
      <c r="EN16" s="456"/>
      <c r="EO16" s="357"/>
      <c r="EP16" s="388"/>
      <c r="EQ16" s="389"/>
      <c r="ER16" s="357"/>
      <c r="ES16" s="388"/>
      <c r="ET16" s="456"/>
      <c r="EU16" s="357"/>
      <c r="EV16" s="388"/>
      <c r="EW16" s="389"/>
      <c r="EX16" s="357"/>
      <c r="EY16" s="388"/>
      <c r="EZ16" s="456"/>
      <c r="FA16" s="357"/>
      <c r="FB16" s="388"/>
      <c r="FC16" s="389">
        <v>6.5</v>
      </c>
      <c r="FD16" s="357"/>
      <c r="FE16" s="388"/>
      <c r="FF16" s="456">
        <v>16.8</v>
      </c>
      <c r="FG16" s="357"/>
      <c r="FH16" s="388"/>
      <c r="FI16" s="389">
        <v>2.8</v>
      </c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20.8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458"/>
      <c r="AE17" s="356"/>
      <c r="AF17" s="373"/>
      <c r="AG17" s="372"/>
      <c r="AH17" s="356"/>
      <c r="AI17" s="373"/>
      <c r="AJ17" s="458"/>
      <c r="AK17" s="356"/>
      <c r="AL17" s="373"/>
      <c r="AM17" s="372"/>
      <c r="AN17" s="356"/>
      <c r="AO17" s="373"/>
      <c r="AP17" s="458"/>
      <c r="AQ17" s="356"/>
      <c r="AR17" s="373"/>
      <c r="AS17" s="372"/>
      <c r="AT17" s="356"/>
      <c r="AU17" s="373"/>
      <c r="AV17" s="458"/>
      <c r="AW17" s="356"/>
      <c r="AX17" s="373"/>
      <c r="AY17" s="372"/>
      <c r="AZ17" s="356"/>
      <c r="BA17" s="373"/>
      <c r="BB17" s="458"/>
      <c r="BC17" s="356"/>
      <c r="BD17" s="373"/>
      <c r="BE17" s="372"/>
      <c r="BF17" s="356"/>
      <c r="BG17" s="373"/>
      <c r="BH17" s="458"/>
      <c r="BI17" s="356"/>
      <c r="BJ17" s="373"/>
      <c r="BK17" s="372"/>
      <c r="BL17" s="356"/>
      <c r="BM17" s="373"/>
      <c r="BN17" s="458"/>
      <c r="BO17" s="356"/>
      <c r="BP17" s="373"/>
      <c r="BQ17" s="372"/>
      <c r="BR17" s="356"/>
      <c r="BS17" s="373"/>
      <c r="BT17" s="458"/>
      <c r="BU17" s="356"/>
      <c r="BV17" s="373"/>
      <c r="BW17" s="372"/>
      <c r="BX17" s="356"/>
      <c r="BY17" s="373"/>
      <c r="BZ17" s="458"/>
      <c r="CA17" s="356"/>
      <c r="CB17" s="373"/>
      <c r="CC17" s="372"/>
      <c r="CD17" s="356"/>
      <c r="CE17" s="373"/>
      <c r="CF17" s="458"/>
      <c r="CG17" s="356"/>
      <c r="CH17" s="373"/>
      <c r="CI17" s="372"/>
      <c r="CJ17" s="356"/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/>
      <c r="DB17" s="356"/>
      <c r="DC17" s="373"/>
      <c r="DD17" s="458"/>
      <c r="DE17" s="356"/>
      <c r="DF17" s="373"/>
      <c r="DG17" s="372"/>
      <c r="DH17" s="356"/>
      <c r="DI17" s="373"/>
      <c r="DJ17" s="458"/>
      <c r="DK17" s="356"/>
      <c r="DL17" s="373"/>
      <c r="DM17" s="372"/>
      <c r="DN17" s="356"/>
      <c r="DO17" s="373"/>
      <c r="DP17" s="458"/>
      <c r="DQ17" s="356"/>
      <c r="DR17" s="373"/>
      <c r="DS17" s="372"/>
      <c r="DT17" s="356"/>
      <c r="DU17" s="373"/>
      <c r="DV17" s="458"/>
      <c r="DW17" s="356"/>
      <c r="DX17" s="373"/>
      <c r="DY17" s="372"/>
      <c r="DZ17" s="356"/>
      <c r="EA17" s="373"/>
      <c r="EB17" s="458"/>
      <c r="EC17" s="356"/>
      <c r="ED17" s="373"/>
      <c r="EE17" s="372"/>
      <c r="EF17" s="356"/>
      <c r="EG17" s="373"/>
      <c r="EH17" s="458"/>
      <c r="EI17" s="356"/>
      <c r="EJ17" s="373"/>
      <c r="EK17" s="372"/>
      <c r="EL17" s="356"/>
      <c r="EM17" s="373"/>
      <c r="EN17" s="458"/>
      <c r="EO17" s="356"/>
      <c r="EP17" s="373"/>
      <c r="EQ17" s="372"/>
      <c r="ER17" s="356"/>
      <c r="ES17" s="373"/>
      <c r="ET17" s="458"/>
      <c r="EU17" s="356"/>
      <c r="EV17" s="373"/>
      <c r="EW17" s="372"/>
      <c r="EX17" s="356"/>
      <c r="EY17" s="373"/>
      <c r="EZ17" s="458"/>
      <c r="FA17" s="356"/>
      <c r="FB17" s="373"/>
      <c r="FC17" s="372">
        <v>9.5</v>
      </c>
      <c r="FD17" s="356"/>
      <c r="FE17" s="373"/>
      <c r="FF17" s="458">
        <v>9.3000000000000007</v>
      </c>
      <c r="FG17" s="356"/>
      <c r="FH17" s="373"/>
      <c r="FI17" s="372">
        <v>2</v>
      </c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456"/>
      <c r="EI20" s="357"/>
      <c r="EJ20" s="388"/>
      <c r="EK20" s="389"/>
      <c r="EL20" s="357"/>
      <c r="EM20" s="388"/>
      <c r="EN20" s="456"/>
      <c r="EO20" s="357"/>
      <c r="EP20" s="388"/>
      <c r="EQ20" s="389"/>
      <c r="ER20" s="357"/>
      <c r="ES20" s="388"/>
      <c r="ET20" s="456"/>
      <c r="EU20" s="357"/>
      <c r="EV20" s="388"/>
      <c r="EW20" s="389"/>
      <c r="EX20" s="357"/>
      <c r="EY20" s="388"/>
      <c r="EZ20" s="456"/>
      <c r="FA20" s="357"/>
      <c r="FB20" s="388"/>
      <c r="FC20" s="389"/>
      <c r="FD20" s="357"/>
      <c r="FE20" s="388"/>
      <c r="FF20" s="456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458"/>
      <c r="EI21" s="356"/>
      <c r="EJ21" s="373"/>
      <c r="EK21" s="372"/>
      <c r="EL21" s="356"/>
      <c r="EM21" s="373"/>
      <c r="EN21" s="458"/>
      <c r="EO21" s="356"/>
      <c r="EP21" s="373"/>
      <c r="EQ21" s="372"/>
      <c r="ER21" s="356"/>
      <c r="ES21" s="373"/>
      <c r="ET21" s="458"/>
      <c r="EU21" s="356"/>
      <c r="EV21" s="373"/>
      <c r="EW21" s="372"/>
      <c r="EX21" s="356"/>
      <c r="EY21" s="373"/>
      <c r="EZ21" s="458"/>
      <c r="FA21" s="356"/>
      <c r="FB21" s="373"/>
      <c r="FC21" s="372"/>
      <c r="FD21" s="356"/>
      <c r="FE21" s="373"/>
      <c r="FF21" s="458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651"/>
      <c r="GB21" s="356"/>
      <c r="GC21" s="373"/>
      <c r="GD21" s="623"/>
      <c r="GE21" s="356"/>
      <c r="GF21" s="373"/>
      <c r="GG21" s="651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66.900000000000006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0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0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0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0</v>
      </c>
      <c r="AT22" s="401">
        <f t="shared" si="2"/>
        <v>0</v>
      </c>
      <c r="AU22" s="402">
        <f t="shared" si="2"/>
        <v>0</v>
      </c>
      <c r="AV22" s="503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1">
        <f t="shared" si="2"/>
        <v>0</v>
      </c>
      <c r="BA22" s="402">
        <f t="shared" si="2"/>
        <v>0</v>
      </c>
      <c r="BB22" s="503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1">
        <f t="shared" si="2"/>
        <v>0</v>
      </c>
      <c r="BG22" s="402">
        <f t="shared" si="2"/>
        <v>0</v>
      </c>
      <c r="BH22" s="503">
        <f t="shared" si="2"/>
        <v>0</v>
      </c>
      <c r="BI22" s="401">
        <f t="shared" si="2"/>
        <v>0</v>
      </c>
      <c r="BJ22" s="402">
        <f t="shared" si="2"/>
        <v>0</v>
      </c>
      <c r="BK22" s="403">
        <f t="shared" si="2"/>
        <v>0</v>
      </c>
      <c r="BL22" s="401">
        <f t="shared" si="2"/>
        <v>0</v>
      </c>
      <c r="BM22" s="402">
        <f t="shared" si="2"/>
        <v>0</v>
      </c>
      <c r="BN22" s="503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0</v>
      </c>
      <c r="BR22" s="401">
        <f t="shared" si="2"/>
        <v>0</v>
      </c>
      <c r="BS22" s="402">
        <f t="shared" si="2"/>
        <v>0</v>
      </c>
      <c r="BT22" s="503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1">
        <f t="shared" si="2"/>
        <v>0</v>
      </c>
      <c r="BY22" s="402">
        <f t="shared" si="2"/>
        <v>0</v>
      </c>
      <c r="BZ22" s="503">
        <f t="shared" si="2"/>
        <v>0</v>
      </c>
      <c r="CA22" s="401">
        <f t="shared" si="2"/>
        <v>0</v>
      </c>
      <c r="CB22" s="402">
        <f t="shared" si="2"/>
        <v>0</v>
      </c>
      <c r="CC22" s="403">
        <f t="shared" si="2"/>
        <v>0</v>
      </c>
      <c r="CD22" s="401">
        <f t="shared" si="2"/>
        <v>0</v>
      </c>
      <c r="CE22" s="402">
        <f t="shared" si="2"/>
        <v>0</v>
      </c>
      <c r="CF22" s="503">
        <f t="shared" si="2"/>
        <v>0</v>
      </c>
      <c r="CG22" s="401">
        <f t="shared" si="2"/>
        <v>0</v>
      </c>
      <c r="CH22" s="402">
        <f t="shared" si="2"/>
        <v>0</v>
      </c>
      <c r="CI22" s="403">
        <f t="shared" si="2"/>
        <v>0</v>
      </c>
      <c r="CJ22" s="401">
        <f t="shared" si="2"/>
        <v>0</v>
      </c>
      <c r="CK22" s="402">
        <f t="shared" si="2"/>
        <v>0</v>
      </c>
      <c r="CL22" s="503">
        <f t="shared" si="2"/>
        <v>0</v>
      </c>
      <c r="CM22" s="401">
        <f t="shared" si="2"/>
        <v>0</v>
      </c>
      <c r="CN22" s="402">
        <f t="shared" si="2"/>
        <v>0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0</v>
      </c>
      <c r="CS22" s="401">
        <f t="shared" si="2"/>
        <v>0</v>
      </c>
      <c r="CT22" s="402">
        <f t="shared" si="2"/>
        <v>0</v>
      </c>
      <c r="CU22" s="403">
        <f t="shared" si="2"/>
        <v>0</v>
      </c>
      <c r="CV22" s="401">
        <f t="shared" si="2"/>
        <v>0</v>
      </c>
      <c r="CW22" s="402">
        <f t="shared" si="2"/>
        <v>0</v>
      </c>
      <c r="CX22" s="503">
        <f t="shared" si="2"/>
        <v>0</v>
      </c>
      <c r="CY22" s="401">
        <f t="shared" si="2"/>
        <v>0</v>
      </c>
      <c r="CZ22" s="402">
        <f t="shared" si="2"/>
        <v>0</v>
      </c>
      <c r="DA22" s="403">
        <f t="shared" si="2"/>
        <v>0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0</v>
      </c>
      <c r="DH22" s="401">
        <f t="shared" si="3"/>
        <v>0</v>
      </c>
      <c r="DI22" s="402">
        <f t="shared" si="3"/>
        <v>0</v>
      </c>
      <c r="DJ22" s="503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0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0</v>
      </c>
      <c r="DT22" s="401">
        <f t="shared" si="3"/>
        <v>0</v>
      </c>
      <c r="DU22" s="402">
        <f t="shared" si="3"/>
        <v>0</v>
      </c>
      <c r="DV22" s="503">
        <f t="shared" si="3"/>
        <v>0</v>
      </c>
      <c r="DW22" s="401">
        <f t="shared" si="3"/>
        <v>0</v>
      </c>
      <c r="DX22" s="402">
        <f t="shared" si="3"/>
        <v>0</v>
      </c>
      <c r="DY22" s="403">
        <f t="shared" si="3"/>
        <v>0</v>
      </c>
      <c r="DZ22" s="401">
        <f t="shared" si="3"/>
        <v>0</v>
      </c>
      <c r="EA22" s="402">
        <f t="shared" si="3"/>
        <v>0</v>
      </c>
      <c r="EB22" s="503">
        <f t="shared" si="3"/>
        <v>0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1">
        <f t="shared" si="3"/>
        <v>0</v>
      </c>
      <c r="EG22" s="402">
        <f t="shared" si="3"/>
        <v>0</v>
      </c>
      <c r="EH22" s="503">
        <f t="shared" si="3"/>
        <v>0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20.399999999999999</v>
      </c>
      <c r="FD22" s="401">
        <f t="shared" si="3"/>
        <v>0</v>
      </c>
      <c r="FE22" s="402">
        <f t="shared" si="3"/>
        <v>0</v>
      </c>
      <c r="FF22" s="503">
        <f t="shared" si="3"/>
        <v>36</v>
      </c>
      <c r="FG22" s="401">
        <f t="shared" si="3"/>
        <v>0</v>
      </c>
      <c r="FH22" s="402">
        <f t="shared" si="3"/>
        <v>0</v>
      </c>
      <c r="FI22" s="403">
        <f t="shared" si="3"/>
        <v>10.5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11.736842105263159</v>
      </c>
      <c r="D23" s="504" t="s">
        <v>39</v>
      </c>
      <c r="E23" s="650">
        <f>E5+E7+E9+E11+E13+E15+E17+E19+E21</f>
        <v>57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0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0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4">
        <f t="shared" si="2"/>
        <v>0</v>
      </c>
      <c r="AU23" s="415">
        <f t="shared" si="2"/>
        <v>0</v>
      </c>
      <c r="AV23" s="464">
        <f t="shared" si="2"/>
        <v>0</v>
      </c>
      <c r="AW23" s="414">
        <f t="shared" si="2"/>
        <v>0</v>
      </c>
      <c r="AX23" s="415">
        <f t="shared" si="2"/>
        <v>0</v>
      </c>
      <c r="AY23" s="416">
        <f t="shared" si="2"/>
        <v>0</v>
      </c>
      <c r="AZ23" s="414">
        <f t="shared" si="2"/>
        <v>0</v>
      </c>
      <c r="BA23" s="415">
        <f t="shared" si="2"/>
        <v>0</v>
      </c>
      <c r="BB23" s="464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4">
        <f t="shared" si="2"/>
        <v>0</v>
      </c>
      <c r="BG23" s="415">
        <f t="shared" si="2"/>
        <v>0</v>
      </c>
      <c r="BH23" s="464">
        <f t="shared" si="2"/>
        <v>0</v>
      </c>
      <c r="BI23" s="414">
        <f t="shared" si="2"/>
        <v>0</v>
      </c>
      <c r="BJ23" s="415">
        <f t="shared" si="2"/>
        <v>0</v>
      </c>
      <c r="BK23" s="416">
        <f t="shared" si="2"/>
        <v>0</v>
      </c>
      <c r="BL23" s="414">
        <f t="shared" si="2"/>
        <v>0</v>
      </c>
      <c r="BM23" s="415">
        <f t="shared" si="2"/>
        <v>0</v>
      </c>
      <c r="BN23" s="464">
        <f t="shared" si="2"/>
        <v>0</v>
      </c>
      <c r="BO23" s="414">
        <f t="shared" si="2"/>
        <v>0</v>
      </c>
      <c r="BP23" s="415">
        <f t="shared" si="2"/>
        <v>0</v>
      </c>
      <c r="BQ23" s="416">
        <f t="shared" si="2"/>
        <v>0</v>
      </c>
      <c r="BR23" s="414">
        <f t="shared" si="2"/>
        <v>0</v>
      </c>
      <c r="BS23" s="415">
        <f t="shared" si="2"/>
        <v>0</v>
      </c>
      <c r="BT23" s="464">
        <f t="shared" si="2"/>
        <v>0</v>
      </c>
      <c r="BU23" s="414">
        <f t="shared" si="2"/>
        <v>0</v>
      </c>
      <c r="BV23" s="415">
        <f t="shared" si="2"/>
        <v>0</v>
      </c>
      <c r="BW23" s="416">
        <f t="shared" si="2"/>
        <v>0</v>
      </c>
      <c r="BX23" s="414">
        <f t="shared" si="2"/>
        <v>0</v>
      </c>
      <c r="BY23" s="415">
        <f t="shared" si="2"/>
        <v>0</v>
      </c>
      <c r="BZ23" s="464">
        <f t="shared" si="2"/>
        <v>0</v>
      </c>
      <c r="CA23" s="414">
        <f t="shared" si="2"/>
        <v>0</v>
      </c>
      <c r="CB23" s="415">
        <f t="shared" si="2"/>
        <v>0</v>
      </c>
      <c r="CC23" s="416">
        <f t="shared" si="2"/>
        <v>0</v>
      </c>
      <c r="CD23" s="414">
        <f t="shared" si="2"/>
        <v>0</v>
      </c>
      <c r="CE23" s="415">
        <f t="shared" si="2"/>
        <v>0</v>
      </c>
      <c r="CF23" s="464">
        <f t="shared" si="2"/>
        <v>0</v>
      </c>
      <c r="CG23" s="414">
        <f t="shared" si="2"/>
        <v>0</v>
      </c>
      <c r="CH23" s="415">
        <f t="shared" si="2"/>
        <v>0</v>
      </c>
      <c r="CI23" s="416">
        <f t="shared" si="2"/>
        <v>0</v>
      </c>
      <c r="CJ23" s="414">
        <f t="shared" si="2"/>
        <v>0</v>
      </c>
      <c r="CK23" s="415">
        <f t="shared" si="2"/>
        <v>0</v>
      </c>
      <c r="CL23" s="464">
        <f t="shared" si="2"/>
        <v>0</v>
      </c>
      <c r="CM23" s="414">
        <f t="shared" si="2"/>
        <v>0</v>
      </c>
      <c r="CN23" s="415">
        <f t="shared" si="2"/>
        <v>0</v>
      </c>
      <c r="CO23" s="416">
        <f t="shared" si="2"/>
        <v>0</v>
      </c>
      <c r="CP23" s="414">
        <f t="shared" si="2"/>
        <v>0</v>
      </c>
      <c r="CQ23" s="415">
        <f t="shared" si="2"/>
        <v>0</v>
      </c>
      <c r="CR23" s="464">
        <f t="shared" si="2"/>
        <v>0</v>
      </c>
      <c r="CS23" s="414">
        <f t="shared" si="2"/>
        <v>0</v>
      </c>
      <c r="CT23" s="415">
        <f t="shared" si="2"/>
        <v>0</v>
      </c>
      <c r="CU23" s="416">
        <f t="shared" si="2"/>
        <v>0</v>
      </c>
      <c r="CV23" s="414">
        <f t="shared" si="2"/>
        <v>0</v>
      </c>
      <c r="CW23" s="415">
        <f t="shared" si="2"/>
        <v>0</v>
      </c>
      <c r="CX23" s="464">
        <f t="shared" si="2"/>
        <v>0</v>
      </c>
      <c r="CY23" s="414">
        <f t="shared" si="2"/>
        <v>0</v>
      </c>
      <c r="CZ23" s="415">
        <f t="shared" si="2"/>
        <v>0</v>
      </c>
      <c r="DA23" s="416">
        <f t="shared" si="2"/>
        <v>0</v>
      </c>
      <c r="DB23" s="414">
        <f t="shared" si="2"/>
        <v>0</v>
      </c>
      <c r="DC23" s="415">
        <f t="shared" si="3"/>
        <v>0</v>
      </c>
      <c r="DD23" s="464">
        <f t="shared" si="3"/>
        <v>0</v>
      </c>
      <c r="DE23" s="414">
        <f t="shared" si="3"/>
        <v>0</v>
      </c>
      <c r="DF23" s="415">
        <f t="shared" si="3"/>
        <v>0</v>
      </c>
      <c r="DG23" s="416">
        <f t="shared" si="3"/>
        <v>0</v>
      </c>
      <c r="DH23" s="414">
        <f t="shared" si="3"/>
        <v>0</v>
      </c>
      <c r="DI23" s="415">
        <f t="shared" si="3"/>
        <v>0</v>
      </c>
      <c r="DJ23" s="464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0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0</v>
      </c>
      <c r="DT23" s="414">
        <f t="shared" si="3"/>
        <v>0</v>
      </c>
      <c r="DU23" s="415">
        <f t="shared" si="3"/>
        <v>0</v>
      </c>
      <c r="DV23" s="464">
        <f t="shared" si="3"/>
        <v>0</v>
      </c>
      <c r="DW23" s="414">
        <f t="shared" si="3"/>
        <v>0</v>
      </c>
      <c r="DX23" s="415">
        <f t="shared" si="3"/>
        <v>0</v>
      </c>
      <c r="DY23" s="416">
        <f t="shared" si="3"/>
        <v>0</v>
      </c>
      <c r="DZ23" s="414">
        <f t="shared" si="3"/>
        <v>0</v>
      </c>
      <c r="EA23" s="415">
        <f t="shared" si="3"/>
        <v>0</v>
      </c>
      <c r="EB23" s="464">
        <f t="shared" si="3"/>
        <v>0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4">
        <f t="shared" si="3"/>
        <v>0</v>
      </c>
      <c r="EG23" s="415">
        <f t="shared" si="3"/>
        <v>0</v>
      </c>
      <c r="EH23" s="464">
        <f t="shared" si="3"/>
        <v>0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416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30</v>
      </c>
      <c r="FD23" s="414">
        <f t="shared" si="3"/>
        <v>0</v>
      </c>
      <c r="FE23" s="415">
        <f t="shared" si="3"/>
        <v>0</v>
      </c>
      <c r="FF23" s="464">
        <f t="shared" si="3"/>
        <v>20</v>
      </c>
      <c r="FG23" s="414">
        <f t="shared" si="3"/>
        <v>0</v>
      </c>
      <c r="FH23" s="415">
        <f t="shared" si="3"/>
        <v>0</v>
      </c>
      <c r="FI23" s="416">
        <f t="shared" si="3"/>
        <v>7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0</v>
      </c>
      <c r="BV24" s="161">
        <f t="shared" si="6"/>
        <v>0</v>
      </c>
      <c r="BW24" s="161">
        <f t="shared" si="6"/>
        <v>0</v>
      </c>
      <c r="BX24" s="161">
        <f t="shared" si="6"/>
        <v>0</v>
      </c>
      <c r="BY24" s="161">
        <f t="shared" si="6"/>
        <v>0</v>
      </c>
      <c r="BZ24" s="161">
        <f t="shared" si="6"/>
        <v>0</v>
      </c>
      <c r="CA24" s="161">
        <f t="shared" si="6"/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0</v>
      </c>
      <c r="CG24" s="161">
        <f t="shared" si="6"/>
        <v>0</v>
      </c>
      <c r="CH24" s="161">
        <f t="shared" si="6"/>
        <v>0</v>
      </c>
      <c r="CI24" s="161">
        <f t="shared" si="6"/>
        <v>0</v>
      </c>
      <c r="CJ24" s="161">
        <f t="shared" si="6"/>
        <v>0</v>
      </c>
      <c r="CK24" s="161">
        <f t="shared" si="6"/>
        <v>0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0</v>
      </c>
      <c r="DB24" s="161">
        <f t="shared" si="6"/>
        <v>0</v>
      </c>
      <c r="DC24" s="161">
        <f t="shared" si="6"/>
        <v>0</v>
      </c>
      <c r="DD24" s="161">
        <f t="shared" si="6"/>
        <v>0</v>
      </c>
      <c r="DE24" s="161">
        <f t="shared" si="6"/>
        <v>0</v>
      </c>
      <c r="DF24" s="161">
        <f t="shared" si="6"/>
        <v>0</v>
      </c>
      <c r="DG24" s="161">
        <f t="shared" si="6"/>
        <v>0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0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0</v>
      </c>
      <c r="DT24" s="161">
        <f t="shared" si="7"/>
        <v>0</v>
      </c>
      <c r="DU24" s="161">
        <f t="shared" si="7"/>
        <v>0</v>
      </c>
      <c r="DV24" s="161">
        <f t="shared" si="7"/>
        <v>0</v>
      </c>
      <c r="DW24" s="161">
        <f t="shared" si="7"/>
        <v>0</v>
      </c>
      <c r="DX24" s="161">
        <f t="shared" si="7"/>
        <v>0</v>
      </c>
      <c r="DY24" s="161">
        <f t="shared" si="7"/>
        <v>0</v>
      </c>
      <c r="DZ24" s="161">
        <f t="shared" si="7"/>
        <v>0</v>
      </c>
      <c r="EA24" s="161">
        <f t="shared" si="7"/>
        <v>0</v>
      </c>
      <c r="EB24" s="161">
        <f t="shared" si="7"/>
        <v>0</v>
      </c>
      <c r="EC24" s="161">
        <f t="shared" si="7"/>
        <v>0</v>
      </c>
      <c r="ED24" s="161">
        <f t="shared" si="7"/>
        <v>0</v>
      </c>
      <c r="EE24" s="161">
        <f t="shared" si="7"/>
        <v>0</v>
      </c>
      <c r="EF24" s="161">
        <f t="shared" si="7"/>
        <v>0</v>
      </c>
      <c r="EG24" s="161">
        <f t="shared" si="7"/>
        <v>0</v>
      </c>
      <c r="EH24" s="161">
        <f t="shared" si="7"/>
        <v>0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6.7999999999999989</v>
      </c>
      <c r="FD24" s="161">
        <f t="shared" si="7"/>
        <v>0</v>
      </c>
      <c r="FE24" s="161">
        <f t="shared" si="7"/>
        <v>0</v>
      </c>
      <c r="FF24" s="161">
        <f t="shared" si="7"/>
        <v>18</v>
      </c>
      <c r="FG24" s="161">
        <f t="shared" si="7"/>
        <v>0</v>
      </c>
      <c r="FH24" s="161">
        <f t="shared" si="7"/>
        <v>0</v>
      </c>
      <c r="FI24" s="161">
        <f t="shared" si="7"/>
        <v>15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10">SUM(F27:JX27)</f>
        <v>0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/>
      <c r="BI27" s="353"/>
      <c r="BJ27" s="395"/>
      <c r="BK27" s="429"/>
      <c r="BL27" s="353"/>
      <c r="BM27" s="395"/>
      <c r="BN27" s="468"/>
      <c r="BO27" s="353"/>
      <c r="BP27" s="395"/>
      <c r="BQ27" s="429"/>
      <c r="BR27" s="353"/>
      <c r="BS27" s="395"/>
      <c r="BT27" s="468"/>
      <c r="BU27" s="353"/>
      <c r="BV27" s="395"/>
      <c r="BW27" s="429"/>
      <c r="BX27" s="353"/>
      <c r="BY27" s="395"/>
      <c r="BZ27" s="468"/>
      <c r="CA27" s="353"/>
      <c r="CB27" s="395"/>
      <c r="CC27" s="429"/>
      <c r="CD27" s="353"/>
      <c r="CE27" s="395"/>
      <c r="CF27" s="468"/>
      <c r="CG27" s="353"/>
      <c r="CH27" s="395"/>
      <c r="CI27" s="429"/>
      <c r="CJ27" s="353"/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/>
      <c r="DB27" s="353"/>
      <c r="DC27" s="395"/>
      <c r="DD27" s="468"/>
      <c r="DE27" s="353"/>
      <c r="DF27" s="395"/>
      <c r="DG27" s="429"/>
      <c r="DH27" s="353"/>
      <c r="DI27" s="395"/>
      <c r="DJ27" s="468"/>
      <c r="DK27" s="353"/>
      <c r="DL27" s="395"/>
      <c r="DM27" s="429"/>
      <c r="DN27" s="353"/>
      <c r="DO27" s="395"/>
      <c r="DP27" s="468"/>
      <c r="DQ27" s="353"/>
      <c r="DR27" s="395"/>
      <c r="DS27" s="429"/>
      <c r="DT27" s="353"/>
      <c r="DU27" s="395"/>
      <c r="DV27" s="468"/>
      <c r="DW27" s="353"/>
      <c r="DX27" s="395"/>
      <c r="DY27" s="429"/>
      <c r="DZ27" s="353"/>
      <c r="EA27" s="395"/>
      <c r="EB27" s="468"/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10"/>
        <v>0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/>
      <c r="BR28" s="354"/>
      <c r="BS28" s="435"/>
      <c r="BT28" s="472"/>
      <c r="BU28" s="354"/>
      <c r="BV28" s="435"/>
      <c r="BW28" s="436"/>
      <c r="BX28" s="354"/>
      <c r="BY28" s="435"/>
      <c r="BZ28" s="472"/>
      <c r="CA28" s="354"/>
      <c r="CB28" s="435"/>
      <c r="CC28" s="436"/>
      <c r="CD28" s="354"/>
      <c r="CE28" s="435"/>
      <c r="CF28" s="472"/>
      <c r="CG28" s="354"/>
      <c r="CH28" s="435"/>
      <c r="CI28" s="436"/>
      <c r="CJ28" s="354"/>
      <c r="CK28" s="435"/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/>
      <c r="DB28" s="354"/>
      <c r="DC28" s="435"/>
      <c r="DD28" s="472"/>
      <c r="DE28" s="354"/>
      <c r="DF28" s="435"/>
      <c r="DG28" s="436"/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/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10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10"/>
        <v>66.900000000000006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>
        <v>20.399999999999999</v>
      </c>
      <c r="FD30" s="356"/>
      <c r="FE30" s="373"/>
      <c r="FF30" s="374">
        <v>36</v>
      </c>
      <c r="FG30" s="356"/>
      <c r="FH30" s="373"/>
      <c r="FI30" s="372">
        <v>10.5</v>
      </c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10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10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10"/>
        <v>0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/>
      <c r="AE33" s="355"/>
      <c r="AF33" s="442"/>
      <c r="AG33" s="443"/>
      <c r="AH33" s="355"/>
      <c r="AI33" s="442"/>
      <c r="AJ33" s="476"/>
      <c r="AK33" s="355"/>
      <c r="AL33" s="442"/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/>
      <c r="BR33" s="355"/>
      <c r="BS33" s="442"/>
      <c r="BT33" s="476"/>
      <c r="BU33" s="355"/>
      <c r="BV33" s="442"/>
      <c r="BW33" s="443"/>
      <c r="BX33" s="355"/>
      <c r="BY33" s="442"/>
      <c r="BZ33" s="476"/>
      <c r="CA33" s="355"/>
      <c r="CB33" s="442"/>
      <c r="CC33" s="443"/>
      <c r="CD33" s="355"/>
      <c r="CE33" s="442"/>
      <c r="CF33" s="476"/>
      <c r="CG33" s="355"/>
      <c r="CH33" s="442"/>
      <c r="CI33" s="443"/>
      <c r="CJ33" s="355"/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/>
      <c r="DB33" s="355"/>
      <c r="DC33" s="442"/>
      <c r="DD33" s="476"/>
      <c r="DE33" s="355"/>
      <c r="DF33" s="442"/>
      <c r="DG33" s="443"/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/>
      <c r="DT33" s="355"/>
      <c r="DU33" s="442"/>
      <c r="DV33" s="476"/>
      <c r="DW33" s="355"/>
      <c r="DX33" s="442"/>
      <c r="DY33" s="443"/>
      <c r="DZ33" s="355"/>
      <c r="EA33" s="442"/>
      <c r="EB33" s="476"/>
      <c r="EC33" s="355"/>
      <c r="ED33" s="442"/>
      <c r="EE33" s="443"/>
      <c r="EF33" s="355"/>
      <c r="EG33" s="442"/>
      <c r="EH33" s="476"/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0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/>
      <c r="BR34" s="356"/>
      <c r="BS34" s="373"/>
      <c r="BT34" s="374"/>
      <c r="BU34" s="356"/>
      <c r="BV34" s="373"/>
      <c r="BW34" s="372"/>
      <c r="BX34" s="356"/>
      <c r="BY34" s="373"/>
      <c r="BZ34" s="374"/>
      <c r="CA34" s="356"/>
      <c r="CB34" s="373"/>
      <c r="CC34" s="372"/>
      <c r="CD34" s="356"/>
      <c r="CE34" s="373"/>
      <c r="CF34" s="374"/>
      <c r="CG34" s="356"/>
      <c r="CH34" s="373"/>
      <c r="CI34" s="372"/>
      <c r="CJ34" s="356"/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/>
      <c r="DB34" s="356"/>
      <c r="DC34" s="373"/>
      <c r="DD34" s="374"/>
      <c r="DE34" s="356"/>
      <c r="DF34" s="373"/>
      <c r="DG34" s="372"/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/>
      <c r="ED34" s="373"/>
      <c r="EE34" s="372"/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10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10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10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10"/>
        <v>0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/>
      <c r="DW38" s="356"/>
      <c r="DX38" s="373"/>
      <c r="DY38" s="372"/>
      <c r="DZ38" s="356"/>
      <c r="EA38" s="373"/>
      <c r="EB38" s="374"/>
      <c r="EC38" s="356"/>
      <c r="ED38" s="373"/>
      <c r="EE38" s="372"/>
      <c r="EF38" s="356"/>
      <c r="EG38" s="373"/>
      <c r="EH38" s="374"/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66.900000000000006</v>
      </c>
      <c r="F39" s="515">
        <f t="shared" ref="F39:AO39" si="11">SUM(F27:F38)</f>
        <v>0</v>
      </c>
      <c r="G39" s="500">
        <f t="shared" si="11"/>
        <v>0</v>
      </c>
      <c r="H39" s="516">
        <f t="shared" si="11"/>
        <v>0</v>
      </c>
      <c r="I39" s="517">
        <f t="shared" si="11"/>
        <v>0</v>
      </c>
      <c r="J39" s="358">
        <f t="shared" si="11"/>
        <v>0</v>
      </c>
      <c r="K39" s="518">
        <f t="shared" si="11"/>
        <v>0</v>
      </c>
      <c r="L39" s="519">
        <f t="shared" si="11"/>
        <v>0</v>
      </c>
      <c r="M39" s="358">
        <f t="shared" si="11"/>
        <v>0</v>
      </c>
      <c r="N39" s="518">
        <f t="shared" si="11"/>
        <v>0</v>
      </c>
      <c r="O39" s="517">
        <f t="shared" si="11"/>
        <v>0</v>
      </c>
      <c r="P39" s="358">
        <f t="shared" si="11"/>
        <v>0</v>
      </c>
      <c r="Q39" s="518">
        <f t="shared" si="11"/>
        <v>0</v>
      </c>
      <c r="R39" s="519">
        <f t="shared" si="11"/>
        <v>0</v>
      </c>
      <c r="S39" s="358">
        <f t="shared" si="11"/>
        <v>0</v>
      </c>
      <c r="T39" s="518">
        <f t="shared" si="11"/>
        <v>0</v>
      </c>
      <c r="U39" s="517">
        <f t="shared" si="11"/>
        <v>0</v>
      </c>
      <c r="V39" s="358">
        <f t="shared" si="11"/>
        <v>0</v>
      </c>
      <c r="W39" s="518">
        <f t="shared" si="11"/>
        <v>0</v>
      </c>
      <c r="X39" s="519">
        <f t="shared" si="11"/>
        <v>0</v>
      </c>
      <c r="Y39" s="358">
        <f t="shared" si="11"/>
        <v>0</v>
      </c>
      <c r="Z39" s="518">
        <f t="shared" si="11"/>
        <v>0</v>
      </c>
      <c r="AA39" s="517">
        <f t="shared" si="11"/>
        <v>0</v>
      </c>
      <c r="AB39" s="358">
        <f t="shared" si="11"/>
        <v>0</v>
      </c>
      <c r="AC39" s="518">
        <f t="shared" si="11"/>
        <v>0</v>
      </c>
      <c r="AD39" s="519">
        <f t="shared" si="11"/>
        <v>0</v>
      </c>
      <c r="AE39" s="358">
        <f t="shared" si="11"/>
        <v>0</v>
      </c>
      <c r="AF39" s="518">
        <f t="shared" si="11"/>
        <v>0</v>
      </c>
      <c r="AG39" s="517">
        <f t="shared" si="11"/>
        <v>0</v>
      </c>
      <c r="AH39" s="358">
        <f t="shared" si="11"/>
        <v>0</v>
      </c>
      <c r="AI39" s="518">
        <f t="shared" si="11"/>
        <v>0</v>
      </c>
      <c r="AJ39" s="519">
        <f t="shared" si="11"/>
        <v>0</v>
      </c>
      <c r="AK39" s="358">
        <f t="shared" si="11"/>
        <v>0</v>
      </c>
      <c r="AL39" s="518">
        <f t="shared" si="11"/>
        <v>0</v>
      </c>
      <c r="AM39" s="517">
        <f t="shared" si="11"/>
        <v>0</v>
      </c>
      <c r="AN39" s="358">
        <f t="shared" si="11"/>
        <v>0</v>
      </c>
      <c r="AO39" s="518">
        <f t="shared" si="11"/>
        <v>0</v>
      </c>
      <c r="AP39" s="519">
        <f>SUM(AP27:AP38)</f>
        <v>0</v>
      </c>
      <c r="AQ39" s="358">
        <f>SUM(AQ27:AQ38)</f>
        <v>0</v>
      </c>
      <c r="AR39" s="518">
        <f t="shared" ref="AR39:DB39" si="12">SUM(AR27:AR38)</f>
        <v>0</v>
      </c>
      <c r="AS39" s="517">
        <f t="shared" si="12"/>
        <v>0</v>
      </c>
      <c r="AT39" s="358">
        <f t="shared" si="12"/>
        <v>0</v>
      </c>
      <c r="AU39" s="518">
        <f t="shared" si="12"/>
        <v>0</v>
      </c>
      <c r="AV39" s="519">
        <f t="shared" si="12"/>
        <v>0</v>
      </c>
      <c r="AW39" s="358">
        <f t="shared" si="12"/>
        <v>0</v>
      </c>
      <c r="AX39" s="518">
        <f t="shared" si="12"/>
        <v>0</v>
      </c>
      <c r="AY39" s="517">
        <f t="shared" si="12"/>
        <v>0</v>
      </c>
      <c r="AZ39" s="358">
        <f t="shared" si="12"/>
        <v>0</v>
      </c>
      <c r="BA39" s="518">
        <f t="shared" si="12"/>
        <v>0</v>
      </c>
      <c r="BB39" s="519">
        <f t="shared" si="12"/>
        <v>0</v>
      </c>
      <c r="BC39" s="358">
        <f t="shared" si="12"/>
        <v>0</v>
      </c>
      <c r="BD39" s="518">
        <f t="shared" si="12"/>
        <v>0</v>
      </c>
      <c r="BE39" s="517">
        <f t="shared" si="12"/>
        <v>0</v>
      </c>
      <c r="BF39" s="358">
        <f t="shared" si="12"/>
        <v>0</v>
      </c>
      <c r="BG39" s="518">
        <f t="shared" si="12"/>
        <v>0</v>
      </c>
      <c r="BH39" s="519">
        <f t="shared" si="12"/>
        <v>0</v>
      </c>
      <c r="BI39" s="358">
        <f t="shared" si="12"/>
        <v>0</v>
      </c>
      <c r="BJ39" s="518">
        <f t="shared" si="12"/>
        <v>0</v>
      </c>
      <c r="BK39" s="517">
        <f t="shared" si="12"/>
        <v>0</v>
      </c>
      <c r="BL39" s="358">
        <f t="shared" si="12"/>
        <v>0</v>
      </c>
      <c r="BM39" s="518">
        <f t="shared" si="12"/>
        <v>0</v>
      </c>
      <c r="BN39" s="519">
        <f t="shared" si="12"/>
        <v>0</v>
      </c>
      <c r="BO39" s="358">
        <f t="shared" si="12"/>
        <v>0</v>
      </c>
      <c r="BP39" s="518">
        <f t="shared" si="12"/>
        <v>0</v>
      </c>
      <c r="BQ39" s="517">
        <f t="shared" si="12"/>
        <v>0</v>
      </c>
      <c r="BR39" s="358">
        <f t="shared" si="12"/>
        <v>0</v>
      </c>
      <c r="BS39" s="518">
        <f t="shared" si="12"/>
        <v>0</v>
      </c>
      <c r="BT39" s="519">
        <f t="shared" si="12"/>
        <v>0</v>
      </c>
      <c r="BU39" s="358">
        <f t="shared" si="12"/>
        <v>0</v>
      </c>
      <c r="BV39" s="518">
        <f t="shared" si="12"/>
        <v>0</v>
      </c>
      <c r="BW39" s="517">
        <f t="shared" si="12"/>
        <v>0</v>
      </c>
      <c r="BX39" s="358">
        <f t="shared" si="12"/>
        <v>0</v>
      </c>
      <c r="BY39" s="518">
        <f t="shared" si="12"/>
        <v>0</v>
      </c>
      <c r="BZ39" s="519">
        <f t="shared" si="12"/>
        <v>0</v>
      </c>
      <c r="CA39" s="358">
        <f t="shared" si="12"/>
        <v>0</v>
      </c>
      <c r="CB39" s="518">
        <f t="shared" si="12"/>
        <v>0</v>
      </c>
      <c r="CC39" s="517">
        <f t="shared" si="12"/>
        <v>0</v>
      </c>
      <c r="CD39" s="358">
        <f t="shared" si="12"/>
        <v>0</v>
      </c>
      <c r="CE39" s="518">
        <f t="shared" si="12"/>
        <v>0</v>
      </c>
      <c r="CF39" s="519">
        <f t="shared" si="12"/>
        <v>0</v>
      </c>
      <c r="CG39" s="358">
        <f t="shared" si="12"/>
        <v>0</v>
      </c>
      <c r="CH39" s="518">
        <f t="shared" si="12"/>
        <v>0</v>
      </c>
      <c r="CI39" s="517">
        <f t="shared" si="12"/>
        <v>0</v>
      </c>
      <c r="CJ39" s="358">
        <f t="shared" si="12"/>
        <v>0</v>
      </c>
      <c r="CK39" s="518">
        <f t="shared" si="12"/>
        <v>0</v>
      </c>
      <c r="CL39" s="519">
        <f t="shared" si="12"/>
        <v>0</v>
      </c>
      <c r="CM39" s="358">
        <f t="shared" si="12"/>
        <v>0</v>
      </c>
      <c r="CN39" s="518">
        <f t="shared" si="12"/>
        <v>0</v>
      </c>
      <c r="CO39" s="517">
        <f t="shared" si="12"/>
        <v>0</v>
      </c>
      <c r="CP39" s="358">
        <f t="shared" si="12"/>
        <v>0</v>
      </c>
      <c r="CQ39" s="518">
        <f t="shared" si="12"/>
        <v>0</v>
      </c>
      <c r="CR39" s="519">
        <f t="shared" si="12"/>
        <v>0</v>
      </c>
      <c r="CS39" s="358">
        <f t="shared" si="12"/>
        <v>0</v>
      </c>
      <c r="CT39" s="518">
        <f t="shared" si="12"/>
        <v>0</v>
      </c>
      <c r="CU39" s="517">
        <f t="shared" si="12"/>
        <v>0</v>
      </c>
      <c r="CV39" s="358">
        <f t="shared" si="12"/>
        <v>0</v>
      </c>
      <c r="CW39" s="518">
        <f t="shared" si="12"/>
        <v>0</v>
      </c>
      <c r="CX39" s="519">
        <f t="shared" si="12"/>
        <v>0</v>
      </c>
      <c r="CY39" s="358">
        <f t="shared" si="12"/>
        <v>0</v>
      </c>
      <c r="CZ39" s="518">
        <f t="shared" si="12"/>
        <v>0</v>
      </c>
      <c r="DA39" s="517">
        <f t="shared" si="12"/>
        <v>0</v>
      </c>
      <c r="DB39" s="358">
        <f t="shared" si="12"/>
        <v>0</v>
      </c>
      <c r="DC39" s="518">
        <f t="shared" ref="DC39:FN39" si="13">SUM(DC27:DC38)</f>
        <v>0</v>
      </c>
      <c r="DD39" s="519">
        <f t="shared" si="13"/>
        <v>0</v>
      </c>
      <c r="DE39" s="358">
        <f t="shared" si="13"/>
        <v>0</v>
      </c>
      <c r="DF39" s="518">
        <f t="shared" si="13"/>
        <v>0</v>
      </c>
      <c r="DG39" s="517">
        <f t="shared" si="13"/>
        <v>0</v>
      </c>
      <c r="DH39" s="358">
        <f t="shared" si="13"/>
        <v>0</v>
      </c>
      <c r="DI39" s="518">
        <f t="shared" si="13"/>
        <v>0</v>
      </c>
      <c r="DJ39" s="519">
        <f t="shared" si="13"/>
        <v>0</v>
      </c>
      <c r="DK39" s="358">
        <f t="shared" si="13"/>
        <v>0</v>
      </c>
      <c r="DL39" s="518">
        <f t="shared" si="13"/>
        <v>0</v>
      </c>
      <c r="DM39" s="517">
        <f t="shared" si="13"/>
        <v>0</v>
      </c>
      <c r="DN39" s="358">
        <f t="shared" si="13"/>
        <v>0</v>
      </c>
      <c r="DO39" s="518">
        <f t="shared" si="13"/>
        <v>0</v>
      </c>
      <c r="DP39" s="519">
        <f t="shared" si="13"/>
        <v>0</v>
      </c>
      <c r="DQ39" s="358">
        <f t="shared" si="13"/>
        <v>0</v>
      </c>
      <c r="DR39" s="518">
        <f t="shared" si="13"/>
        <v>0</v>
      </c>
      <c r="DS39" s="517">
        <f t="shared" si="13"/>
        <v>0</v>
      </c>
      <c r="DT39" s="358">
        <f t="shared" si="13"/>
        <v>0</v>
      </c>
      <c r="DU39" s="518">
        <f t="shared" si="13"/>
        <v>0</v>
      </c>
      <c r="DV39" s="519">
        <f t="shared" si="13"/>
        <v>0</v>
      </c>
      <c r="DW39" s="358">
        <f t="shared" si="13"/>
        <v>0</v>
      </c>
      <c r="DX39" s="518">
        <f t="shared" si="13"/>
        <v>0</v>
      </c>
      <c r="DY39" s="517">
        <f t="shared" si="13"/>
        <v>0</v>
      </c>
      <c r="DZ39" s="358">
        <f t="shared" si="13"/>
        <v>0</v>
      </c>
      <c r="EA39" s="518">
        <f t="shared" si="13"/>
        <v>0</v>
      </c>
      <c r="EB39" s="519">
        <f t="shared" si="13"/>
        <v>0</v>
      </c>
      <c r="EC39" s="358">
        <f t="shared" si="13"/>
        <v>0</v>
      </c>
      <c r="ED39" s="518">
        <f t="shared" si="13"/>
        <v>0</v>
      </c>
      <c r="EE39" s="517">
        <f t="shared" si="13"/>
        <v>0</v>
      </c>
      <c r="EF39" s="358">
        <f t="shared" si="13"/>
        <v>0</v>
      </c>
      <c r="EG39" s="518">
        <f t="shared" si="13"/>
        <v>0</v>
      </c>
      <c r="EH39" s="519">
        <f t="shared" si="13"/>
        <v>0</v>
      </c>
      <c r="EI39" s="358">
        <f t="shared" si="13"/>
        <v>0</v>
      </c>
      <c r="EJ39" s="518">
        <f t="shared" si="13"/>
        <v>0</v>
      </c>
      <c r="EK39" s="517">
        <f t="shared" si="13"/>
        <v>0</v>
      </c>
      <c r="EL39" s="358">
        <f t="shared" si="13"/>
        <v>0</v>
      </c>
      <c r="EM39" s="518">
        <f t="shared" si="13"/>
        <v>0</v>
      </c>
      <c r="EN39" s="519">
        <f t="shared" si="13"/>
        <v>0</v>
      </c>
      <c r="EO39" s="358">
        <f t="shared" si="13"/>
        <v>0</v>
      </c>
      <c r="EP39" s="518">
        <f t="shared" si="13"/>
        <v>0</v>
      </c>
      <c r="EQ39" s="517">
        <f t="shared" si="13"/>
        <v>0</v>
      </c>
      <c r="ER39" s="358">
        <f t="shared" si="13"/>
        <v>0</v>
      </c>
      <c r="ES39" s="518">
        <f t="shared" si="13"/>
        <v>0</v>
      </c>
      <c r="ET39" s="519">
        <f t="shared" si="13"/>
        <v>0</v>
      </c>
      <c r="EU39" s="358">
        <f t="shared" si="13"/>
        <v>0</v>
      </c>
      <c r="EV39" s="518">
        <f t="shared" si="13"/>
        <v>0</v>
      </c>
      <c r="EW39" s="517">
        <f t="shared" si="13"/>
        <v>0</v>
      </c>
      <c r="EX39" s="358">
        <f t="shared" si="13"/>
        <v>0</v>
      </c>
      <c r="EY39" s="518">
        <f t="shared" si="13"/>
        <v>0</v>
      </c>
      <c r="EZ39" s="519">
        <f t="shared" si="13"/>
        <v>0</v>
      </c>
      <c r="FA39" s="358">
        <f t="shared" si="13"/>
        <v>0</v>
      </c>
      <c r="FB39" s="518">
        <f t="shared" si="13"/>
        <v>0</v>
      </c>
      <c r="FC39" s="517">
        <f t="shared" si="13"/>
        <v>20.399999999999999</v>
      </c>
      <c r="FD39" s="358">
        <f t="shared" si="13"/>
        <v>0</v>
      </c>
      <c r="FE39" s="518">
        <f t="shared" si="13"/>
        <v>0</v>
      </c>
      <c r="FF39" s="519">
        <f t="shared" si="13"/>
        <v>36</v>
      </c>
      <c r="FG39" s="358">
        <f t="shared" si="13"/>
        <v>0</v>
      </c>
      <c r="FH39" s="518">
        <f t="shared" si="13"/>
        <v>0</v>
      </c>
      <c r="FI39" s="517">
        <f t="shared" si="13"/>
        <v>10.5</v>
      </c>
      <c r="FJ39" s="358">
        <f t="shared" si="13"/>
        <v>0</v>
      </c>
      <c r="FK39" s="518">
        <f t="shared" si="13"/>
        <v>0</v>
      </c>
      <c r="FL39" s="519">
        <f t="shared" si="13"/>
        <v>0</v>
      </c>
      <c r="FM39" s="358">
        <f t="shared" si="13"/>
        <v>0</v>
      </c>
      <c r="FN39" s="518">
        <f t="shared" si="13"/>
        <v>0</v>
      </c>
      <c r="FO39" s="517">
        <f t="shared" ref="FO39:HZ39" si="14">SUM(FO27:FO38)</f>
        <v>0</v>
      </c>
      <c r="FP39" s="358">
        <f t="shared" si="14"/>
        <v>0</v>
      </c>
      <c r="FQ39" s="518">
        <f t="shared" si="14"/>
        <v>0</v>
      </c>
      <c r="FR39" s="519">
        <f t="shared" si="14"/>
        <v>0</v>
      </c>
      <c r="FS39" s="358">
        <f t="shared" si="14"/>
        <v>0</v>
      </c>
      <c r="FT39" s="518">
        <f t="shared" si="14"/>
        <v>0</v>
      </c>
      <c r="FU39" s="517">
        <f t="shared" si="14"/>
        <v>0</v>
      </c>
      <c r="FV39" s="358">
        <f t="shared" si="14"/>
        <v>0</v>
      </c>
      <c r="FW39" s="518">
        <f t="shared" si="14"/>
        <v>0</v>
      </c>
      <c r="FX39" s="519">
        <f t="shared" si="14"/>
        <v>0</v>
      </c>
      <c r="FY39" s="358">
        <f t="shared" si="14"/>
        <v>0</v>
      </c>
      <c r="FZ39" s="518">
        <f t="shared" si="14"/>
        <v>0</v>
      </c>
      <c r="GA39" s="517">
        <f t="shared" si="14"/>
        <v>0</v>
      </c>
      <c r="GB39" s="358">
        <f t="shared" si="14"/>
        <v>0</v>
      </c>
      <c r="GC39" s="518">
        <f t="shared" si="14"/>
        <v>0</v>
      </c>
      <c r="GD39" s="519">
        <f t="shared" si="14"/>
        <v>0</v>
      </c>
      <c r="GE39" s="358">
        <f t="shared" si="14"/>
        <v>0</v>
      </c>
      <c r="GF39" s="518">
        <f t="shared" si="14"/>
        <v>0</v>
      </c>
      <c r="GG39" s="517">
        <f t="shared" si="14"/>
        <v>0</v>
      </c>
      <c r="GH39" s="358">
        <f t="shared" si="14"/>
        <v>0</v>
      </c>
      <c r="GI39" s="518">
        <f t="shared" si="14"/>
        <v>0</v>
      </c>
      <c r="GJ39" s="519">
        <f t="shared" si="14"/>
        <v>0</v>
      </c>
      <c r="GK39" s="358">
        <f t="shared" si="14"/>
        <v>0</v>
      </c>
      <c r="GL39" s="518">
        <f t="shared" si="14"/>
        <v>0</v>
      </c>
      <c r="GM39" s="517">
        <f t="shared" si="14"/>
        <v>0</v>
      </c>
      <c r="GN39" s="358">
        <f t="shared" si="14"/>
        <v>0</v>
      </c>
      <c r="GO39" s="518">
        <f t="shared" si="14"/>
        <v>0</v>
      </c>
      <c r="GP39" s="519">
        <f t="shared" si="14"/>
        <v>0</v>
      </c>
      <c r="GQ39" s="358">
        <f t="shared" si="14"/>
        <v>0</v>
      </c>
      <c r="GR39" s="518">
        <f t="shared" si="14"/>
        <v>0</v>
      </c>
      <c r="GS39" s="517">
        <f t="shared" si="14"/>
        <v>0</v>
      </c>
      <c r="GT39" s="358">
        <f t="shared" si="14"/>
        <v>0</v>
      </c>
      <c r="GU39" s="518">
        <f t="shared" si="14"/>
        <v>0</v>
      </c>
      <c r="GV39" s="519">
        <f t="shared" si="14"/>
        <v>0</v>
      </c>
      <c r="GW39" s="358">
        <f t="shared" si="14"/>
        <v>0</v>
      </c>
      <c r="GX39" s="518">
        <f t="shared" si="14"/>
        <v>0</v>
      </c>
      <c r="GY39" s="517">
        <f t="shared" si="14"/>
        <v>0</v>
      </c>
      <c r="GZ39" s="358">
        <f t="shared" si="14"/>
        <v>0</v>
      </c>
      <c r="HA39" s="518">
        <f t="shared" si="14"/>
        <v>0</v>
      </c>
      <c r="HB39" s="519">
        <f t="shared" si="14"/>
        <v>0</v>
      </c>
      <c r="HC39" s="358">
        <f t="shared" si="14"/>
        <v>0</v>
      </c>
      <c r="HD39" s="518">
        <f t="shared" si="14"/>
        <v>0</v>
      </c>
      <c r="HE39" s="517">
        <f t="shared" si="14"/>
        <v>0</v>
      </c>
      <c r="HF39" s="358">
        <f t="shared" si="14"/>
        <v>0</v>
      </c>
      <c r="HG39" s="518">
        <f t="shared" si="14"/>
        <v>0</v>
      </c>
      <c r="HH39" s="519">
        <f t="shared" si="14"/>
        <v>0</v>
      </c>
      <c r="HI39" s="358">
        <f t="shared" si="14"/>
        <v>0</v>
      </c>
      <c r="HJ39" s="518">
        <f t="shared" si="14"/>
        <v>0</v>
      </c>
      <c r="HK39" s="517">
        <f t="shared" si="14"/>
        <v>0</v>
      </c>
      <c r="HL39" s="358">
        <f t="shared" si="14"/>
        <v>0</v>
      </c>
      <c r="HM39" s="518">
        <f t="shared" si="14"/>
        <v>0</v>
      </c>
      <c r="HN39" s="519">
        <f t="shared" si="14"/>
        <v>0</v>
      </c>
      <c r="HO39" s="358">
        <f t="shared" si="14"/>
        <v>0</v>
      </c>
      <c r="HP39" s="518">
        <f t="shared" si="14"/>
        <v>0</v>
      </c>
      <c r="HQ39" s="517">
        <f t="shared" si="14"/>
        <v>0</v>
      </c>
      <c r="HR39" s="358">
        <f t="shared" si="14"/>
        <v>0</v>
      </c>
      <c r="HS39" s="518">
        <f t="shared" si="14"/>
        <v>0</v>
      </c>
      <c r="HT39" s="519">
        <f t="shared" si="14"/>
        <v>0</v>
      </c>
      <c r="HU39" s="358">
        <f t="shared" si="14"/>
        <v>0</v>
      </c>
      <c r="HV39" s="518">
        <f t="shared" si="14"/>
        <v>0</v>
      </c>
      <c r="HW39" s="517">
        <f t="shared" si="14"/>
        <v>0</v>
      </c>
      <c r="HX39" s="358">
        <f t="shared" si="14"/>
        <v>0</v>
      </c>
      <c r="HY39" s="518">
        <f t="shared" si="14"/>
        <v>0</v>
      </c>
      <c r="HZ39" s="519">
        <f t="shared" si="14"/>
        <v>0</v>
      </c>
      <c r="IA39" s="358">
        <f t="shared" ref="IA39:JX39" si="15">SUM(IA27:IA38)</f>
        <v>0</v>
      </c>
      <c r="IB39" s="518">
        <f t="shared" si="15"/>
        <v>0</v>
      </c>
      <c r="IC39" s="517">
        <f t="shared" si="15"/>
        <v>0</v>
      </c>
      <c r="ID39" s="358">
        <f t="shared" si="15"/>
        <v>0</v>
      </c>
      <c r="IE39" s="518">
        <f t="shared" si="15"/>
        <v>0</v>
      </c>
      <c r="IF39" s="519">
        <f t="shared" si="15"/>
        <v>0</v>
      </c>
      <c r="IG39" s="358">
        <f t="shared" si="15"/>
        <v>0</v>
      </c>
      <c r="IH39" s="518">
        <f t="shared" si="15"/>
        <v>0</v>
      </c>
      <c r="II39" s="517">
        <f t="shared" si="15"/>
        <v>0</v>
      </c>
      <c r="IJ39" s="358">
        <f t="shared" si="15"/>
        <v>0</v>
      </c>
      <c r="IK39" s="518">
        <f t="shared" si="15"/>
        <v>0</v>
      </c>
      <c r="IL39" s="519">
        <f t="shared" si="15"/>
        <v>0</v>
      </c>
      <c r="IM39" s="358">
        <f t="shared" si="15"/>
        <v>0</v>
      </c>
      <c r="IN39" s="518">
        <f t="shared" si="15"/>
        <v>0</v>
      </c>
      <c r="IO39" s="517">
        <f t="shared" si="15"/>
        <v>0</v>
      </c>
      <c r="IP39" s="358">
        <f t="shared" si="15"/>
        <v>0</v>
      </c>
      <c r="IQ39" s="518">
        <f t="shared" si="15"/>
        <v>0</v>
      </c>
      <c r="IR39" s="519">
        <f t="shared" si="15"/>
        <v>0</v>
      </c>
      <c r="IS39" s="358">
        <f t="shared" si="15"/>
        <v>0</v>
      </c>
      <c r="IT39" s="518">
        <f t="shared" si="15"/>
        <v>0</v>
      </c>
      <c r="IU39" s="517">
        <f t="shared" si="15"/>
        <v>0</v>
      </c>
      <c r="IV39" s="358">
        <f t="shared" si="15"/>
        <v>0</v>
      </c>
      <c r="IW39" s="518">
        <f t="shared" si="15"/>
        <v>0</v>
      </c>
      <c r="IX39" s="519">
        <f t="shared" si="15"/>
        <v>0</v>
      </c>
      <c r="IY39" s="358">
        <f t="shared" si="15"/>
        <v>0</v>
      </c>
      <c r="IZ39" s="518">
        <f t="shared" si="15"/>
        <v>0</v>
      </c>
      <c r="JA39" s="517">
        <f t="shared" si="15"/>
        <v>0</v>
      </c>
      <c r="JB39" s="358">
        <f t="shared" si="15"/>
        <v>0</v>
      </c>
      <c r="JC39" s="518">
        <f t="shared" si="15"/>
        <v>0</v>
      </c>
      <c r="JD39" s="519">
        <f t="shared" si="15"/>
        <v>0</v>
      </c>
      <c r="JE39" s="358">
        <f t="shared" si="15"/>
        <v>0</v>
      </c>
      <c r="JF39" s="518">
        <f t="shared" si="15"/>
        <v>0</v>
      </c>
      <c r="JG39" s="517">
        <f t="shared" si="15"/>
        <v>0</v>
      </c>
      <c r="JH39" s="358">
        <f t="shared" si="15"/>
        <v>0</v>
      </c>
      <c r="JI39" s="518">
        <f t="shared" si="15"/>
        <v>0</v>
      </c>
      <c r="JJ39" s="519">
        <f t="shared" si="15"/>
        <v>0</v>
      </c>
      <c r="JK39" s="358">
        <f t="shared" si="15"/>
        <v>0</v>
      </c>
      <c r="JL39" s="518">
        <f t="shared" si="15"/>
        <v>0</v>
      </c>
      <c r="JM39" s="517">
        <f t="shared" si="15"/>
        <v>0</v>
      </c>
      <c r="JN39" s="358">
        <f t="shared" si="15"/>
        <v>0</v>
      </c>
      <c r="JO39" s="518">
        <f t="shared" si="15"/>
        <v>0</v>
      </c>
      <c r="JP39" s="519">
        <f t="shared" si="15"/>
        <v>0</v>
      </c>
      <c r="JQ39" s="358">
        <f t="shared" si="15"/>
        <v>0</v>
      </c>
      <c r="JR39" s="518">
        <f t="shared" si="15"/>
        <v>0</v>
      </c>
      <c r="JS39" s="517">
        <f t="shared" si="15"/>
        <v>0</v>
      </c>
      <c r="JT39" s="358">
        <f t="shared" si="15"/>
        <v>0</v>
      </c>
      <c r="JU39" s="518">
        <f t="shared" si="15"/>
        <v>0</v>
      </c>
      <c r="JV39" s="519">
        <f t="shared" si="15"/>
        <v>0</v>
      </c>
      <c r="JW39" s="358">
        <f t="shared" si="15"/>
        <v>0</v>
      </c>
      <c r="JX39" s="518">
        <f t="shared" si="15"/>
        <v>0</v>
      </c>
    </row>
    <row r="40" spans="1:284" s="408" customFormat="1" ht="12" x14ac:dyDescent="0.2">
      <c r="A40" s="523"/>
      <c r="E40" s="408">
        <f>E39-E22</f>
        <v>0</v>
      </c>
      <c r="F40" s="408">
        <f t="shared" ref="F40:AO40" si="16">F39-F22</f>
        <v>0</v>
      </c>
      <c r="G40" s="408">
        <f t="shared" si="16"/>
        <v>0</v>
      </c>
      <c r="H40" s="408">
        <f t="shared" si="16"/>
        <v>0</v>
      </c>
      <c r="I40" s="408">
        <f t="shared" si="16"/>
        <v>0</v>
      </c>
      <c r="J40" s="408">
        <f t="shared" si="16"/>
        <v>0</v>
      </c>
      <c r="K40" s="408">
        <f t="shared" si="16"/>
        <v>0</v>
      </c>
      <c r="L40" s="408">
        <f t="shared" si="16"/>
        <v>0</v>
      </c>
      <c r="M40" s="408">
        <f t="shared" si="16"/>
        <v>0</v>
      </c>
      <c r="N40" s="408">
        <f t="shared" si="16"/>
        <v>0</v>
      </c>
      <c r="O40" s="408">
        <f t="shared" si="16"/>
        <v>0</v>
      </c>
      <c r="P40" s="408">
        <f t="shared" si="16"/>
        <v>0</v>
      </c>
      <c r="Q40" s="408">
        <f t="shared" si="16"/>
        <v>0</v>
      </c>
      <c r="R40" s="408">
        <f t="shared" si="16"/>
        <v>0</v>
      </c>
      <c r="S40" s="408">
        <f t="shared" si="16"/>
        <v>0</v>
      </c>
      <c r="T40" s="408">
        <f t="shared" si="16"/>
        <v>0</v>
      </c>
      <c r="U40" s="408">
        <f t="shared" si="16"/>
        <v>0</v>
      </c>
      <c r="V40" s="408">
        <f t="shared" si="16"/>
        <v>0</v>
      </c>
      <c r="W40" s="408">
        <f t="shared" si="16"/>
        <v>0</v>
      </c>
      <c r="X40" s="408">
        <f t="shared" si="16"/>
        <v>0</v>
      </c>
      <c r="Y40" s="408">
        <f t="shared" si="16"/>
        <v>0</v>
      </c>
      <c r="Z40" s="408">
        <f t="shared" si="16"/>
        <v>0</v>
      </c>
      <c r="AA40" s="408">
        <f t="shared" si="16"/>
        <v>0</v>
      </c>
      <c r="AB40" s="408">
        <f t="shared" si="16"/>
        <v>0</v>
      </c>
      <c r="AC40" s="408">
        <f t="shared" si="16"/>
        <v>0</v>
      </c>
      <c r="AD40" s="408">
        <f t="shared" si="16"/>
        <v>0</v>
      </c>
      <c r="AE40" s="408">
        <f t="shared" si="16"/>
        <v>0</v>
      </c>
      <c r="AF40" s="408">
        <f t="shared" si="16"/>
        <v>0</v>
      </c>
      <c r="AG40" s="408">
        <f t="shared" si="16"/>
        <v>0</v>
      </c>
      <c r="AH40" s="408">
        <f t="shared" si="16"/>
        <v>0</v>
      </c>
      <c r="AI40" s="408">
        <f t="shared" si="16"/>
        <v>0</v>
      </c>
      <c r="AJ40" s="408">
        <f t="shared" si="16"/>
        <v>0</v>
      </c>
      <c r="AK40" s="408">
        <f t="shared" si="16"/>
        <v>0</v>
      </c>
      <c r="AL40" s="408">
        <f t="shared" si="16"/>
        <v>0</v>
      </c>
      <c r="AM40" s="408">
        <f t="shared" si="16"/>
        <v>0</v>
      </c>
      <c r="AN40" s="408">
        <f t="shared" si="16"/>
        <v>0</v>
      </c>
      <c r="AO40" s="408">
        <f t="shared" si="16"/>
        <v>0</v>
      </c>
      <c r="AP40" s="408">
        <f>AP39-AP22</f>
        <v>0</v>
      </c>
      <c r="AQ40" s="408">
        <f t="shared" ref="AQ40:DB40" si="17">AQ39-AQ22</f>
        <v>0</v>
      </c>
      <c r="AR40" s="408">
        <f t="shared" si="17"/>
        <v>0</v>
      </c>
      <c r="AS40" s="408">
        <f t="shared" si="17"/>
        <v>0</v>
      </c>
      <c r="AT40" s="408">
        <f t="shared" si="17"/>
        <v>0</v>
      </c>
      <c r="AU40" s="408">
        <f t="shared" si="17"/>
        <v>0</v>
      </c>
      <c r="AV40" s="408">
        <f t="shared" si="17"/>
        <v>0</v>
      </c>
      <c r="AW40" s="408">
        <f t="shared" si="17"/>
        <v>0</v>
      </c>
      <c r="AX40" s="408">
        <f t="shared" si="17"/>
        <v>0</v>
      </c>
      <c r="AY40" s="408">
        <f t="shared" si="17"/>
        <v>0</v>
      </c>
      <c r="AZ40" s="408">
        <f t="shared" si="17"/>
        <v>0</v>
      </c>
      <c r="BA40" s="408">
        <f t="shared" si="17"/>
        <v>0</v>
      </c>
      <c r="BB40" s="408">
        <f t="shared" si="17"/>
        <v>0</v>
      </c>
      <c r="BC40" s="408">
        <f t="shared" si="17"/>
        <v>0</v>
      </c>
      <c r="BD40" s="408">
        <f t="shared" si="17"/>
        <v>0</v>
      </c>
      <c r="BE40" s="408">
        <f t="shared" si="17"/>
        <v>0</v>
      </c>
      <c r="BF40" s="408">
        <f t="shared" si="17"/>
        <v>0</v>
      </c>
      <c r="BG40" s="408">
        <f t="shared" si="17"/>
        <v>0</v>
      </c>
      <c r="BH40" s="408">
        <f t="shared" si="17"/>
        <v>0</v>
      </c>
      <c r="BI40" s="408">
        <f t="shared" si="17"/>
        <v>0</v>
      </c>
      <c r="BJ40" s="408">
        <f t="shared" si="17"/>
        <v>0</v>
      </c>
      <c r="BK40" s="408">
        <f t="shared" si="17"/>
        <v>0</v>
      </c>
      <c r="BL40" s="408">
        <f t="shared" si="17"/>
        <v>0</v>
      </c>
      <c r="BM40" s="408">
        <f t="shared" si="17"/>
        <v>0</v>
      </c>
      <c r="BN40" s="408">
        <f t="shared" si="17"/>
        <v>0</v>
      </c>
      <c r="BO40" s="408">
        <f t="shared" si="17"/>
        <v>0</v>
      </c>
      <c r="BP40" s="408">
        <f t="shared" si="17"/>
        <v>0</v>
      </c>
      <c r="BQ40" s="408">
        <f t="shared" si="17"/>
        <v>0</v>
      </c>
      <c r="BR40" s="408">
        <f t="shared" si="17"/>
        <v>0</v>
      </c>
      <c r="BS40" s="408">
        <f t="shared" si="17"/>
        <v>0</v>
      </c>
      <c r="BT40" s="408">
        <f t="shared" si="17"/>
        <v>0</v>
      </c>
      <c r="BU40" s="408">
        <f t="shared" si="17"/>
        <v>0</v>
      </c>
      <c r="BV40" s="408">
        <f t="shared" si="17"/>
        <v>0</v>
      </c>
      <c r="BW40" s="408">
        <f t="shared" si="17"/>
        <v>0</v>
      </c>
      <c r="BX40" s="408">
        <f t="shared" si="17"/>
        <v>0</v>
      </c>
      <c r="BY40" s="408">
        <f t="shared" si="17"/>
        <v>0</v>
      </c>
      <c r="BZ40" s="408">
        <f t="shared" si="17"/>
        <v>0</v>
      </c>
      <c r="CA40" s="408">
        <f t="shared" si="17"/>
        <v>0</v>
      </c>
      <c r="CB40" s="408">
        <f t="shared" si="17"/>
        <v>0</v>
      </c>
      <c r="CC40" s="408">
        <f t="shared" si="17"/>
        <v>0</v>
      </c>
      <c r="CD40" s="408">
        <f t="shared" si="17"/>
        <v>0</v>
      </c>
      <c r="CE40" s="408">
        <f t="shared" si="17"/>
        <v>0</v>
      </c>
      <c r="CF40" s="408">
        <f t="shared" si="17"/>
        <v>0</v>
      </c>
      <c r="CG40" s="408">
        <f t="shared" si="17"/>
        <v>0</v>
      </c>
      <c r="CH40" s="408">
        <f t="shared" si="17"/>
        <v>0</v>
      </c>
      <c r="CI40" s="408">
        <f t="shared" si="17"/>
        <v>0</v>
      </c>
      <c r="CJ40" s="408">
        <f t="shared" si="17"/>
        <v>0</v>
      </c>
      <c r="CK40" s="408">
        <f t="shared" si="17"/>
        <v>0</v>
      </c>
      <c r="CL40" s="408">
        <f t="shared" si="17"/>
        <v>0</v>
      </c>
      <c r="CM40" s="408">
        <f t="shared" si="17"/>
        <v>0</v>
      </c>
      <c r="CN40" s="408">
        <f t="shared" si="17"/>
        <v>0</v>
      </c>
      <c r="CO40" s="408">
        <f t="shared" si="17"/>
        <v>0</v>
      </c>
      <c r="CP40" s="408">
        <f t="shared" si="17"/>
        <v>0</v>
      </c>
      <c r="CQ40" s="408">
        <f t="shared" si="17"/>
        <v>0</v>
      </c>
      <c r="CR40" s="408">
        <f t="shared" si="17"/>
        <v>0</v>
      </c>
      <c r="CS40" s="408">
        <f t="shared" si="17"/>
        <v>0</v>
      </c>
      <c r="CT40" s="408">
        <f t="shared" si="17"/>
        <v>0</v>
      </c>
      <c r="CU40" s="408">
        <f t="shared" si="17"/>
        <v>0</v>
      </c>
      <c r="CV40" s="408">
        <f t="shared" si="17"/>
        <v>0</v>
      </c>
      <c r="CW40" s="408">
        <f t="shared" si="17"/>
        <v>0</v>
      </c>
      <c r="CX40" s="408">
        <f t="shared" si="17"/>
        <v>0</v>
      </c>
      <c r="CY40" s="408">
        <f t="shared" si="17"/>
        <v>0</v>
      </c>
      <c r="CZ40" s="408">
        <f t="shared" si="17"/>
        <v>0</v>
      </c>
      <c r="DA40" s="408">
        <f t="shared" si="17"/>
        <v>0</v>
      </c>
      <c r="DB40" s="408">
        <f t="shared" si="17"/>
        <v>0</v>
      </c>
      <c r="DC40" s="408">
        <f t="shared" ref="DC40:FN40" si="18">DC39-DC22</f>
        <v>0</v>
      </c>
      <c r="DD40" s="408">
        <f t="shared" si="18"/>
        <v>0</v>
      </c>
      <c r="DE40" s="408">
        <f t="shared" si="18"/>
        <v>0</v>
      </c>
      <c r="DF40" s="408">
        <f t="shared" si="18"/>
        <v>0</v>
      </c>
      <c r="DG40" s="408">
        <f t="shared" si="18"/>
        <v>0</v>
      </c>
      <c r="DH40" s="408">
        <f t="shared" si="18"/>
        <v>0</v>
      </c>
      <c r="DI40" s="408">
        <f t="shared" si="18"/>
        <v>0</v>
      </c>
      <c r="DJ40" s="408">
        <f t="shared" si="18"/>
        <v>0</v>
      </c>
      <c r="DK40" s="408">
        <f t="shared" si="18"/>
        <v>0</v>
      </c>
      <c r="DL40" s="408">
        <f t="shared" si="18"/>
        <v>0</v>
      </c>
      <c r="DM40" s="408">
        <f t="shared" si="18"/>
        <v>0</v>
      </c>
      <c r="DN40" s="408">
        <f t="shared" si="18"/>
        <v>0</v>
      </c>
      <c r="DO40" s="408">
        <f t="shared" si="18"/>
        <v>0</v>
      </c>
      <c r="DP40" s="408">
        <f t="shared" si="18"/>
        <v>0</v>
      </c>
      <c r="DQ40" s="408">
        <f t="shared" si="18"/>
        <v>0</v>
      </c>
      <c r="DR40" s="408">
        <f t="shared" si="18"/>
        <v>0</v>
      </c>
      <c r="DS40" s="408">
        <f t="shared" si="18"/>
        <v>0</v>
      </c>
      <c r="DT40" s="408">
        <f t="shared" si="18"/>
        <v>0</v>
      </c>
      <c r="DU40" s="408">
        <f t="shared" si="18"/>
        <v>0</v>
      </c>
      <c r="DV40" s="408">
        <f t="shared" si="18"/>
        <v>0</v>
      </c>
      <c r="DW40" s="408">
        <f t="shared" si="18"/>
        <v>0</v>
      </c>
      <c r="DX40" s="408">
        <f t="shared" si="18"/>
        <v>0</v>
      </c>
      <c r="DY40" s="408">
        <f t="shared" si="18"/>
        <v>0</v>
      </c>
      <c r="DZ40" s="408">
        <f t="shared" si="18"/>
        <v>0</v>
      </c>
      <c r="EA40" s="408">
        <f t="shared" si="18"/>
        <v>0</v>
      </c>
      <c r="EB40" s="408">
        <f t="shared" si="18"/>
        <v>0</v>
      </c>
      <c r="EC40" s="408">
        <f t="shared" si="18"/>
        <v>0</v>
      </c>
      <c r="ED40" s="408">
        <f t="shared" si="18"/>
        <v>0</v>
      </c>
      <c r="EE40" s="408">
        <f t="shared" si="18"/>
        <v>0</v>
      </c>
      <c r="EF40" s="408">
        <f t="shared" si="18"/>
        <v>0</v>
      </c>
      <c r="EG40" s="408">
        <f t="shared" si="18"/>
        <v>0</v>
      </c>
      <c r="EH40" s="408">
        <f t="shared" si="18"/>
        <v>0</v>
      </c>
      <c r="EI40" s="408">
        <f t="shared" si="18"/>
        <v>0</v>
      </c>
      <c r="EJ40" s="408">
        <f t="shared" si="18"/>
        <v>0</v>
      </c>
      <c r="EK40" s="408">
        <f t="shared" si="18"/>
        <v>0</v>
      </c>
      <c r="EL40" s="408">
        <f t="shared" si="18"/>
        <v>0</v>
      </c>
      <c r="EM40" s="408">
        <f t="shared" si="18"/>
        <v>0</v>
      </c>
      <c r="EN40" s="408">
        <f t="shared" si="18"/>
        <v>0</v>
      </c>
      <c r="EO40" s="408">
        <f t="shared" si="18"/>
        <v>0</v>
      </c>
      <c r="EP40" s="408">
        <f t="shared" si="18"/>
        <v>0</v>
      </c>
      <c r="EQ40" s="408">
        <f t="shared" si="18"/>
        <v>0</v>
      </c>
      <c r="ER40" s="408">
        <f t="shared" si="18"/>
        <v>0</v>
      </c>
      <c r="ES40" s="408">
        <f t="shared" si="18"/>
        <v>0</v>
      </c>
      <c r="ET40" s="408">
        <f t="shared" si="18"/>
        <v>0</v>
      </c>
      <c r="EU40" s="408">
        <f t="shared" si="18"/>
        <v>0</v>
      </c>
      <c r="EV40" s="408">
        <f t="shared" si="18"/>
        <v>0</v>
      </c>
      <c r="EW40" s="408">
        <f t="shared" si="18"/>
        <v>0</v>
      </c>
      <c r="EX40" s="408">
        <f t="shared" si="18"/>
        <v>0</v>
      </c>
      <c r="EY40" s="408">
        <f t="shared" si="18"/>
        <v>0</v>
      </c>
      <c r="EZ40" s="408">
        <f t="shared" si="18"/>
        <v>0</v>
      </c>
      <c r="FA40" s="408">
        <f t="shared" si="18"/>
        <v>0</v>
      </c>
      <c r="FB40" s="408">
        <f t="shared" si="18"/>
        <v>0</v>
      </c>
      <c r="FC40" s="408">
        <f t="shared" si="18"/>
        <v>0</v>
      </c>
      <c r="FD40" s="408">
        <f t="shared" si="18"/>
        <v>0</v>
      </c>
      <c r="FE40" s="408">
        <f t="shared" si="18"/>
        <v>0</v>
      </c>
      <c r="FF40" s="408">
        <f t="shared" si="18"/>
        <v>0</v>
      </c>
      <c r="FG40" s="408">
        <f t="shared" si="18"/>
        <v>0</v>
      </c>
      <c r="FH40" s="408">
        <f t="shared" si="18"/>
        <v>0</v>
      </c>
      <c r="FI40" s="408">
        <f t="shared" si="18"/>
        <v>0</v>
      </c>
      <c r="FJ40" s="408">
        <f t="shared" si="18"/>
        <v>0</v>
      </c>
      <c r="FK40" s="408">
        <f t="shared" si="18"/>
        <v>0</v>
      </c>
      <c r="FL40" s="408">
        <f t="shared" si="18"/>
        <v>0</v>
      </c>
      <c r="FM40" s="408">
        <f t="shared" si="18"/>
        <v>0</v>
      </c>
      <c r="FN40" s="408">
        <f t="shared" si="18"/>
        <v>0</v>
      </c>
      <c r="FO40" s="408">
        <f t="shared" ref="FO40:HZ40" si="19">FO39-FO22</f>
        <v>0</v>
      </c>
      <c r="FP40" s="408">
        <f t="shared" si="19"/>
        <v>0</v>
      </c>
      <c r="FQ40" s="408">
        <f t="shared" si="19"/>
        <v>0</v>
      </c>
      <c r="FR40" s="408">
        <f t="shared" si="19"/>
        <v>0</v>
      </c>
      <c r="FS40" s="408">
        <f t="shared" si="19"/>
        <v>0</v>
      </c>
      <c r="FT40" s="408">
        <f t="shared" si="19"/>
        <v>0</v>
      </c>
      <c r="FU40" s="408">
        <f t="shared" si="19"/>
        <v>0</v>
      </c>
      <c r="FV40" s="408">
        <f t="shared" si="19"/>
        <v>0</v>
      </c>
      <c r="FW40" s="408">
        <f t="shared" si="19"/>
        <v>0</v>
      </c>
      <c r="FX40" s="408">
        <f t="shared" si="19"/>
        <v>0</v>
      </c>
      <c r="FY40" s="408">
        <f t="shared" si="19"/>
        <v>0</v>
      </c>
      <c r="FZ40" s="408">
        <f t="shared" si="19"/>
        <v>0</v>
      </c>
      <c r="GA40" s="408">
        <f t="shared" si="19"/>
        <v>0</v>
      </c>
      <c r="GB40" s="408">
        <f t="shared" si="19"/>
        <v>0</v>
      </c>
      <c r="GC40" s="408">
        <f t="shared" si="19"/>
        <v>0</v>
      </c>
      <c r="GD40" s="408">
        <f t="shared" si="19"/>
        <v>0</v>
      </c>
      <c r="GE40" s="408">
        <f t="shared" si="19"/>
        <v>0</v>
      </c>
      <c r="GF40" s="408">
        <f t="shared" si="19"/>
        <v>0</v>
      </c>
      <c r="GG40" s="408">
        <f t="shared" si="19"/>
        <v>0</v>
      </c>
      <c r="GH40" s="408">
        <f t="shared" si="19"/>
        <v>0</v>
      </c>
      <c r="GI40" s="408">
        <f t="shared" si="19"/>
        <v>0</v>
      </c>
      <c r="GJ40" s="408">
        <f t="shared" si="19"/>
        <v>0</v>
      </c>
      <c r="GK40" s="408">
        <f t="shared" si="19"/>
        <v>0</v>
      </c>
      <c r="GL40" s="408">
        <f t="shared" si="19"/>
        <v>0</v>
      </c>
      <c r="GM40" s="408">
        <f t="shared" si="19"/>
        <v>0</v>
      </c>
      <c r="GN40" s="408">
        <f t="shared" si="19"/>
        <v>0</v>
      </c>
      <c r="GO40" s="408">
        <f t="shared" si="19"/>
        <v>0</v>
      </c>
      <c r="GP40" s="408">
        <f t="shared" si="19"/>
        <v>0</v>
      </c>
      <c r="GQ40" s="408">
        <f t="shared" si="19"/>
        <v>0</v>
      </c>
      <c r="GR40" s="408">
        <f t="shared" si="19"/>
        <v>0</v>
      </c>
      <c r="GS40" s="408">
        <f t="shared" si="19"/>
        <v>0</v>
      </c>
      <c r="GT40" s="408">
        <f t="shared" si="19"/>
        <v>0</v>
      </c>
      <c r="GU40" s="408">
        <f t="shared" si="19"/>
        <v>0</v>
      </c>
      <c r="GV40" s="408">
        <f t="shared" si="19"/>
        <v>0</v>
      </c>
      <c r="GW40" s="408">
        <f t="shared" si="19"/>
        <v>0</v>
      </c>
      <c r="GX40" s="408">
        <f t="shared" si="19"/>
        <v>0</v>
      </c>
      <c r="GY40" s="408">
        <f t="shared" si="19"/>
        <v>0</v>
      </c>
      <c r="GZ40" s="408">
        <f t="shared" si="19"/>
        <v>0</v>
      </c>
      <c r="HA40" s="408">
        <f t="shared" si="19"/>
        <v>0</v>
      </c>
      <c r="HB40" s="408">
        <f t="shared" si="19"/>
        <v>0</v>
      </c>
      <c r="HC40" s="408">
        <f t="shared" si="19"/>
        <v>0</v>
      </c>
      <c r="HD40" s="408">
        <f t="shared" si="19"/>
        <v>0</v>
      </c>
      <c r="HE40" s="408">
        <f t="shared" si="19"/>
        <v>0</v>
      </c>
      <c r="HF40" s="408">
        <f t="shared" si="19"/>
        <v>0</v>
      </c>
      <c r="HG40" s="408">
        <f t="shared" si="19"/>
        <v>0</v>
      </c>
      <c r="HH40" s="408">
        <f t="shared" si="19"/>
        <v>0</v>
      </c>
      <c r="HI40" s="408">
        <f t="shared" si="19"/>
        <v>0</v>
      </c>
      <c r="HJ40" s="408">
        <f t="shared" si="19"/>
        <v>0</v>
      </c>
      <c r="HK40" s="408">
        <f t="shared" si="19"/>
        <v>0</v>
      </c>
      <c r="HL40" s="408">
        <f t="shared" si="19"/>
        <v>0</v>
      </c>
      <c r="HM40" s="408">
        <f t="shared" si="19"/>
        <v>0</v>
      </c>
      <c r="HN40" s="408">
        <f t="shared" si="19"/>
        <v>0</v>
      </c>
      <c r="HO40" s="408">
        <f t="shared" si="19"/>
        <v>0</v>
      </c>
      <c r="HP40" s="408">
        <f t="shared" si="19"/>
        <v>0</v>
      </c>
      <c r="HQ40" s="408">
        <f t="shared" si="19"/>
        <v>0</v>
      </c>
      <c r="HR40" s="408">
        <f t="shared" si="19"/>
        <v>0</v>
      </c>
      <c r="HS40" s="408">
        <f t="shared" si="19"/>
        <v>0</v>
      </c>
      <c r="HT40" s="408">
        <f t="shared" si="19"/>
        <v>0</v>
      </c>
      <c r="HU40" s="408">
        <f t="shared" si="19"/>
        <v>0</v>
      </c>
      <c r="HV40" s="408">
        <f t="shared" si="19"/>
        <v>0</v>
      </c>
      <c r="HW40" s="408">
        <f t="shared" si="19"/>
        <v>0</v>
      </c>
      <c r="HX40" s="408">
        <f t="shared" si="19"/>
        <v>0</v>
      </c>
      <c r="HY40" s="408">
        <f t="shared" si="19"/>
        <v>0</v>
      </c>
      <c r="HZ40" s="408">
        <f t="shared" si="19"/>
        <v>0</v>
      </c>
      <c r="IA40" s="408">
        <f t="shared" ref="IA40:JX40" si="20">IA39-IA22</f>
        <v>0</v>
      </c>
      <c r="IB40" s="408">
        <f t="shared" si="20"/>
        <v>0</v>
      </c>
      <c r="IC40" s="408">
        <f t="shared" si="20"/>
        <v>0</v>
      </c>
      <c r="ID40" s="408">
        <f t="shared" si="20"/>
        <v>0</v>
      </c>
      <c r="IE40" s="408">
        <f t="shared" si="20"/>
        <v>0</v>
      </c>
      <c r="IF40" s="408">
        <f t="shared" si="20"/>
        <v>0</v>
      </c>
      <c r="IG40" s="408">
        <f t="shared" si="20"/>
        <v>0</v>
      </c>
      <c r="IH40" s="408">
        <f t="shared" si="20"/>
        <v>0</v>
      </c>
      <c r="II40" s="408">
        <f t="shared" si="20"/>
        <v>0</v>
      </c>
      <c r="IJ40" s="408">
        <f t="shared" si="20"/>
        <v>0</v>
      </c>
      <c r="IK40" s="408">
        <f t="shared" si="20"/>
        <v>0</v>
      </c>
      <c r="IL40" s="408">
        <f t="shared" si="20"/>
        <v>0</v>
      </c>
      <c r="IM40" s="408">
        <f t="shared" si="20"/>
        <v>0</v>
      </c>
      <c r="IN40" s="408">
        <f t="shared" si="20"/>
        <v>0</v>
      </c>
      <c r="IO40" s="408">
        <f t="shared" si="20"/>
        <v>0</v>
      </c>
      <c r="IP40" s="408">
        <f t="shared" si="20"/>
        <v>0</v>
      </c>
      <c r="IQ40" s="408">
        <f t="shared" si="20"/>
        <v>0</v>
      </c>
      <c r="IR40" s="408">
        <f t="shared" si="20"/>
        <v>0</v>
      </c>
      <c r="IS40" s="408">
        <f t="shared" si="20"/>
        <v>0</v>
      </c>
      <c r="IT40" s="408">
        <f t="shared" si="20"/>
        <v>0</v>
      </c>
      <c r="IU40" s="408">
        <f t="shared" si="20"/>
        <v>0</v>
      </c>
      <c r="IV40" s="408">
        <f t="shared" si="20"/>
        <v>0</v>
      </c>
      <c r="IW40" s="408">
        <f t="shared" si="20"/>
        <v>0</v>
      </c>
      <c r="IX40" s="408">
        <f t="shared" si="20"/>
        <v>0</v>
      </c>
      <c r="IY40" s="408">
        <f t="shared" si="20"/>
        <v>0</v>
      </c>
      <c r="IZ40" s="408">
        <f t="shared" si="20"/>
        <v>0</v>
      </c>
      <c r="JA40" s="408">
        <f t="shared" si="20"/>
        <v>0</v>
      </c>
      <c r="JB40" s="408">
        <f t="shared" si="20"/>
        <v>0</v>
      </c>
      <c r="JC40" s="408">
        <f t="shared" si="20"/>
        <v>0</v>
      </c>
      <c r="JD40" s="408">
        <f t="shared" si="20"/>
        <v>0</v>
      </c>
      <c r="JE40" s="408">
        <f t="shared" si="20"/>
        <v>0</v>
      </c>
      <c r="JF40" s="408">
        <f t="shared" si="20"/>
        <v>0</v>
      </c>
      <c r="JG40" s="408">
        <f t="shared" si="20"/>
        <v>0</v>
      </c>
      <c r="JH40" s="408">
        <f t="shared" si="20"/>
        <v>0</v>
      </c>
      <c r="JI40" s="408">
        <f t="shared" si="20"/>
        <v>0</v>
      </c>
      <c r="JJ40" s="408">
        <f t="shared" si="20"/>
        <v>0</v>
      </c>
      <c r="JK40" s="408">
        <f t="shared" si="20"/>
        <v>0</v>
      </c>
      <c r="JL40" s="408">
        <f t="shared" si="20"/>
        <v>0</v>
      </c>
      <c r="JM40" s="408">
        <f t="shared" si="20"/>
        <v>0</v>
      </c>
      <c r="JN40" s="408">
        <f t="shared" si="20"/>
        <v>0</v>
      </c>
      <c r="JO40" s="408">
        <f t="shared" si="20"/>
        <v>0</v>
      </c>
      <c r="JP40" s="408">
        <f t="shared" si="20"/>
        <v>0</v>
      </c>
      <c r="JQ40" s="408">
        <f t="shared" si="20"/>
        <v>0</v>
      </c>
      <c r="JR40" s="408">
        <f t="shared" si="20"/>
        <v>0</v>
      </c>
      <c r="JS40" s="408">
        <f t="shared" si="20"/>
        <v>0</v>
      </c>
      <c r="JT40" s="408">
        <f t="shared" si="20"/>
        <v>0</v>
      </c>
      <c r="JU40" s="408">
        <f t="shared" si="20"/>
        <v>0</v>
      </c>
      <c r="JV40" s="408">
        <f t="shared" si="20"/>
        <v>0</v>
      </c>
      <c r="JW40" s="408">
        <f t="shared" si="20"/>
        <v>0</v>
      </c>
      <c r="JX40" s="408">
        <f t="shared" si="20"/>
        <v>0</v>
      </c>
    </row>
    <row r="42" spans="1:284" x14ac:dyDescent="0.25">
      <c r="N42" s="105"/>
    </row>
  </sheetData>
  <mergeCells count="216">
    <mergeCell ref="JG2:JI2"/>
    <mergeCell ref="JJ2:JL2"/>
    <mergeCell ref="JM2:JO2"/>
    <mergeCell ref="JP2:JR2"/>
    <mergeCell ref="JS2:JU2"/>
    <mergeCell ref="JV2:JX2"/>
    <mergeCell ref="IF2:IH2"/>
    <mergeCell ref="II2:IK2"/>
    <mergeCell ref="IL2:IN2"/>
    <mergeCell ref="IO2:IQ2"/>
    <mergeCell ref="IR2:IT2"/>
    <mergeCell ref="IU2:IW2"/>
    <mergeCell ref="IX2:IZ2"/>
    <mergeCell ref="JD2:JF2"/>
    <mergeCell ref="GG2:GI2"/>
    <mergeCell ref="GJ2:GL2"/>
    <mergeCell ref="GM2:GO2"/>
    <mergeCell ref="GP2:GR2"/>
    <mergeCell ref="GS2:GU2"/>
    <mergeCell ref="GV2:GX2"/>
    <mergeCell ref="GY2:HA2"/>
    <mergeCell ref="HB2:HD2"/>
    <mergeCell ref="JA2:JC2"/>
    <mergeCell ref="HE2:HG2"/>
    <mergeCell ref="HH2:HJ2"/>
    <mergeCell ref="HK2:HM2"/>
    <mergeCell ref="HN2:HP2"/>
    <mergeCell ref="HQ2:HS2"/>
    <mergeCell ref="HT2:HV2"/>
    <mergeCell ref="HW2:HY2"/>
    <mergeCell ref="HZ2:IB2"/>
    <mergeCell ref="IC2:IE2"/>
    <mergeCell ref="FF2:FH2"/>
    <mergeCell ref="FI2:FK2"/>
    <mergeCell ref="FL2:FN2"/>
    <mergeCell ref="FO2:FQ2"/>
    <mergeCell ref="FR2:FT2"/>
    <mergeCell ref="FU2:FW2"/>
    <mergeCell ref="FX2:FZ2"/>
    <mergeCell ref="GA2:GC2"/>
    <mergeCell ref="GD2:GF2"/>
    <mergeCell ref="FC2:FE2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EK2:EM2"/>
    <mergeCell ref="EN2:EP2"/>
    <mergeCell ref="EQ2:ES2"/>
    <mergeCell ref="CC2:CE2"/>
    <mergeCell ref="CF2:CH2"/>
    <mergeCell ref="CI2:CK2"/>
    <mergeCell ref="R2:T2"/>
    <mergeCell ref="BQ2:BS2"/>
    <mergeCell ref="BT2:BV2"/>
    <mergeCell ref="BW2:BY2"/>
    <mergeCell ref="BZ2:CB2"/>
    <mergeCell ref="A22:A23"/>
    <mergeCell ref="B22:B23"/>
    <mergeCell ref="A18:A19"/>
    <mergeCell ref="B18:B19"/>
    <mergeCell ref="C18:C19"/>
    <mergeCell ref="A20:A21"/>
    <mergeCell ref="B20:B21"/>
    <mergeCell ref="C20:C21"/>
    <mergeCell ref="BN2:BP2"/>
    <mergeCell ref="B1:B2"/>
    <mergeCell ref="F2:H2"/>
    <mergeCell ref="I2:K2"/>
    <mergeCell ref="L2:N2"/>
    <mergeCell ref="O2:Q2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U2:W2"/>
    <mergeCell ref="EW2:EY2"/>
    <mergeCell ref="EZ2:FB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T2:EV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JP26:JR26"/>
    <mergeCell ref="JS26:JU26"/>
    <mergeCell ref="JV26:JX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X42"/>
  <sheetViews>
    <sheetView topLeftCell="A13" zoomScale="90" zoomScaleNormal="90" workbookViewId="0">
      <selection activeCell="B38" sqref="B38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customWidth="1"/>
    <col min="7" max="8" width="6" customWidth="1" outlineLevel="1"/>
    <col min="9" max="9" width="6" customWidth="1"/>
    <col min="10" max="11" width="6" customWidth="1" outlineLevel="1"/>
    <col min="12" max="12" width="6" customWidth="1"/>
    <col min="13" max="13" width="6" customWidth="1" outlineLevel="1"/>
    <col min="14" max="14" width="8.85546875" customWidth="1" outlineLevel="1"/>
    <col min="15" max="15" width="6" customWidth="1"/>
    <col min="16" max="17" width="6" customWidth="1" outlineLevel="1"/>
    <col min="18" max="18" width="6" customWidth="1"/>
    <col min="19" max="20" width="6" customWidth="1" outlineLevel="1"/>
    <col min="21" max="21" width="6" customWidth="1"/>
    <col min="22" max="23" width="6" customWidth="1" outlineLevel="1"/>
    <col min="24" max="24" width="6" customWidth="1"/>
    <col min="25" max="26" width="6" customWidth="1" outlineLevel="1"/>
    <col min="27" max="27" width="6" customWidth="1"/>
    <col min="28" max="29" width="6" customWidth="1" outlineLevel="1"/>
    <col min="30" max="30" width="6" customWidth="1"/>
    <col min="31" max="32" width="6" customWidth="1" outlineLevel="1"/>
    <col min="33" max="33" width="6" customWidth="1"/>
    <col min="34" max="35" width="6" customWidth="1" outlineLevel="1"/>
    <col min="36" max="36" width="6" customWidth="1"/>
    <col min="37" max="38" width="6" customWidth="1" outlineLevel="1"/>
    <col min="39" max="39" width="7.5703125" customWidth="1"/>
    <col min="40" max="41" width="6" customWidth="1" outlineLevel="1"/>
    <col min="42" max="42" width="6.85546875" customWidth="1"/>
    <col min="43" max="43" width="7.7109375" customWidth="1" outlineLevel="1"/>
    <col min="44" max="44" width="6.28515625" customWidth="1" outlineLevel="1"/>
    <col min="45" max="45" width="7" customWidth="1"/>
    <col min="46" max="46" width="7.140625" customWidth="1" outlineLevel="1"/>
    <col min="47" max="47" width="6" customWidth="1" outlineLevel="1"/>
    <col min="48" max="48" width="7.140625" customWidth="1"/>
    <col min="49" max="49" width="7.140625" customWidth="1" outlineLevel="1"/>
    <col min="50" max="50" width="6" customWidth="1" outlineLevel="1"/>
    <col min="51" max="51" width="6.85546875" customWidth="1"/>
    <col min="52" max="53" width="6" customWidth="1" outlineLevel="1"/>
    <col min="54" max="54" width="7.7109375" customWidth="1"/>
    <col min="55" max="56" width="6" customWidth="1" outlineLevel="1"/>
    <col min="57" max="57" width="7" customWidth="1"/>
    <col min="58" max="59" width="6" customWidth="1" outlineLevel="1"/>
    <col min="60" max="60" width="6" customWidth="1"/>
    <col min="61" max="61" width="6" customWidth="1" outlineLevel="1"/>
    <col min="62" max="62" width="7.42578125" customWidth="1" outlineLevel="1"/>
    <col min="63" max="63" width="6" customWidth="1"/>
    <col min="64" max="65" width="6" customWidth="1" outlineLevel="1"/>
    <col min="66" max="66" width="6" customWidth="1"/>
    <col min="67" max="68" width="6" customWidth="1" outlineLevel="1"/>
    <col min="69" max="69" width="6" customWidth="1"/>
    <col min="70" max="71" width="6" customWidth="1" outlineLevel="1"/>
    <col min="72" max="72" width="6" customWidth="1"/>
    <col min="73" max="74" width="6" customWidth="1" outlineLevel="1"/>
    <col min="75" max="75" width="6" customWidth="1"/>
    <col min="76" max="77" width="6" customWidth="1" outlineLevel="1"/>
    <col min="78" max="78" width="6" customWidth="1"/>
    <col min="79" max="80" width="6" customWidth="1" outlineLevel="1"/>
    <col min="81" max="81" width="6" customWidth="1"/>
    <col min="82" max="83" width="6" customWidth="1" outlineLevel="1"/>
    <col min="84" max="84" width="6" customWidth="1"/>
    <col min="85" max="86" width="6" customWidth="1" outlineLevel="1"/>
    <col min="87" max="87" width="6" customWidth="1"/>
    <col min="88" max="89" width="6" customWidth="1" outlineLevel="1"/>
    <col min="90" max="90" width="6" customWidth="1"/>
    <col min="91" max="92" width="6" customWidth="1" outlineLevel="1"/>
    <col min="93" max="93" width="6" customWidth="1"/>
    <col min="94" max="95" width="6" customWidth="1" outlineLevel="1"/>
    <col min="96" max="96" width="6" customWidth="1"/>
    <col min="97" max="98" width="6" customWidth="1" outlineLevel="1"/>
    <col min="99" max="99" width="6" customWidth="1"/>
    <col min="100" max="101" width="6" customWidth="1" outlineLevel="1"/>
    <col min="102" max="102" width="6" customWidth="1"/>
    <col min="103" max="104" width="6" customWidth="1" outlineLevel="1"/>
    <col min="105" max="105" width="6" customWidth="1"/>
    <col min="106" max="107" width="6" customWidth="1" outlineLevel="1"/>
    <col min="108" max="108" width="6" customWidth="1"/>
    <col min="109" max="110" width="6" customWidth="1" outlineLevel="1"/>
    <col min="111" max="111" width="6" customWidth="1"/>
    <col min="112" max="113" width="6" customWidth="1" outlineLevel="1"/>
    <col min="114" max="114" width="6" customWidth="1"/>
    <col min="115" max="116" width="6" customWidth="1" outlineLevel="1"/>
    <col min="117" max="117" width="6" customWidth="1"/>
    <col min="118" max="119" width="6" customWidth="1" outlineLevel="1"/>
    <col min="120" max="120" width="6" customWidth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27" t="s">
        <v>182</v>
      </c>
    </row>
    <row r="2" spans="1:284" ht="15.75" thickBot="1" x14ac:dyDescent="0.3">
      <c r="B2" s="1028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>
        <v>24</v>
      </c>
      <c r="BC3" s="152"/>
      <c r="BD3" s="155"/>
      <c r="BE3" s="154">
        <v>40</v>
      </c>
      <c r="BF3" s="152">
        <v>41</v>
      </c>
      <c r="BG3" s="155">
        <v>37</v>
      </c>
      <c r="BH3" s="154">
        <v>38</v>
      </c>
      <c r="BI3" s="152">
        <v>39</v>
      </c>
      <c r="BJ3" s="155" t="s">
        <v>177</v>
      </c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/>
      <c r="CG3" s="152"/>
      <c r="CH3" s="155"/>
      <c r="CI3" s="154"/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154"/>
      <c r="DH3" s="152"/>
      <c r="DI3" s="155"/>
      <c r="DJ3" s="154"/>
      <c r="DK3" s="152"/>
      <c r="DL3" s="155"/>
      <c r="DM3" s="154"/>
      <c r="DN3" s="152"/>
      <c r="DO3" s="155"/>
      <c r="DP3" s="154"/>
      <c r="DQ3" s="152"/>
      <c r="DR3" s="155"/>
      <c r="DS3" s="154"/>
      <c r="DT3" s="152"/>
      <c r="DU3" s="155"/>
      <c r="DV3" s="154"/>
      <c r="DW3" s="152"/>
      <c r="DX3" s="155"/>
      <c r="DY3" s="154"/>
      <c r="DZ3" s="152"/>
      <c r="EA3" s="155"/>
      <c r="EB3" s="154"/>
      <c r="EC3" s="152"/>
      <c r="ED3" s="155"/>
      <c r="EE3" s="154"/>
      <c r="EF3" s="152"/>
      <c r="EG3" s="155"/>
      <c r="EH3" s="154"/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s="375" customFormat="1" ht="15.75" customHeight="1" x14ac:dyDescent="0.25">
      <c r="A4" s="1032">
        <v>1</v>
      </c>
      <c r="B4" s="1012" t="s">
        <v>320</v>
      </c>
      <c r="C4" s="1034"/>
      <c r="D4" s="385" t="s">
        <v>45</v>
      </c>
      <c r="E4" s="453">
        <f>SUM(F4:JX4)</f>
        <v>0</v>
      </c>
      <c r="F4" s="454"/>
      <c r="G4" s="390"/>
      <c r="H4" s="455"/>
      <c r="I4" s="389"/>
      <c r="J4" s="357"/>
      <c r="K4" s="388"/>
      <c r="L4" s="456"/>
      <c r="M4" s="357"/>
      <c r="N4" s="388"/>
      <c r="O4" s="389"/>
      <c r="P4" s="357"/>
      <c r="Q4" s="388"/>
      <c r="R4" s="456"/>
      <c r="S4" s="357"/>
      <c r="T4" s="388"/>
      <c r="U4" s="389"/>
      <c r="V4" s="357"/>
      <c r="W4" s="388"/>
      <c r="X4" s="456"/>
      <c r="Y4" s="357"/>
      <c r="Z4" s="388"/>
      <c r="AA4" s="389"/>
      <c r="AB4" s="357"/>
      <c r="AC4" s="388"/>
      <c r="AD4" s="456"/>
      <c r="AE4" s="357"/>
      <c r="AF4" s="388"/>
      <c r="AG4" s="389"/>
      <c r="AH4" s="357"/>
      <c r="AI4" s="388"/>
      <c r="AJ4" s="456"/>
      <c r="AK4" s="357"/>
      <c r="AL4" s="388"/>
      <c r="AM4" s="389"/>
      <c r="AN4" s="357"/>
      <c r="AO4" s="388"/>
      <c r="AP4" s="456"/>
      <c r="AQ4" s="357"/>
      <c r="AR4" s="388"/>
      <c r="AS4" s="389"/>
      <c r="AT4" s="357"/>
      <c r="AU4" s="388"/>
      <c r="AV4" s="456"/>
      <c r="AW4" s="357"/>
      <c r="AX4" s="388"/>
      <c r="AY4" s="389"/>
      <c r="AZ4" s="357"/>
      <c r="BA4" s="388"/>
      <c r="BB4" s="456"/>
      <c r="BC4" s="357"/>
      <c r="BD4" s="388"/>
      <c r="BE4" s="389"/>
      <c r="BF4" s="357"/>
      <c r="BG4" s="388"/>
      <c r="BH4" s="456"/>
      <c r="BI4" s="357"/>
      <c r="BJ4" s="388"/>
      <c r="BK4" s="389"/>
      <c r="BL4" s="357"/>
      <c r="BM4" s="388"/>
      <c r="BN4" s="456"/>
      <c r="BO4" s="357"/>
      <c r="BP4" s="388"/>
      <c r="BQ4" s="389"/>
      <c r="BR4" s="357"/>
      <c r="BS4" s="388"/>
      <c r="BT4" s="456"/>
      <c r="BU4" s="357"/>
      <c r="BV4" s="388"/>
      <c r="BW4" s="389"/>
      <c r="BX4" s="357"/>
      <c r="BY4" s="388"/>
      <c r="BZ4" s="456"/>
      <c r="CA4" s="357"/>
      <c r="CB4" s="388"/>
      <c r="CC4" s="389"/>
      <c r="CD4" s="357"/>
      <c r="CE4" s="388"/>
      <c r="CF4" s="456"/>
      <c r="CG4" s="357"/>
      <c r="CH4" s="388"/>
      <c r="CI4" s="389"/>
      <c r="CJ4" s="357"/>
      <c r="CK4" s="388"/>
      <c r="CL4" s="456"/>
      <c r="CM4" s="357"/>
      <c r="CN4" s="388"/>
      <c r="CO4" s="389"/>
      <c r="CP4" s="357"/>
      <c r="CQ4" s="388"/>
      <c r="CR4" s="456"/>
      <c r="CS4" s="357"/>
      <c r="CT4" s="388"/>
      <c r="CU4" s="389"/>
      <c r="CV4" s="357"/>
      <c r="CW4" s="388"/>
      <c r="CX4" s="456"/>
      <c r="CY4" s="357"/>
      <c r="CZ4" s="388"/>
      <c r="DA4" s="389"/>
      <c r="DB4" s="357"/>
      <c r="DC4" s="388"/>
      <c r="DD4" s="456"/>
      <c r="DE4" s="357"/>
      <c r="DF4" s="388"/>
      <c r="DG4" s="389"/>
      <c r="DH4" s="357"/>
      <c r="DI4" s="388"/>
      <c r="DJ4" s="456"/>
      <c r="DK4" s="357"/>
      <c r="DL4" s="388"/>
      <c r="DM4" s="389"/>
      <c r="DN4" s="357"/>
      <c r="DO4" s="388"/>
      <c r="DP4" s="456"/>
      <c r="DQ4" s="357"/>
      <c r="DR4" s="388"/>
      <c r="DS4" s="389"/>
      <c r="DT4" s="357"/>
      <c r="DU4" s="388"/>
      <c r="DV4" s="456"/>
      <c r="DW4" s="357"/>
      <c r="DX4" s="388"/>
      <c r="DY4" s="389"/>
      <c r="DZ4" s="357"/>
      <c r="EA4" s="388"/>
      <c r="EB4" s="456"/>
      <c r="EC4" s="357"/>
      <c r="ED4" s="388"/>
      <c r="EE4" s="389"/>
      <c r="EF4" s="357"/>
      <c r="EG4" s="388"/>
      <c r="EH4" s="456"/>
      <c r="EI4" s="357"/>
      <c r="EJ4" s="388"/>
      <c r="EK4" s="389"/>
      <c r="EL4" s="357"/>
      <c r="EM4" s="388"/>
      <c r="EN4" s="456"/>
      <c r="EO4" s="357"/>
      <c r="EP4" s="388"/>
      <c r="EQ4" s="389"/>
      <c r="ER4" s="357"/>
      <c r="ES4" s="388"/>
      <c r="ET4" s="456"/>
      <c r="EU4" s="357"/>
      <c r="EV4" s="388"/>
      <c r="EW4" s="389"/>
      <c r="EX4" s="357"/>
      <c r="EY4" s="388"/>
      <c r="EZ4" s="456"/>
      <c r="FA4" s="357"/>
      <c r="FB4" s="388"/>
      <c r="FC4" s="389"/>
      <c r="FD4" s="357"/>
      <c r="FE4" s="388"/>
      <c r="FF4" s="456"/>
      <c r="FG4" s="357"/>
      <c r="FH4" s="388"/>
      <c r="FI4" s="389"/>
      <c r="FJ4" s="357"/>
      <c r="FK4" s="388"/>
      <c r="FL4" s="456"/>
      <c r="FM4" s="357"/>
      <c r="FN4" s="388"/>
      <c r="FO4" s="389"/>
      <c r="FP4" s="357"/>
      <c r="FQ4" s="388"/>
      <c r="FR4" s="456"/>
      <c r="FS4" s="357"/>
      <c r="FT4" s="388"/>
      <c r="FU4" s="389"/>
      <c r="FV4" s="357"/>
      <c r="FW4" s="388"/>
      <c r="FX4" s="456"/>
      <c r="FY4" s="357"/>
      <c r="FZ4" s="388"/>
      <c r="GA4" s="389"/>
      <c r="GB4" s="357"/>
      <c r="GC4" s="388"/>
      <c r="GD4" s="456"/>
      <c r="GE4" s="357"/>
      <c r="GF4" s="388"/>
      <c r="GG4" s="389"/>
      <c r="GH4" s="357"/>
      <c r="GI4" s="388"/>
      <c r="GJ4" s="456"/>
      <c r="GK4" s="357"/>
      <c r="GL4" s="388"/>
      <c r="GM4" s="389"/>
      <c r="GN4" s="357"/>
      <c r="GO4" s="388"/>
      <c r="GP4" s="456"/>
      <c r="GQ4" s="357"/>
      <c r="GR4" s="388"/>
      <c r="GS4" s="389"/>
      <c r="GT4" s="357"/>
      <c r="GU4" s="388"/>
      <c r="GV4" s="456"/>
      <c r="GW4" s="357"/>
      <c r="GX4" s="388"/>
      <c r="GY4" s="389"/>
      <c r="GZ4" s="357"/>
      <c r="HA4" s="388"/>
      <c r="HB4" s="456"/>
      <c r="HC4" s="357"/>
      <c r="HD4" s="388"/>
      <c r="HE4" s="389"/>
      <c r="HF4" s="357"/>
      <c r="HG4" s="388"/>
      <c r="HH4" s="456"/>
      <c r="HI4" s="357"/>
      <c r="HJ4" s="388"/>
      <c r="HK4" s="389"/>
      <c r="HL4" s="357"/>
      <c r="HM4" s="388"/>
      <c r="HN4" s="456"/>
      <c r="HO4" s="357"/>
      <c r="HP4" s="388"/>
      <c r="HQ4" s="389"/>
      <c r="HR4" s="357"/>
      <c r="HS4" s="388"/>
      <c r="HT4" s="456"/>
      <c r="HU4" s="357"/>
      <c r="HV4" s="388"/>
      <c r="HW4" s="389"/>
      <c r="HX4" s="357"/>
      <c r="HY4" s="388"/>
      <c r="HZ4" s="456"/>
      <c r="IA4" s="357"/>
      <c r="IB4" s="388"/>
      <c r="IC4" s="389"/>
      <c r="ID4" s="357"/>
      <c r="IE4" s="388"/>
      <c r="IF4" s="456"/>
      <c r="IG4" s="357"/>
      <c r="IH4" s="388"/>
      <c r="II4" s="389"/>
      <c r="IJ4" s="357"/>
      <c r="IK4" s="388"/>
      <c r="IL4" s="456"/>
      <c r="IM4" s="357"/>
      <c r="IN4" s="388"/>
      <c r="IO4" s="389"/>
      <c r="IP4" s="357"/>
      <c r="IQ4" s="388"/>
      <c r="IR4" s="456"/>
      <c r="IS4" s="357"/>
      <c r="IT4" s="388"/>
      <c r="IU4" s="389"/>
      <c r="IV4" s="357"/>
      <c r="IW4" s="388"/>
      <c r="IX4" s="456"/>
      <c r="IY4" s="357"/>
      <c r="IZ4" s="388"/>
      <c r="JA4" s="389"/>
      <c r="JB4" s="357"/>
      <c r="JC4" s="388"/>
      <c r="JD4" s="456"/>
      <c r="JE4" s="357"/>
      <c r="JF4" s="388"/>
      <c r="JG4" s="389"/>
      <c r="JH4" s="357"/>
      <c r="JI4" s="388"/>
      <c r="JJ4" s="456"/>
      <c r="JK4" s="357"/>
      <c r="JL4" s="388"/>
      <c r="JM4" s="389"/>
      <c r="JN4" s="357"/>
      <c r="JO4" s="388"/>
      <c r="JP4" s="456"/>
      <c r="JQ4" s="357"/>
      <c r="JR4" s="388"/>
      <c r="JS4" s="389"/>
      <c r="JT4" s="357"/>
      <c r="JU4" s="388"/>
      <c r="JV4" s="456"/>
      <c r="JW4" s="357"/>
      <c r="JX4" s="388"/>
    </row>
    <row r="5" spans="1:284" s="375" customFormat="1" ht="15.75" customHeight="1" thickBot="1" x14ac:dyDescent="0.3">
      <c r="A5" s="1033"/>
      <c r="B5" s="1013"/>
      <c r="C5" s="1035"/>
      <c r="D5" s="367" t="s">
        <v>39</v>
      </c>
      <c r="E5" s="457">
        <f>SUM(F5:JX5)</f>
        <v>0</v>
      </c>
      <c r="F5" s="369"/>
      <c r="G5" s="370"/>
      <c r="H5" s="371"/>
      <c r="I5" s="372"/>
      <c r="J5" s="356"/>
      <c r="K5" s="373"/>
      <c r="L5" s="458"/>
      <c r="M5" s="356"/>
      <c r="N5" s="373"/>
      <c r="O5" s="372"/>
      <c r="P5" s="356"/>
      <c r="Q5" s="373"/>
      <c r="R5" s="458"/>
      <c r="S5" s="356"/>
      <c r="T5" s="373"/>
      <c r="U5" s="372"/>
      <c r="V5" s="356"/>
      <c r="W5" s="373"/>
      <c r="X5" s="458"/>
      <c r="Y5" s="356"/>
      <c r="Z5" s="373"/>
      <c r="AA5" s="372"/>
      <c r="AB5" s="356"/>
      <c r="AC5" s="373"/>
      <c r="AD5" s="458"/>
      <c r="AE5" s="356"/>
      <c r="AF5" s="373"/>
      <c r="AG5" s="372"/>
      <c r="AH5" s="356"/>
      <c r="AI5" s="373"/>
      <c r="AJ5" s="458"/>
      <c r="AK5" s="356"/>
      <c r="AL5" s="373"/>
      <c r="AM5" s="372"/>
      <c r="AN5" s="356"/>
      <c r="AO5" s="373"/>
      <c r="AP5" s="458"/>
      <c r="AQ5" s="356"/>
      <c r="AR5" s="373"/>
      <c r="AS5" s="372"/>
      <c r="AT5" s="356"/>
      <c r="AU5" s="373"/>
      <c r="AV5" s="458"/>
      <c r="AW5" s="356"/>
      <c r="AX5" s="373"/>
      <c r="AY5" s="372"/>
      <c r="AZ5" s="356"/>
      <c r="BA5" s="373"/>
      <c r="BB5" s="458"/>
      <c r="BC5" s="356"/>
      <c r="BD5" s="373"/>
      <c r="BE5" s="372"/>
      <c r="BF5" s="356"/>
      <c r="BG5" s="373"/>
      <c r="BH5" s="458"/>
      <c r="BI5" s="356"/>
      <c r="BJ5" s="373"/>
      <c r="BK5" s="372"/>
      <c r="BL5" s="356"/>
      <c r="BM5" s="373"/>
      <c r="BN5" s="458"/>
      <c r="BO5" s="356"/>
      <c r="BP5" s="373"/>
      <c r="BQ5" s="372"/>
      <c r="BR5" s="356"/>
      <c r="BS5" s="373"/>
      <c r="BT5" s="458"/>
      <c r="BU5" s="356"/>
      <c r="BV5" s="373"/>
      <c r="BW5" s="372"/>
      <c r="BX5" s="356"/>
      <c r="BY5" s="373"/>
      <c r="BZ5" s="458"/>
      <c r="CA5" s="356"/>
      <c r="CB5" s="373"/>
      <c r="CC5" s="372"/>
      <c r="CD5" s="356"/>
      <c r="CE5" s="373"/>
      <c r="CF5" s="458"/>
      <c r="CG5" s="356"/>
      <c r="CH5" s="373"/>
      <c r="CI5" s="372"/>
      <c r="CJ5" s="356"/>
      <c r="CK5" s="373"/>
      <c r="CL5" s="458"/>
      <c r="CM5" s="356"/>
      <c r="CN5" s="373"/>
      <c r="CO5" s="372"/>
      <c r="CP5" s="356"/>
      <c r="CQ5" s="373"/>
      <c r="CR5" s="458"/>
      <c r="CS5" s="356"/>
      <c r="CT5" s="373"/>
      <c r="CU5" s="372"/>
      <c r="CV5" s="356"/>
      <c r="CW5" s="373"/>
      <c r="CX5" s="458"/>
      <c r="CY5" s="356"/>
      <c r="CZ5" s="373"/>
      <c r="DA5" s="372"/>
      <c r="DB5" s="356"/>
      <c r="DC5" s="373"/>
      <c r="DD5" s="458"/>
      <c r="DE5" s="356"/>
      <c r="DF5" s="373"/>
      <c r="DG5" s="372"/>
      <c r="DH5" s="356"/>
      <c r="DI5" s="373"/>
      <c r="DJ5" s="458"/>
      <c r="DK5" s="356"/>
      <c r="DL5" s="373"/>
      <c r="DM5" s="372"/>
      <c r="DN5" s="356"/>
      <c r="DO5" s="373"/>
      <c r="DP5" s="458"/>
      <c r="DQ5" s="356"/>
      <c r="DR5" s="373"/>
      <c r="DS5" s="372"/>
      <c r="DT5" s="356"/>
      <c r="DU5" s="373"/>
      <c r="DV5" s="458"/>
      <c r="DW5" s="356"/>
      <c r="DX5" s="373"/>
      <c r="DY5" s="372"/>
      <c r="DZ5" s="356"/>
      <c r="EA5" s="373"/>
      <c r="EB5" s="458"/>
      <c r="EC5" s="356"/>
      <c r="ED5" s="373"/>
      <c r="EE5" s="372"/>
      <c r="EF5" s="356"/>
      <c r="EG5" s="373"/>
      <c r="EH5" s="458"/>
      <c r="EI5" s="356"/>
      <c r="EJ5" s="373"/>
      <c r="EK5" s="372"/>
      <c r="EL5" s="356"/>
      <c r="EM5" s="373"/>
      <c r="EN5" s="458"/>
      <c r="EO5" s="356"/>
      <c r="EP5" s="373"/>
      <c r="EQ5" s="372"/>
      <c r="ER5" s="356"/>
      <c r="ES5" s="373"/>
      <c r="ET5" s="458"/>
      <c r="EU5" s="356"/>
      <c r="EV5" s="373"/>
      <c r="EW5" s="372"/>
      <c r="EX5" s="356"/>
      <c r="EY5" s="373"/>
      <c r="EZ5" s="458"/>
      <c r="FA5" s="356"/>
      <c r="FB5" s="373"/>
      <c r="FC5" s="372"/>
      <c r="FD5" s="356"/>
      <c r="FE5" s="373"/>
      <c r="FF5" s="458"/>
      <c r="FG5" s="356"/>
      <c r="FH5" s="373"/>
      <c r="FI5" s="372"/>
      <c r="FJ5" s="356"/>
      <c r="FK5" s="373"/>
      <c r="FL5" s="458"/>
      <c r="FM5" s="356"/>
      <c r="FN5" s="373"/>
      <c r="FO5" s="372"/>
      <c r="FP5" s="356"/>
      <c r="FQ5" s="373"/>
      <c r="FR5" s="458"/>
      <c r="FS5" s="356"/>
      <c r="FT5" s="373"/>
      <c r="FU5" s="372"/>
      <c r="FV5" s="356"/>
      <c r="FW5" s="373"/>
      <c r="FX5" s="458"/>
      <c r="FY5" s="356"/>
      <c r="FZ5" s="373"/>
      <c r="GA5" s="372"/>
      <c r="GB5" s="356"/>
      <c r="GC5" s="373"/>
      <c r="GD5" s="458"/>
      <c r="GE5" s="356"/>
      <c r="GF5" s="373"/>
      <c r="GG5" s="372"/>
      <c r="GH5" s="356"/>
      <c r="GI5" s="373"/>
      <c r="GJ5" s="458"/>
      <c r="GK5" s="356"/>
      <c r="GL5" s="373"/>
      <c r="GM5" s="372"/>
      <c r="GN5" s="356"/>
      <c r="GO5" s="373"/>
      <c r="GP5" s="458"/>
      <c r="GQ5" s="356"/>
      <c r="GR5" s="373"/>
      <c r="GS5" s="372"/>
      <c r="GT5" s="356"/>
      <c r="GU5" s="373"/>
      <c r="GV5" s="458"/>
      <c r="GW5" s="356"/>
      <c r="GX5" s="373"/>
      <c r="GY5" s="372"/>
      <c r="GZ5" s="356"/>
      <c r="HA5" s="373"/>
      <c r="HB5" s="458"/>
      <c r="HC5" s="356"/>
      <c r="HD5" s="373"/>
      <c r="HE5" s="372"/>
      <c r="HF5" s="356"/>
      <c r="HG5" s="373"/>
      <c r="HH5" s="458"/>
      <c r="HI5" s="356"/>
      <c r="HJ5" s="373"/>
      <c r="HK5" s="372"/>
      <c r="HL5" s="356"/>
      <c r="HM5" s="373"/>
      <c r="HN5" s="458"/>
      <c r="HO5" s="356"/>
      <c r="HP5" s="373"/>
      <c r="HQ5" s="372"/>
      <c r="HR5" s="356"/>
      <c r="HS5" s="373"/>
      <c r="HT5" s="458"/>
      <c r="HU5" s="356"/>
      <c r="HV5" s="373"/>
      <c r="HW5" s="372"/>
      <c r="HX5" s="356"/>
      <c r="HY5" s="373"/>
      <c r="HZ5" s="458"/>
      <c r="IA5" s="356"/>
      <c r="IB5" s="373"/>
      <c r="IC5" s="372"/>
      <c r="ID5" s="356"/>
      <c r="IE5" s="373"/>
      <c r="IF5" s="458"/>
      <c r="IG5" s="356"/>
      <c r="IH5" s="373"/>
      <c r="II5" s="372"/>
      <c r="IJ5" s="356"/>
      <c r="IK5" s="373"/>
      <c r="IL5" s="458"/>
      <c r="IM5" s="356"/>
      <c r="IN5" s="373"/>
      <c r="IO5" s="372"/>
      <c r="IP5" s="356"/>
      <c r="IQ5" s="373"/>
      <c r="IR5" s="458"/>
      <c r="IS5" s="356"/>
      <c r="IT5" s="373"/>
      <c r="IU5" s="372"/>
      <c r="IV5" s="356"/>
      <c r="IW5" s="373"/>
      <c r="IX5" s="458"/>
      <c r="IY5" s="356"/>
      <c r="IZ5" s="373"/>
      <c r="JA5" s="372"/>
      <c r="JB5" s="356"/>
      <c r="JC5" s="373"/>
      <c r="JD5" s="458"/>
      <c r="JE5" s="356"/>
      <c r="JF5" s="373"/>
      <c r="JG5" s="372"/>
      <c r="JH5" s="356"/>
      <c r="JI5" s="373"/>
      <c r="JJ5" s="458"/>
      <c r="JK5" s="356"/>
      <c r="JL5" s="373"/>
      <c r="JM5" s="372"/>
      <c r="JN5" s="356"/>
      <c r="JO5" s="373"/>
      <c r="JP5" s="458"/>
      <c r="JQ5" s="356"/>
      <c r="JR5" s="373"/>
      <c r="JS5" s="372"/>
      <c r="JT5" s="356"/>
      <c r="JU5" s="373"/>
      <c r="JV5" s="458"/>
      <c r="JW5" s="356"/>
      <c r="JX5" s="373"/>
    </row>
    <row r="6" spans="1:284" s="375" customFormat="1" ht="15.75" customHeight="1" x14ac:dyDescent="0.25">
      <c r="A6" s="1032">
        <v>2</v>
      </c>
      <c r="B6" s="1036" t="s">
        <v>3</v>
      </c>
      <c r="C6" s="1034"/>
      <c r="D6" s="385" t="s">
        <v>45</v>
      </c>
      <c r="E6" s="453">
        <f t="shared" ref="E6:E21" si="0">SUM(F6:JX6)</f>
        <v>0</v>
      </c>
      <c r="F6" s="454"/>
      <c r="G6" s="390"/>
      <c r="H6" s="455"/>
      <c r="I6" s="389"/>
      <c r="J6" s="357"/>
      <c r="K6" s="388"/>
      <c r="L6" s="456"/>
      <c r="M6" s="357"/>
      <c r="N6" s="388"/>
      <c r="O6" s="389"/>
      <c r="P6" s="357"/>
      <c r="Q6" s="388"/>
      <c r="R6" s="456"/>
      <c r="S6" s="357"/>
      <c r="T6" s="388"/>
      <c r="U6" s="389"/>
      <c r="V6" s="357"/>
      <c r="W6" s="388"/>
      <c r="X6" s="456"/>
      <c r="Y6" s="357"/>
      <c r="Z6" s="388"/>
      <c r="AA6" s="389"/>
      <c r="AB6" s="357"/>
      <c r="AC6" s="388"/>
      <c r="AD6" s="456"/>
      <c r="AE6" s="357"/>
      <c r="AF6" s="388"/>
      <c r="AG6" s="389"/>
      <c r="AH6" s="357"/>
      <c r="AI6" s="388"/>
      <c r="AJ6" s="456"/>
      <c r="AK6" s="357"/>
      <c r="AL6" s="388"/>
      <c r="AM6" s="389"/>
      <c r="AN6" s="357"/>
      <c r="AO6" s="388"/>
      <c r="AP6" s="456"/>
      <c r="AQ6" s="357"/>
      <c r="AR6" s="388"/>
      <c r="AS6" s="389"/>
      <c r="AT6" s="357"/>
      <c r="AU6" s="388"/>
      <c r="AV6" s="456"/>
      <c r="AW6" s="357"/>
      <c r="AX6" s="388"/>
      <c r="AY6" s="389"/>
      <c r="AZ6" s="357"/>
      <c r="BA6" s="388"/>
      <c r="BB6" s="456"/>
      <c r="BC6" s="357"/>
      <c r="BD6" s="388"/>
      <c r="BE6" s="389"/>
      <c r="BF6" s="357"/>
      <c r="BG6" s="388"/>
      <c r="BH6" s="456"/>
      <c r="BI6" s="357"/>
      <c r="BJ6" s="388"/>
      <c r="BK6" s="389"/>
      <c r="BL6" s="357"/>
      <c r="BM6" s="388"/>
      <c r="BN6" s="456"/>
      <c r="BO6" s="357"/>
      <c r="BP6" s="388"/>
      <c r="BQ6" s="389"/>
      <c r="BR6" s="357"/>
      <c r="BS6" s="388"/>
      <c r="BT6" s="456"/>
      <c r="BU6" s="357"/>
      <c r="BV6" s="388"/>
      <c r="BW6" s="389"/>
      <c r="BX6" s="357"/>
      <c r="BY6" s="388"/>
      <c r="BZ6" s="456"/>
      <c r="CA6" s="357"/>
      <c r="CB6" s="388"/>
      <c r="CC6" s="389"/>
      <c r="CD6" s="357"/>
      <c r="CE6" s="388"/>
      <c r="CF6" s="456"/>
      <c r="CG6" s="357"/>
      <c r="CH6" s="388"/>
      <c r="CI6" s="389"/>
      <c r="CJ6" s="357"/>
      <c r="CK6" s="388"/>
      <c r="CL6" s="456"/>
      <c r="CM6" s="357"/>
      <c r="CN6" s="388"/>
      <c r="CO6" s="389"/>
      <c r="CP6" s="357"/>
      <c r="CQ6" s="388"/>
      <c r="CR6" s="456"/>
      <c r="CS6" s="357"/>
      <c r="CT6" s="388"/>
      <c r="CU6" s="389"/>
      <c r="CV6" s="357"/>
      <c r="CW6" s="388"/>
      <c r="CX6" s="456"/>
      <c r="CY6" s="357"/>
      <c r="CZ6" s="388"/>
      <c r="DA6" s="389"/>
      <c r="DB6" s="357"/>
      <c r="DC6" s="388"/>
      <c r="DD6" s="456"/>
      <c r="DE6" s="357"/>
      <c r="DF6" s="388"/>
      <c r="DG6" s="389"/>
      <c r="DH6" s="357"/>
      <c r="DI6" s="388"/>
      <c r="DJ6" s="456"/>
      <c r="DK6" s="357"/>
      <c r="DL6" s="388"/>
      <c r="DM6" s="389"/>
      <c r="DN6" s="357"/>
      <c r="DO6" s="388"/>
      <c r="DP6" s="456"/>
      <c r="DQ6" s="357"/>
      <c r="DR6" s="388"/>
      <c r="DS6" s="389"/>
      <c r="DT6" s="357"/>
      <c r="DU6" s="388"/>
      <c r="DV6" s="456"/>
      <c r="DW6" s="357"/>
      <c r="DX6" s="388"/>
      <c r="DY6" s="389"/>
      <c r="DZ6" s="357"/>
      <c r="EA6" s="388"/>
      <c r="EB6" s="456"/>
      <c r="EC6" s="357"/>
      <c r="ED6" s="388"/>
      <c r="EE6" s="389"/>
      <c r="EF6" s="357"/>
      <c r="EG6" s="388"/>
      <c r="EH6" s="456"/>
      <c r="EI6" s="357"/>
      <c r="EJ6" s="388"/>
      <c r="EK6" s="389"/>
      <c r="EL6" s="357"/>
      <c r="EM6" s="388"/>
      <c r="EN6" s="456"/>
      <c r="EO6" s="357"/>
      <c r="EP6" s="388"/>
      <c r="EQ6" s="389"/>
      <c r="ER6" s="357"/>
      <c r="ES6" s="388"/>
      <c r="ET6" s="456"/>
      <c r="EU6" s="357"/>
      <c r="EV6" s="388"/>
      <c r="EW6" s="389"/>
      <c r="EX6" s="357"/>
      <c r="EY6" s="388"/>
      <c r="EZ6" s="456"/>
      <c r="FA6" s="357"/>
      <c r="FB6" s="388"/>
      <c r="FC6" s="389"/>
      <c r="FD6" s="357"/>
      <c r="FE6" s="388"/>
      <c r="FF6" s="456"/>
      <c r="FG6" s="357"/>
      <c r="FH6" s="388"/>
      <c r="FI6" s="389"/>
      <c r="FJ6" s="357"/>
      <c r="FK6" s="388"/>
      <c r="FL6" s="456"/>
      <c r="FM6" s="357"/>
      <c r="FN6" s="388"/>
      <c r="FO6" s="389"/>
      <c r="FP6" s="357"/>
      <c r="FQ6" s="388"/>
      <c r="FR6" s="456"/>
      <c r="FS6" s="357"/>
      <c r="FT6" s="388"/>
      <c r="FU6" s="389"/>
      <c r="FV6" s="357"/>
      <c r="FW6" s="388"/>
      <c r="FX6" s="456"/>
      <c r="FY6" s="357"/>
      <c r="FZ6" s="388"/>
      <c r="GA6" s="389"/>
      <c r="GB6" s="357"/>
      <c r="GC6" s="388"/>
      <c r="GD6" s="456"/>
      <c r="GE6" s="357"/>
      <c r="GF6" s="388"/>
      <c r="GG6" s="389"/>
      <c r="GH6" s="357"/>
      <c r="GI6" s="388"/>
      <c r="GJ6" s="456"/>
      <c r="GK6" s="357"/>
      <c r="GL6" s="388"/>
      <c r="GM6" s="389"/>
      <c r="GN6" s="357"/>
      <c r="GO6" s="388"/>
      <c r="GP6" s="456"/>
      <c r="GQ6" s="357"/>
      <c r="GR6" s="388"/>
      <c r="GS6" s="389"/>
      <c r="GT6" s="357"/>
      <c r="GU6" s="388"/>
      <c r="GV6" s="456"/>
      <c r="GW6" s="357"/>
      <c r="GX6" s="388"/>
      <c r="GY6" s="389"/>
      <c r="GZ6" s="357"/>
      <c r="HA6" s="388"/>
      <c r="HB6" s="456"/>
      <c r="HC6" s="357"/>
      <c r="HD6" s="388"/>
      <c r="HE6" s="389"/>
      <c r="HF6" s="357"/>
      <c r="HG6" s="388"/>
      <c r="HH6" s="456"/>
      <c r="HI6" s="357"/>
      <c r="HJ6" s="388"/>
      <c r="HK6" s="389"/>
      <c r="HL6" s="357"/>
      <c r="HM6" s="388"/>
      <c r="HN6" s="456"/>
      <c r="HO6" s="357"/>
      <c r="HP6" s="388"/>
      <c r="HQ6" s="389"/>
      <c r="HR6" s="357"/>
      <c r="HS6" s="388"/>
      <c r="HT6" s="456"/>
      <c r="HU6" s="357"/>
      <c r="HV6" s="388"/>
      <c r="HW6" s="389"/>
      <c r="HX6" s="357"/>
      <c r="HY6" s="388"/>
      <c r="HZ6" s="456"/>
      <c r="IA6" s="357"/>
      <c r="IB6" s="388"/>
      <c r="IC6" s="389"/>
      <c r="ID6" s="357"/>
      <c r="IE6" s="388"/>
      <c r="IF6" s="456"/>
      <c r="IG6" s="357"/>
      <c r="IH6" s="388"/>
      <c r="II6" s="389"/>
      <c r="IJ6" s="357"/>
      <c r="IK6" s="388"/>
      <c r="IL6" s="456"/>
      <c r="IM6" s="357"/>
      <c r="IN6" s="388"/>
      <c r="IO6" s="389"/>
      <c r="IP6" s="357"/>
      <c r="IQ6" s="388"/>
      <c r="IR6" s="456"/>
      <c r="IS6" s="357"/>
      <c r="IT6" s="388"/>
      <c r="IU6" s="389"/>
      <c r="IV6" s="357"/>
      <c r="IW6" s="388"/>
      <c r="IX6" s="456"/>
      <c r="IY6" s="357"/>
      <c r="IZ6" s="388"/>
      <c r="JA6" s="389"/>
      <c r="JB6" s="357"/>
      <c r="JC6" s="388"/>
      <c r="JD6" s="456"/>
      <c r="JE6" s="357"/>
      <c r="JF6" s="388"/>
      <c r="JG6" s="389"/>
      <c r="JH6" s="357"/>
      <c r="JI6" s="388"/>
      <c r="JJ6" s="456"/>
      <c r="JK6" s="357"/>
      <c r="JL6" s="388"/>
      <c r="JM6" s="389"/>
      <c r="JN6" s="357"/>
      <c r="JO6" s="388"/>
      <c r="JP6" s="456"/>
      <c r="JQ6" s="357"/>
      <c r="JR6" s="388"/>
      <c r="JS6" s="389"/>
      <c r="JT6" s="357"/>
      <c r="JU6" s="388"/>
      <c r="JV6" s="456"/>
      <c r="JW6" s="357"/>
      <c r="JX6" s="388"/>
    </row>
    <row r="7" spans="1:284" s="375" customFormat="1" ht="15.75" customHeight="1" thickBot="1" x14ac:dyDescent="0.3">
      <c r="A7" s="1033"/>
      <c r="B7" s="1037"/>
      <c r="C7" s="1035"/>
      <c r="D7" s="367" t="s">
        <v>39</v>
      </c>
      <c r="E7" s="457">
        <f t="shared" si="0"/>
        <v>0</v>
      </c>
      <c r="F7" s="369"/>
      <c r="G7" s="370"/>
      <c r="H7" s="371"/>
      <c r="I7" s="372"/>
      <c r="J7" s="356"/>
      <c r="K7" s="373"/>
      <c r="L7" s="458"/>
      <c r="M7" s="356"/>
      <c r="N7" s="373"/>
      <c r="O7" s="372"/>
      <c r="P7" s="356"/>
      <c r="Q7" s="373"/>
      <c r="R7" s="458"/>
      <c r="S7" s="356"/>
      <c r="T7" s="373"/>
      <c r="U7" s="372"/>
      <c r="V7" s="356"/>
      <c r="W7" s="373"/>
      <c r="X7" s="458"/>
      <c r="Y7" s="356"/>
      <c r="Z7" s="373"/>
      <c r="AA7" s="372"/>
      <c r="AB7" s="356"/>
      <c r="AC7" s="373"/>
      <c r="AD7" s="458"/>
      <c r="AE7" s="356"/>
      <c r="AF7" s="373"/>
      <c r="AG7" s="372"/>
      <c r="AH7" s="356"/>
      <c r="AI7" s="373"/>
      <c r="AJ7" s="458"/>
      <c r="AK7" s="356"/>
      <c r="AL7" s="373"/>
      <c r="AM7" s="372"/>
      <c r="AN7" s="356"/>
      <c r="AO7" s="373"/>
      <c r="AP7" s="458"/>
      <c r="AQ7" s="356"/>
      <c r="AR7" s="373"/>
      <c r="AS7" s="372"/>
      <c r="AT7" s="356"/>
      <c r="AU7" s="373"/>
      <c r="AV7" s="458"/>
      <c r="AW7" s="356"/>
      <c r="AX7" s="373"/>
      <c r="AY7" s="372"/>
      <c r="AZ7" s="356"/>
      <c r="BA7" s="373"/>
      <c r="BB7" s="458"/>
      <c r="BC7" s="356"/>
      <c r="BD7" s="373"/>
      <c r="BE7" s="372"/>
      <c r="BF7" s="356"/>
      <c r="BG7" s="373"/>
      <c r="BH7" s="458"/>
      <c r="BI7" s="356"/>
      <c r="BJ7" s="373"/>
      <c r="BK7" s="372"/>
      <c r="BL7" s="356"/>
      <c r="BM7" s="373"/>
      <c r="BN7" s="458"/>
      <c r="BO7" s="356"/>
      <c r="BP7" s="373"/>
      <c r="BQ7" s="372"/>
      <c r="BR7" s="356"/>
      <c r="BS7" s="373"/>
      <c r="BT7" s="458"/>
      <c r="BU7" s="356"/>
      <c r="BV7" s="373"/>
      <c r="BW7" s="372"/>
      <c r="BX7" s="356"/>
      <c r="BY7" s="373"/>
      <c r="BZ7" s="458"/>
      <c r="CA7" s="356"/>
      <c r="CB7" s="373"/>
      <c r="CC7" s="372"/>
      <c r="CD7" s="356"/>
      <c r="CE7" s="373"/>
      <c r="CF7" s="458"/>
      <c r="CG7" s="356"/>
      <c r="CH7" s="373"/>
      <c r="CI7" s="372"/>
      <c r="CJ7" s="356"/>
      <c r="CK7" s="373"/>
      <c r="CL7" s="458"/>
      <c r="CM7" s="356"/>
      <c r="CN7" s="373"/>
      <c r="CO7" s="372"/>
      <c r="CP7" s="356"/>
      <c r="CQ7" s="373"/>
      <c r="CR7" s="458"/>
      <c r="CS7" s="356"/>
      <c r="CT7" s="373"/>
      <c r="CU7" s="372"/>
      <c r="CV7" s="356"/>
      <c r="CW7" s="373"/>
      <c r="CX7" s="458"/>
      <c r="CY7" s="356"/>
      <c r="CZ7" s="373"/>
      <c r="DA7" s="372"/>
      <c r="DB7" s="356"/>
      <c r="DC7" s="373"/>
      <c r="DD7" s="458"/>
      <c r="DE7" s="356"/>
      <c r="DF7" s="373"/>
      <c r="DG7" s="372"/>
      <c r="DH7" s="356"/>
      <c r="DI7" s="373"/>
      <c r="DJ7" s="458"/>
      <c r="DK7" s="356"/>
      <c r="DL7" s="373"/>
      <c r="DM7" s="372"/>
      <c r="DN7" s="356"/>
      <c r="DO7" s="373"/>
      <c r="DP7" s="458"/>
      <c r="DQ7" s="356"/>
      <c r="DR7" s="373"/>
      <c r="DS7" s="372"/>
      <c r="DT7" s="356"/>
      <c r="DU7" s="373"/>
      <c r="DV7" s="458"/>
      <c r="DW7" s="356"/>
      <c r="DX7" s="373"/>
      <c r="DY7" s="372"/>
      <c r="DZ7" s="356"/>
      <c r="EA7" s="373"/>
      <c r="EB7" s="458"/>
      <c r="EC7" s="356"/>
      <c r="ED7" s="373"/>
      <c r="EE7" s="372"/>
      <c r="EF7" s="356"/>
      <c r="EG7" s="373"/>
      <c r="EH7" s="458"/>
      <c r="EI7" s="356"/>
      <c r="EJ7" s="373"/>
      <c r="EK7" s="372"/>
      <c r="EL7" s="356"/>
      <c r="EM7" s="373"/>
      <c r="EN7" s="458"/>
      <c r="EO7" s="356"/>
      <c r="EP7" s="373"/>
      <c r="EQ7" s="372"/>
      <c r="ER7" s="356"/>
      <c r="ES7" s="373"/>
      <c r="ET7" s="458"/>
      <c r="EU7" s="356"/>
      <c r="EV7" s="373"/>
      <c r="EW7" s="372"/>
      <c r="EX7" s="356"/>
      <c r="EY7" s="373"/>
      <c r="EZ7" s="458"/>
      <c r="FA7" s="356"/>
      <c r="FB7" s="373"/>
      <c r="FC7" s="372"/>
      <c r="FD7" s="356"/>
      <c r="FE7" s="373"/>
      <c r="FF7" s="458"/>
      <c r="FG7" s="356"/>
      <c r="FH7" s="373"/>
      <c r="FI7" s="372"/>
      <c r="FJ7" s="356"/>
      <c r="FK7" s="373"/>
      <c r="FL7" s="458"/>
      <c r="FM7" s="356"/>
      <c r="FN7" s="373"/>
      <c r="FO7" s="372"/>
      <c r="FP7" s="356"/>
      <c r="FQ7" s="373"/>
      <c r="FR7" s="458"/>
      <c r="FS7" s="356"/>
      <c r="FT7" s="373"/>
      <c r="FU7" s="372"/>
      <c r="FV7" s="356"/>
      <c r="FW7" s="373"/>
      <c r="FX7" s="458"/>
      <c r="FY7" s="356"/>
      <c r="FZ7" s="373"/>
      <c r="GA7" s="372"/>
      <c r="GB7" s="356"/>
      <c r="GC7" s="373"/>
      <c r="GD7" s="458"/>
      <c r="GE7" s="356"/>
      <c r="GF7" s="373"/>
      <c r="GG7" s="372"/>
      <c r="GH7" s="356"/>
      <c r="GI7" s="373"/>
      <c r="GJ7" s="458"/>
      <c r="GK7" s="356"/>
      <c r="GL7" s="373"/>
      <c r="GM7" s="372"/>
      <c r="GN7" s="356"/>
      <c r="GO7" s="373"/>
      <c r="GP7" s="458"/>
      <c r="GQ7" s="356"/>
      <c r="GR7" s="373"/>
      <c r="GS7" s="372"/>
      <c r="GT7" s="356"/>
      <c r="GU7" s="373"/>
      <c r="GV7" s="458"/>
      <c r="GW7" s="356"/>
      <c r="GX7" s="373"/>
      <c r="GY7" s="372"/>
      <c r="GZ7" s="356"/>
      <c r="HA7" s="373"/>
      <c r="HB7" s="458"/>
      <c r="HC7" s="356"/>
      <c r="HD7" s="373"/>
      <c r="HE7" s="372"/>
      <c r="HF7" s="356"/>
      <c r="HG7" s="373"/>
      <c r="HH7" s="458"/>
      <c r="HI7" s="356"/>
      <c r="HJ7" s="373"/>
      <c r="HK7" s="372"/>
      <c r="HL7" s="356"/>
      <c r="HM7" s="373"/>
      <c r="HN7" s="458"/>
      <c r="HO7" s="356"/>
      <c r="HP7" s="373"/>
      <c r="HQ7" s="372"/>
      <c r="HR7" s="356"/>
      <c r="HS7" s="373"/>
      <c r="HT7" s="458"/>
      <c r="HU7" s="356"/>
      <c r="HV7" s="373"/>
      <c r="HW7" s="372"/>
      <c r="HX7" s="356"/>
      <c r="HY7" s="373"/>
      <c r="HZ7" s="458"/>
      <c r="IA7" s="356"/>
      <c r="IB7" s="373"/>
      <c r="IC7" s="372"/>
      <c r="ID7" s="356"/>
      <c r="IE7" s="373"/>
      <c r="IF7" s="458"/>
      <c r="IG7" s="356"/>
      <c r="IH7" s="373"/>
      <c r="II7" s="372"/>
      <c r="IJ7" s="356"/>
      <c r="IK7" s="373"/>
      <c r="IL7" s="458"/>
      <c r="IM7" s="356"/>
      <c r="IN7" s="373"/>
      <c r="IO7" s="372"/>
      <c r="IP7" s="356"/>
      <c r="IQ7" s="373"/>
      <c r="IR7" s="458"/>
      <c r="IS7" s="356"/>
      <c r="IT7" s="373"/>
      <c r="IU7" s="372"/>
      <c r="IV7" s="356"/>
      <c r="IW7" s="373"/>
      <c r="IX7" s="458"/>
      <c r="IY7" s="356"/>
      <c r="IZ7" s="373"/>
      <c r="JA7" s="372"/>
      <c r="JB7" s="356"/>
      <c r="JC7" s="373"/>
      <c r="JD7" s="458"/>
      <c r="JE7" s="356"/>
      <c r="JF7" s="373"/>
      <c r="JG7" s="372"/>
      <c r="JH7" s="356"/>
      <c r="JI7" s="373"/>
      <c r="JJ7" s="458"/>
      <c r="JK7" s="356"/>
      <c r="JL7" s="373"/>
      <c r="JM7" s="372"/>
      <c r="JN7" s="356"/>
      <c r="JO7" s="373"/>
      <c r="JP7" s="458"/>
      <c r="JQ7" s="356"/>
      <c r="JR7" s="373"/>
      <c r="JS7" s="372"/>
      <c r="JT7" s="356"/>
      <c r="JU7" s="373"/>
      <c r="JV7" s="458"/>
      <c r="JW7" s="356"/>
      <c r="JX7" s="373"/>
    </row>
    <row r="8" spans="1:284" s="375" customFormat="1" ht="15.75" customHeight="1" x14ac:dyDescent="0.25">
      <c r="A8" s="1032">
        <v>3</v>
      </c>
      <c r="B8" s="1012" t="s">
        <v>4</v>
      </c>
      <c r="C8" s="1034"/>
      <c r="D8" s="385" t="s">
        <v>45</v>
      </c>
      <c r="E8" s="453">
        <f t="shared" si="0"/>
        <v>0</v>
      </c>
      <c r="F8" s="454"/>
      <c r="G8" s="390"/>
      <c r="H8" s="455"/>
      <c r="I8" s="389"/>
      <c r="J8" s="357"/>
      <c r="K8" s="388"/>
      <c r="L8" s="456"/>
      <c r="M8" s="357"/>
      <c r="N8" s="388"/>
      <c r="O8" s="389"/>
      <c r="P8" s="357"/>
      <c r="Q8" s="388"/>
      <c r="R8" s="456"/>
      <c r="S8" s="357"/>
      <c r="T8" s="388"/>
      <c r="U8" s="389"/>
      <c r="V8" s="357"/>
      <c r="W8" s="388"/>
      <c r="X8" s="456"/>
      <c r="Y8" s="357"/>
      <c r="Z8" s="388"/>
      <c r="AA8" s="389"/>
      <c r="AB8" s="357"/>
      <c r="AC8" s="388"/>
      <c r="AD8" s="456"/>
      <c r="AE8" s="357"/>
      <c r="AF8" s="388"/>
      <c r="AG8" s="389"/>
      <c r="AH8" s="357"/>
      <c r="AI8" s="388"/>
      <c r="AJ8" s="456"/>
      <c r="AK8" s="357"/>
      <c r="AL8" s="388"/>
      <c r="AM8" s="389"/>
      <c r="AN8" s="357"/>
      <c r="AO8" s="388"/>
      <c r="AP8" s="456"/>
      <c r="AQ8" s="357"/>
      <c r="AR8" s="388"/>
      <c r="AS8" s="389"/>
      <c r="AT8" s="357"/>
      <c r="AU8" s="388"/>
      <c r="AV8" s="456"/>
      <c r="AW8" s="357"/>
      <c r="AX8" s="388"/>
      <c r="AY8" s="389"/>
      <c r="AZ8" s="357"/>
      <c r="BA8" s="388"/>
      <c r="BB8" s="456"/>
      <c r="BC8" s="357"/>
      <c r="BD8" s="388"/>
      <c r="BE8" s="389"/>
      <c r="BF8" s="357"/>
      <c r="BG8" s="388"/>
      <c r="BH8" s="456"/>
      <c r="BI8" s="357"/>
      <c r="BJ8" s="388"/>
      <c r="BK8" s="389"/>
      <c r="BL8" s="357"/>
      <c r="BM8" s="388"/>
      <c r="BN8" s="456"/>
      <c r="BO8" s="357"/>
      <c r="BP8" s="388"/>
      <c r="BQ8" s="389"/>
      <c r="BR8" s="357"/>
      <c r="BS8" s="388"/>
      <c r="BT8" s="456"/>
      <c r="BU8" s="357"/>
      <c r="BV8" s="388"/>
      <c r="BW8" s="389"/>
      <c r="BX8" s="357"/>
      <c r="BY8" s="388"/>
      <c r="BZ8" s="456"/>
      <c r="CA8" s="357"/>
      <c r="CB8" s="388"/>
      <c r="CC8" s="389"/>
      <c r="CD8" s="357"/>
      <c r="CE8" s="388"/>
      <c r="CF8" s="456"/>
      <c r="CG8" s="357"/>
      <c r="CH8" s="388"/>
      <c r="CI8" s="389"/>
      <c r="CJ8" s="357"/>
      <c r="CK8" s="388"/>
      <c r="CL8" s="456"/>
      <c r="CM8" s="357"/>
      <c r="CN8" s="388"/>
      <c r="CO8" s="389"/>
      <c r="CP8" s="357"/>
      <c r="CQ8" s="388"/>
      <c r="CR8" s="456"/>
      <c r="CS8" s="357"/>
      <c r="CT8" s="388"/>
      <c r="CU8" s="389"/>
      <c r="CV8" s="357"/>
      <c r="CW8" s="388"/>
      <c r="CX8" s="456"/>
      <c r="CY8" s="357"/>
      <c r="CZ8" s="388"/>
      <c r="DA8" s="389"/>
      <c r="DB8" s="357"/>
      <c r="DC8" s="388"/>
      <c r="DD8" s="456"/>
      <c r="DE8" s="357"/>
      <c r="DF8" s="388"/>
      <c r="DG8" s="389"/>
      <c r="DH8" s="357"/>
      <c r="DI8" s="388"/>
      <c r="DJ8" s="456"/>
      <c r="DK8" s="357"/>
      <c r="DL8" s="388"/>
      <c r="DM8" s="389"/>
      <c r="DN8" s="357"/>
      <c r="DO8" s="388"/>
      <c r="DP8" s="456"/>
      <c r="DQ8" s="357"/>
      <c r="DR8" s="388"/>
      <c r="DS8" s="389"/>
      <c r="DT8" s="357"/>
      <c r="DU8" s="388"/>
      <c r="DV8" s="456"/>
      <c r="DW8" s="357"/>
      <c r="DX8" s="388"/>
      <c r="DY8" s="389"/>
      <c r="DZ8" s="357"/>
      <c r="EA8" s="388"/>
      <c r="EB8" s="456"/>
      <c r="EC8" s="357"/>
      <c r="ED8" s="388"/>
      <c r="EE8" s="389"/>
      <c r="EF8" s="357"/>
      <c r="EG8" s="388"/>
      <c r="EH8" s="456"/>
      <c r="EI8" s="357"/>
      <c r="EJ8" s="388"/>
      <c r="EK8" s="389"/>
      <c r="EL8" s="357"/>
      <c r="EM8" s="388"/>
      <c r="EN8" s="456"/>
      <c r="EO8" s="357"/>
      <c r="EP8" s="388"/>
      <c r="EQ8" s="389"/>
      <c r="ER8" s="357"/>
      <c r="ES8" s="388"/>
      <c r="ET8" s="456"/>
      <c r="EU8" s="357"/>
      <c r="EV8" s="388"/>
      <c r="EW8" s="389"/>
      <c r="EX8" s="357"/>
      <c r="EY8" s="388"/>
      <c r="EZ8" s="456"/>
      <c r="FA8" s="357"/>
      <c r="FB8" s="388"/>
      <c r="FC8" s="389"/>
      <c r="FD8" s="357"/>
      <c r="FE8" s="388"/>
      <c r="FF8" s="456"/>
      <c r="FG8" s="357"/>
      <c r="FH8" s="388"/>
      <c r="FI8" s="389"/>
      <c r="FJ8" s="357"/>
      <c r="FK8" s="388"/>
      <c r="FL8" s="456"/>
      <c r="FM8" s="357"/>
      <c r="FN8" s="388"/>
      <c r="FO8" s="389"/>
      <c r="FP8" s="357"/>
      <c r="FQ8" s="388"/>
      <c r="FR8" s="456"/>
      <c r="FS8" s="357"/>
      <c r="FT8" s="388"/>
      <c r="FU8" s="389"/>
      <c r="FV8" s="357"/>
      <c r="FW8" s="388"/>
      <c r="FX8" s="456"/>
      <c r="FY8" s="357"/>
      <c r="FZ8" s="388"/>
      <c r="GA8" s="389"/>
      <c r="GB8" s="357"/>
      <c r="GC8" s="388"/>
      <c r="GD8" s="456"/>
      <c r="GE8" s="357"/>
      <c r="GF8" s="388"/>
      <c r="GG8" s="389"/>
      <c r="GH8" s="357"/>
      <c r="GI8" s="388"/>
      <c r="GJ8" s="456"/>
      <c r="GK8" s="357"/>
      <c r="GL8" s="388"/>
      <c r="GM8" s="389"/>
      <c r="GN8" s="357"/>
      <c r="GO8" s="388"/>
      <c r="GP8" s="456"/>
      <c r="GQ8" s="357"/>
      <c r="GR8" s="388"/>
      <c r="GS8" s="389"/>
      <c r="GT8" s="357"/>
      <c r="GU8" s="388"/>
      <c r="GV8" s="456"/>
      <c r="GW8" s="357"/>
      <c r="GX8" s="388"/>
      <c r="GY8" s="389"/>
      <c r="GZ8" s="357"/>
      <c r="HA8" s="388"/>
      <c r="HB8" s="456"/>
      <c r="HC8" s="357"/>
      <c r="HD8" s="388"/>
      <c r="HE8" s="389"/>
      <c r="HF8" s="357"/>
      <c r="HG8" s="388"/>
      <c r="HH8" s="456"/>
      <c r="HI8" s="357"/>
      <c r="HJ8" s="388"/>
      <c r="HK8" s="389"/>
      <c r="HL8" s="357"/>
      <c r="HM8" s="388"/>
      <c r="HN8" s="456"/>
      <c r="HO8" s="357"/>
      <c r="HP8" s="388"/>
      <c r="HQ8" s="389"/>
      <c r="HR8" s="357"/>
      <c r="HS8" s="388"/>
      <c r="HT8" s="456"/>
      <c r="HU8" s="357"/>
      <c r="HV8" s="388"/>
      <c r="HW8" s="389"/>
      <c r="HX8" s="357"/>
      <c r="HY8" s="388"/>
      <c r="HZ8" s="456"/>
      <c r="IA8" s="357"/>
      <c r="IB8" s="388"/>
      <c r="IC8" s="389"/>
      <c r="ID8" s="357"/>
      <c r="IE8" s="388"/>
      <c r="IF8" s="456"/>
      <c r="IG8" s="357"/>
      <c r="IH8" s="388"/>
      <c r="II8" s="389"/>
      <c r="IJ8" s="357"/>
      <c r="IK8" s="388"/>
      <c r="IL8" s="456"/>
      <c r="IM8" s="357"/>
      <c r="IN8" s="388"/>
      <c r="IO8" s="389"/>
      <c r="IP8" s="357"/>
      <c r="IQ8" s="388"/>
      <c r="IR8" s="456"/>
      <c r="IS8" s="357"/>
      <c r="IT8" s="388"/>
      <c r="IU8" s="389"/>
      <c r="IV8" s="357"/>
      <c r="IW8" s="388"/>
      <c r="IX8" s="456"/>
      <c r="IY8" s="357"/>
      <c r="IZ8" s="388"/>
      <c r="JA8" s="389"/>
      <c r="JB8" s="357"/>
      <c r="JC8" s="388"/>
      <c r="JD8" s="456"/>
      <c r="JE8" s="357"/>
      <c r="JF8" s="388"/>
      <c r="JG8" s="389"/>
      <c r="JH8" s="357"/>
      <c r="JI8" s="388"/>
      <c r="JJ8" s="456"/>
      <c r="JK8" s="357"/>
      <c r="JL8" s="388"/>
      <c r="JM8" s="389"/>
      <c r="JN8" s="357"/>
      <c r="JO8" s="388"/>
      <c r="JP8" s="456"/>
      <c r="JQ8" s="357"/>
      <c r="JR8" s="388"/>
      <c r="JS8" s="389"/>
      <c r="JT8" s="357"/>
      <c r="JU8" s="388"/>
      <c r="JV8" s="456"/>
      <c r="JW8" s="357"/>
      <c r="JX8" s="388"/>
    </row>
    <row r="9" spans="1:284" s="375" customFormat="1" ht="15.75" customHeight="1" thickBot="1" x14ac:dyDescent="0.3">
      <c r="A9" s="1033"/>
      <c r="B9" s="1013"/>
      <c r="C9" s="1035"/>
      <c r="D9" s="367" t="s">
        <v>39</v>
      </c>
      <c r="E9" s="457">
        <f t="shared" si="0"/>
        <v>0</v>
      </c>
      <c r="F9" s="369"/>
      <c r="G9" s="370"/>
      <c r="H9" s="371"/>
      <c r="I9" s="372"/>
      <c r="J9" s="356"/>
      <c r="K9" s="373"/>
      <c r="L9" s="458"/>
      <c r="M9" s="356"/>
      <c r="N9" s="373"/>
      <c r="O9" s="372"/>
      <c r="P9" s="356"/>
      <c r="Q9" s="373"/>
      <c r="R9" s="458"/>
      <c r="S9" s="356"/>
      <c r="T9" s="373"/>
      <c r="U9" s="372"/>
      <c r="V9" s="356"/>
      <c r="W9" s="373"/>
      <c r="X9" s="458"/>
      <c r="Y9" s="356"/>
      <c r="Z9" s="373"/>
      <c r="AA9" s="372"/>
      <c r="AB9" s="356"/>
      <c r="AC9" s="373"/>
      <c r="AD9" s="458"/>
      <c r="AE9" s="356"/>
      <c r="AF9" s="373"/>
      <c r="AG9" s="372"/>
      <c r="AH9" s="356"/>
      <c r="AI9" s="373"/>
      <c r="AJ9" s="458"/>
      <c r="AK9" s="356"/>
      <c r="AL9" s="373"/>
      <c r="AM9" s="372"/>
      <c r="AN9" s="356"/>
      <c r="AO9" s="373"/>
      <c r="AP9" s="458"/>
      <c r="AQ9" s="356"/>
      <c r="AR9" s="373"/>
      <c r="AS9" s="372"/>
      <c r="AT9" s="356"/>
      <c r="AU9" s="373"/>
      <c r="AV9" s="458"/>
      <c r="AW9" s="356"/>
      <c r="AX9" s="373"/>
      <c r="AY9" s="372"/>
      <c r="AZ9" s="356"/>
      <c r="BA9" s="373"/>
      <c r="BB9" s="458"/>
      <c r="BC9" s="356"/>
      <c r="BD9" s="373"/>
      <c r="BE9" s="372"/>
      <c r="BF9" s="356"/>
      <c r="BG9" s="373"/>
      <c r="BH9" s="458"/>
      <c r="BI9" s="356"/>
      <c r="BJ9" s="373"/>
      <c r="BK9" s="372"/>
      <c r="BL9" s="356"/>
      <c r="BM9" s="373"/>
      <c r="BN9" s="458"/>
      <c r="BO9" s="356"/>
      <c r="BP9" s="373"/>
      <c r="BQ9" s="372"/>
      <c r="BR9" s="356"/>
      <c r="BS9" s="373"/>
      <c r="BT9" s="458"/>
      <c r="BU9" s="356"/>
      <c r="BV9" s="373"/>
      <c r="BW9" s="372"/>
      <c r="BX9" s="356"/>
      <c r="BY9" s="373"/>
      <c r="BZ9" s="458"/>
      <c r="CA9" s="356"/>
      <c r="CB9" s="373"/>
      <c r="CC9" s="372"/>
      <c r="CD9" s="356"/>
      <c r="CE9" s="373"/>
      <c r="CF9" s="458"/>
      <c r="CG9" s="356"/>
      <c r="CH9" s="373"/>
      <c r="CI9" s="372"/>
      <c r="CJ9" s="356"/>
      <c r="CK9" s="373"/>
      <c r="CL9" s="458"/>
      <c r="CM9" s="356"/>
      <c r="CN9" s="373"/>
      <c r="CO9" s="372"/>
      <c r="CP9" s="356"/>
      <c r="CQ9" s="373"/>
      <c r="CR9" s="458"/>
      <c r="CS9" s="356"/>
      <c r="CT9" s="373"/>
      <c r="CU9" s="372"/>
      <c r="CV9" s="356"/>
      <c r="CW9" s="373"/>
      <c r="CX9" s="458"/>
      <c r="CY9" s="356"/>
      <c r="CZ9" s="373"/>
      <c r="DA9" s="372"/>
      <c r="DB9" s="356"/>
      <c r="DC9" s="373"/>
      <c r="DD9" s="458"/>
      <c r="DE9" s="356"/>
      <c r="DF9" s="373"/>
      <c r="DG9" s="372"/>
      <c r="DH9" s="356"/>
      <c r="DI9" s="373"/>
      <c r="DJ9" s="458"/>
      <c r="DK9" s="356"/>
      <c r="DL9" s="373"/>
      <c r="DM9" s="372"/>
      <c r="DN9" s="356"/>
      <c r="DO9" s="373"/>
      <c r="DP9" s="458"/>
      <c r="DQ9" s="356"/>
      <c r="DR9" s="373"/>
      <c r="DS9" s="372"/>
      <c r="DT9" s="356"/>
      <c r="DU9" s="373"/>
      <c r="DV9" s="458"/>
      <c r="DW9" s="356"/>
      <c r="DX9" s="373"/>
      <c r="DY9" s="372"/>
      <c r="DZ9" s="356"/>
      <c r="EA9" s="373"/>
      <c r="EB9" s="458"/>
      <c r="EC9" s="356"/>
      <c r="ED9" s="373"/>
      <c r="EE9" s="372"/>
      <c r="EF9" s="356"/>
      <c r="EG9" s="373"/>
      <c r="EH9" s="458"/>
      <c r="EI9" s="356"/>
      <c r="EJ9" s="373"/>
      <c r="EK9" s="372"/>
      <c r="EL9" s="356"/>
      <c r="EM9" s="373"/>
      <c r="EN9" s="458"/>
      <c r="EO9" s="356"/>
      <c r="EP9" s="373"/>
      <c r="EQ9" s="372"/>
      <c r="ER9" s="356"/>
      <c r="ES9" s="373"/>
      <c r="ET9" s="458"/>
      <c r="EU9" s="356"/>
      <c r="EV9" s="373"/>
      <c r="EW9" s="372"/>
      <c r="EX9" s="356"/>
      <c r="EY9" s="373"/>
      <c r="EZ9" s="458"/>
      <c r="FA9" s="356"/>
      <c r="FB9" s="373"/>
      <c r="FC9" s="372"/>
      <c r="FD9" s="356"/>
      <c r="FE9" s="373"/>
      <c r="FF9" s="458"/>
      <c r="FG9" s="356"/>
      <c r="FH9" s="373"/>
      <c r="FI9" s="372"/>
      <c r="FJ9" s="356"/>
      <c r="FK9" s="373"/>
      <c r="FL9" s="458"/>
      <c r="FM9" s="356"/>
      <c r="FN9" s="373"/>
      <c r="FO9" s="372"/>
      <c r="FP9" s="356"/>
      <c r="FQ9" s="373"/>
      <c r="FR9" s="458"/>
      <c r="FS9" s="356"/>
      <c r="FT9" s="373"/>
      <c r="FU9" s="372"/>
      <c r="FV9" s="356"/>
      <c r="FW9" s="373"/>
      <c r="FX9" s="458"/>
      <c r="FY9" s="356"/>
      <c r="FZ9" s="373"/>
      <c r="GA9" s="372"/>
      <c r="GB9" s="356"/>
      <c r="GC9" s="373"/>
      <c r="GD9" s="458"/>
      <c r="GE9" s="356"/>
      <c r="GF9" s="373"/>
      <c r="GG9" s="372"/>
      <c r="GH9" s="356"/>
      <c r="GI9" s="373"/>
      <c r="GJ9" s="458"/>
      <c r="GK9" s="356"/>
      <c r="GL9" s="373"/>
      <c r="GM9" s="372"/>
      <c r="GN9" s="356"/>
      <c r="GO9" s="373"/>
      <c r="GP9" s="458"/>
      <c r="GQ9" s="356"/>
      <c r="GR9" s="373"/>
      <c r="GS9" s="372"/>
      <c r="GT9" s="356"/>
      <c r="GU9" s="373"/>
      <c r="GV9" s="458"/>
      <c r="GW9" s="356"/>
      <c r="GX9" s="373"/>
      <c r="GY9" s="372"/>
      <c r="GZ9" s="356"/>
      <c r="HA9" s="373"/>
      <c r="HB9" s="458"/>
      <c r="HC9" s="356"/>
      <c r="HD9" s="373"/>
      <c r="HE9" s="372"/>
      <c r="HF9" s="356"/>
      <c r="HG9" s="373"/>
      <c r="HH9" s="458"/>
      <c r="HI9" s="356"/>
      <c r="HJ9" s="373"/>
      <c r="HK9" s="372"/>
      <c r="HL9" s="356"/>
      <c r="HM9" s="373"/>
      <c r="HN9" s="458"/>
      <c r="HO9" s="356"/>
      <c r="HP9" s="373"/>
      <c r="HQ9" s="372"/>
      <c r="HR9" s="356"/>
      <c r="HS9" s="373"/>
      <c r="HT9" s="458"/>
      <c r="HU9" s="356"/>
      <c r="HV9" s="373"/>
      <c r="HW9" s="372"/>
      <c r="HX9" s="356"/>
      <c r="HY9" s="373"/>
      <c r="HZ9" s="458"/>
      <c r="IA9" s="356"/>
      <c r="IB9" s="373"/>
      <c r="IC9" s="372"/>
      <c r="ID9" s="356"/>
      <c r="IE9" s="373"/>
      <c r="IF9" s="458"/>
      <c r="IG9" s="356"/>
      <c r="IH9" s="373"/>
      <c r="II9" s="372"/>
      <c r="IJ9" s="356"/>
      <c r="IK9" s="373"/>
      <c r="IL9" s="458"/>
      <c r="IM9" s="356"/>
      <c r="IN9" s="373"/>
      <c r="IO9" s="372"/>
      <c r="IP9" s="356"/>
      <c r="IQ9" s="373"/>
      <c r="IR9" s="458"/>
      <c r="IS9" s="356"/>
      <c r="IT9" s="373"/>
      <c r="IU9" s="372"/>
      <c r="IV9" s="356"/>
      <c r="IW9" s="373"/>
      <c r="IX9" s="458"/>
      <c r="IY9" s="356"/>
      <c r="IZ9" s="373"/>
      <c r="JA9" s="372"/>
      <c r="JB9" s="356"/>
      <c r="JC9" s="373"/>
      <c r="JD9" s="458"/>
      <c r="JE9" s="356"/>
      <c r="JF9" s="373"/>
      <c r="JG9" s="372"/>
      <c r="JH9" s="356"/>
      <c r="JI9" s="373"/>
      <c r="JJ9" s="458"/>
      <c r="JK9" s="356"/>
      <c r="JL9" s="373"/>
      <c r="JM9" s="372"/>
      <c r="JN9" s="356"/>
      <c r="JO9" s="373"/>
      <c r="JP9" s="458"/>
      <c r="JQ9" s="356"/>
      <c r="JR9" s="373"/>
      <c r="JS9" s="372"/>
      <c r="JT9" s="356"/>
      <c r="JU9" s="373"/>
      <c r="JV9" s="458"/>
      <c r="JW9" s="356"/>
      <c r="JX9" s="373"/>
    </row>
    <row r="10" spans="1:284" s="375" customFormat="1" ht="15.75" customHeight="1" x14ac:dyDescent="0.25">
      <c r="A10" s="1032">
        <v>4</v>
      </c>
      <c r="B10" s="1012" t="s">
        <v>321</v>
      </c>
      <c r="C10" s="1034"/>
      <c r="D10" s="385" t="s">
        <v>45</v>
      </c>
      <c r="E10" s="453">
        <f t="shared" si="0"/>
        <v>0</v>
      </c>
      <c r="F10" s="454"/>
      <c r="G10" s="390"/>
      <c r="H10" s="455"/>
      <c r="I10" s="389"/>
      <c r="J10" s="357"/>
      <c r="K10" s="388"/>
      <c r="L10" s="456"/>
      <c r="M10" s="357"/>
      <c r="N10" s="388"/>
      <c r="O10" s="389"/>
      <c r="P10" s="357"/>
      <c r="Q10" s="388"/>
      <c r="R10" s="456"/>
      <c r="S10" s="357"/>
      <c r="T10" s="388"/>
      <c r="U10" s="389"/>
      <c r="V10" s="357"/>
      <c r="W10" s="388"/>
      <c r="X10" s="456"/>
      <c r="Y10" s="357"/>
      <c r="Z10" s="388"/>
      <c r="AA10" s="389"/>
      <c r="AB10" s="357"/>
      <c r="AC10" s="388"/>
      <c r="AD10" s="456"/>
      <c r="AE10" s="357"/>
      <c r="AF10" s="388"/>
      <c r="AG10" s="389"/>
      <c r="AH10" s="357"/>
      <c r="AI10" s="388"/>
      <c r="AJ10" s="456"/>
      <c r="AK10" s="357"/>
      <c r="AL10" s="388"/>
      <c r="AM10" s="389"/>
      <c r="AN10" s="357"/>
      <c r="AO10" s="388"/>
      <c r="AP10" s="456"/>
      <c r="AQ10" s="357"/>
      <c r="AR10" s="388"/>
      <c r="AS10" s="389"/>
      <c r="AT10" s="357"/>
      <c r="AU10" s="388"/>
      <c r="AV10" s="456"/>
      <c r="AW10" s="357"/>
      <c r="AX10" s="388"/>
      <c r="AY10" s="389"/>
      <c r="AZ10" s="357"/>
      <c r="BA10" s="388"/>
      <c r="BB10" s="456"/>
      <c r="BC10" s="357"/>
      <c r="BD10" s="388"/>
      <c r="BE10" s="389"/>
      <c r="BF10" s="357"/>
      <c r="BG10" s="388"/>
      <c r="BH10" s="456"/>
      <c r="BI10" s="357"/>
      <c r="BJ10" s="388"/>
      <c r="BK10" s="389"/>
      <c r="BL10" s="357"/>
      <c r="BM10" s="388"/>
      <c r="BN10" s="456"/>
      <c r="BO10" s="357"/>
      <c r="BP10" s="388"/>
      <c r="BQ10" s="389"/>
      <c r="BR10" s="357"/>
      <c r="BS10" s="388"/>
      <c r="BT10" s="456"/>
      <c r="BU10" s="357"/>
      <c r="BV10" s="388"/>
      <c r="BW10" s="389"/>
      <c r="BX10" s="357"/>
      <c r="BY10" s="388"/>
      <c r="BZ10" s="456"/>
      <c r="CA10" s="357"/>
      <c r="CB10" s="388"/>
      <c r="CC10" s="389"/>
      <c r="CD10" s="357"/>
      <c r="CE10" s="388"/>
      <c r="CF10" s="456"/>
      <c r="CG10" s="357"/>
      <c r="CH10" s="388"/>
      <c r="CI10" s="389"/>
      <c r="CJ10" s="357"/>
      <c r="CK10" s="388"/>
      <c r="CL10" s="456"/>
      <c r="CM10" s="357"/>
      <c r="CN10" s="388"/>
      <c r="CO10" s="389"/>
      <c r="CP10" s="357"/>
      <c r="CQ10" s="388"/>
      <c r="CR10" s="456"/>
      <c r="CS10" s="357"/>
      <c r="CT10" s="388"/>
      <c r="CU10" s="389"/>
      <c r="CV10" s="357"/>
      <c r="CW10" s="388"/>
      <c r="CX10" s="456"/>
      <c r="CY10" s="357"/>
      <c r="CZ10" s="388"/>
      <c r="DA10" s="389"/>
      <c r="DB10" s="357"/>
      <c r="DC10" s="388"/>
      <c r="DD10" s="456"/>
      <c r="DE10" s="357"/>
      <c r="DF10" s="388"/>
      <c r="DG10" s="389"/>
      <c r="DH10" s="357"/>
      <c r="DI10" s="388"/>
      <c r="DJ10" s="456"/>
      <c r="DK10" s="357"/>
      <c r="DL10" s="388"/>
      <c r="DM10" s="389"/>
      <c r="DN10" s="357"/>
      <c r="DO10" s="388"/>
      <c r="DP10" s="456"/>
      <c r="DQ10" s="357"/>
      <c r="DR10" s="388"/>
      <c r="DS10" s="389"/>
      <c r="DT10" s="357"/>
      <c r="DU10" s="388"/>
      <c r="DV10" s="456"/>
      <c r="DW10" s="357"/>
      <c r="DX10" s="388"/>
      <c r="DY10" s="389"/>
      <c r="DZ10" s="357"/>
      <c r="EA10" s="388"/>
      <c r="EB10" s="456"/>
      <c r="EC10" s="357"/>
      <c r="ED10" s="388"/>
      <c r="EE10" s="389"/>
      <c r="EF10" s="357"/>
      <c r="EG10" s="388"/>
      <c r="EH10" s="456"/>
      <c r="EI10" s="357"/>
      <c r="EJ10" s="388"/>
      <c r="EK10" s="389"/>
      <c r="EL10" s="357"/>
      <c r="EM10" s="388"/>
      <c r="EN10" s="456"/>
      <c r="EO10" s="357"/>
      <c r="EP10" s="388"/>
      <c r="EQ10" s="389"/>
      <c r="ER10" s="357"/>
      <c r="ES10" s="388"/>
      <c r="ET10" s="456"/>
      <c r="EU10" s="357"/>
      <c r="EV10" s="388"/>
      <c r="EW10" s="389"/>
      <c r="EX10" s="357"/>
      <c r="EY10" s="388"/>
      <c r="EZ10" s="456"/>
      <c r="FA10" s="357"/>
      <c r="FB10" s="388"/>
      <c r="FC10" s="389"/>
      <c r="FD10" s="357"/>
      <c r="FE10" s="388"/>
      <c r="FF10" s="456"/>
      <c r="FG10" s="357"/>
      <c r="FH10" s="388"/>
      <c r="FI10" s="389"/>
      <c r="FJ10" s="357"/>
      <c r="FK10" s="388"/>
      <c r="FL10" s="456"/>
      <c r="FM10" s="357"/>
      <c r="FN10" s="388"/>
      <c r="FO10" s="389"/>
      <c r="FP10" s="357"/>
      <c r="FQ10" s="388"/>
      <c r="FR10" s="456"/>
      <c r="FS10" s="357"/>
      <c r="FT10" s="388"/>
      <c r="FU10" s="389"/>
      <c r="FV10" s="357"/>
      <c r="FW10" s="388"/>
      <c r="FX10" s="456"/>
      <c r="FY10" s="357"/>
      <c r="FZ10" s="388"/>
      <c r="GA10" s="389"/>
      <c r="GB10" s="357"/>
      <c r="GC10" s="388"/>
      <c r="GD10" s="456"/>
      <c r="GE10" s="357"/>
      <c r="GF10" s="388"/>
      <c r="GG10" s="389"/>
      <c r="GH10" s="357"/>
      <c r="GI10" s="388"/>
      <c r="GJ10" s="456"/>
      <c r="GK10" s="357"/>
      <c r="GL10" s="388"/>
      <c r="GM10" s="389"/>
      <c r="GN10" s="357"/>
      <c r="GO10" s="388"/>
      <c r="GP10" s="456"/>
      <c r="GQ10" s="357"/>
      <c r="GR10" s="388"/>
      <c r="GS10" s="389"/>
      <c r="GT10" s="357"/>
      <c r="GU10" s="388"/>
      <c r="GV10" s="456"/>
      <c r="GW10" s="357"/>
      <c r="GX10" s="388"/>
      <c r="GY10" s="389"/>
      <c r="GZ10" s="357"/>
      <c r="HA10" s="388"/>
      <c r="HB10" s="456"/>
      <c r="HC10" s="357"/>
      <c r="HD10" s="388"/>
      <c r="HE10" s="389"/>
      <c r="HF10" s="357"/>
      <c r="HG10" s="388"/>
      <c r="HH10" s="456"/>
      <c r="HI10" s="357"/>
      <c r="HJ10" s="388"/>
      <c r="HK10" s="389"/>
      <c r="HL10" s="357"/>
      <c r="HM10" s="388"/>
      <c r="HN10" s="456"/>
      <c r="HO10" s="357"/>
      <c r="HP10" s="388"/>
      <c r="HQ10" s="389"/>
      <c r="HR10" s="357"/>
      <c r="HS10" s="388"/>
      <c r="HT10" s="456"/>
      <c r="HU10" s="357"/>
      <c r="HV10" s="388"/>
      <c r="HW10" s="389"/>
      <c r="HX10" s="357"/>
      <c r="HY10" s="388"/>
      <c r="HZ10" s="456"/>
      <c r="IA10" s="357"/>
      <c r="IB10" s="388"/>
      <c r="IC10" s="389"/>
      <c r="ID10" s="357"/>
      <c r="IE10" s="388"/>
      <c r="IF10" s="456"/>
      <c r="IG10" s="357"/>
      <c r="IH10" s="388"/>
      <c r="II10" s="389"/>
      <c r="IJ10" s="357"/>
      <c r="IK10" s="388"/>
      <c r="IL10" s="456"/>
      <c r="IM10" s="357"/>
      <c r="IN10" s="388"/>
      <c r="IO10" s="389"/>
      <c r="IP10" s="357"/>
      <c r="IQ10" s="388"/>
      <c r="IR10" s="456"/>
      <c r="IS10" s="357"/>
      <c r="IT10" s="388"/>
      <c r="IU10" s="389"/>
      <c r="IV10" s="357"/>
      <c r="IW10" s="388"/>
      <c r="IX10" s="456"/>
      <c r="IY10" s="357"/>
      <c r="IZ10" s="388"/>
      <c r="JA10" s="389"/>
      <c r="JB10" s="357"/>
      <c r="JC10" s="388"/>
      <c r="JD10" s="456"/>
      <c r="JE10" s="357"/>
      <c r="JF10" s="388"/>
      <c r="JG10" s="389"/>
      <c r="JH10" s="357"/>
      <c r="JI10" s="388"/>
      <c r="JJ10" s="456"/>
      <c r="JK10" s="357"/>
      <c r="JL10" s="388"/>
      <c r="JM10" s="389"/>
      <c r="JN10" s="357"/>
      <c r="JO10" s="388"/>
      <c r="JP10" s="456"/>
      <c r="JQ10" s="357"/>
      <c r="JR10" s="388"/>
      <c r="JS10" s="389"/>
      <c r="JT10" s="357"/>
      <c r="JU10" s="388"/>
      <c r="JV10" s="456"/>
      <c r="JW10" s="357"/>
      <c r="JX10" s="388"/>
    </row>
    <row r="11" spans="1:284" s="375" customFormat="1" ht="15.75" customHeight="1" thickBot="1" x14ac:dyDescent="0.3">
      <c r="A11" s="1033"/>
      <c r="B11" s="1013"/>
      <c r="C11" s="1035"/>
      <c r="D11" s="367" t="s">
        <v>39</v>
      </c>
      <c r="E11" s="457">
        <f>SUM(F11:JX11)</f>
        <v>0</v>
      </c>
      <c r="F11" s="369"/>
      <c r="G11" s="370"/>
      <c r="H11" s="371"/>
      <c r="I11" s="372"/>
      <c r="J11" s="356"/>
      <c r="K11" s="373"/>
      <c r="L11" s="458"/>
      <c r="M11" s="356"/>
      <c r="N11" s="373"/>
      <c r="O11" s="372"/>
      <c r="P11" s="356"/>
      <c r="Q11" s="373"/>
      <c r="R11" s="458"/>
      <c r="S11" s="356"/>
      <c r="T11" s="373"/>
      <c r="U11" s="372"/>
      <c r="V11" s="356"/>
      <c r="W11" s="373"/>
      <c r="X11" s="458"/>
      <c r="Y11" s="356"/>
      <c r="Z11" s="373"/>
      <c r="AA11" s="372"/>
      <c r="AB11" s="356"/>
      <c r="AC11" s="373"/>
      <c r="AD11" s="458"/>
      <c r="AE11" s="356"/>
      <c r="AF11" s="373"/>
      <c r="AG11" s="372"/>
      <c r="AH11" s="356"/>
      <c r="AI11" s="373"/>
      <c r="AJ11" s="458"/>
      <c r="AK11" s="356"/>
      <c r="AL11" s="373"/>
      <c r="AM11" s="372"/>
      <c r="AN11" s="356"/>
      <c r="AO11" s="373"/>
      <c r="AP11" s="458"/>
      <c r="AQ11" s="356"/>
      <c r="AR11" s="373"/>
      <c r="AS11" s="372"/>
      <c r="AT11" s="356"/>
      <c r="AU11" s="373"/>
      <c r="AV11" s="458"/>
      <c r="AW11" s="356"/>
      <c r="AX11" s="373"/>
      <c r="AY11" s="372"/>
      <c r="AZ11" s="356"/>
      <c r="BA11" s="373"/>
      <c r="BB11" s="458"/>
      <c r="BC11" s="356"/>
      <c r="BD11" s="373"/>
      <c r="BE11" s="372"/>
      <c r="BF11" s="356"/>
      <c r="BG11" s="373"/>
      <c r="BH11" s="458"/>
      <c r="BI11" s="356"/>
      <c r="BJ11" s="373"/>
      <c r="BK11" s="372"/>
      <c r="BL11" s="356"/>
      <c r="BM11" s="373"/>
      <c r="BN11" s="458"/>
      <c r="BO11" s="356"/>
      <c r="BP11" s="373"/>
      <c r="BQ11" s="372"/>
      <c r="BR11" s="356"/>
      <c r="BS11" s="373"/>
      <c r="BT11" s="458"/>
      <c r="BU11" s="356"/>
      <c r="BV11" s="373"/>
      <c r="BW11" s="372"/>
      <c r="BX11" s="356"/>
      <c r="BY11" s="373"/>
      <c r="BZ11" s="458"/>
      <c r="CA11" s="356"/>
      <c r="CB11" s="373"/>
      <c r="CC11" s="372"/>
      <c r="CD11" s="356"/>
      <c r="CE11" s="373"/>
      <c r="CF11" s="458"/>
      <c r="CG11" s="356"/>
      <c r="CH11" s="373"/>
      <c r="CI11" s="372"/>
      <c r="CJ11" s="356"/>
      <c r="CK11" s="373"/>
      <c r="CL11" s="458"/>
      <c r="CM11" s="356"/>
      <c r="CN11" s="373"/>
      <c r="CO11" s="372"/>
      <c r="CP11" s="356"/>
      <c r="CQ11" s="373"/>
      <c r="CR11" s="458"/>
      <c r="CS11" s="356"/>
      <c r="CT11" s="373"/>
      <c r="CU11" s="372"/>
      <c r="CV11" s="356"/>
      <c r="CW11" s="373"/>
      <c r="CX11" s="458"/>
      <c r="CY11" s="356"/>
      <c r="CZ11" s="373"/>
      <c r="DA11" s="372"/>
      <c r="DB11" s="356"/>
      <c r="DC11" s="373"/>
      <c r="DD11" s="458"/>
      <c r="DE11" s="356"/>
      <c r="DF11" s="373"/>
      <c r="DG11" s="372"/>
      <c r="DH11" s="356"/>
      <c r="DI11" s="373"/>
      <c r="DJ11" s="458"/>
      <c r="DK11" s="356"/>
      <c r="DL11" s="373"/>
      <c r="DM11" s="372"/>
      <c r="DN11" s="356"/>
      <c r="DO11" s="373"/>
      <c r="DP11" s="458"/>
      <c r="DQ11" s="356"/>
      <c r="DR11" s="373"/>
      <c r="DS11" s="372"/>
      <c r="DT11" s="356"/>
      <c r="DU11" s="373"/>
      <c r="DV11" s="458"/>
      <c r="DW11" s="356"/>
      <c r="DX11" s="373"/>
      <c r="DY11" s="372"/>
      <c r="DZ11" s="356"/>
      <c r="EA11" s="373"/>
      <c r="EB11" s="458"/>
      <c r="EC11" s="356"/>
      <c r="ED11" s="373"/>
      <c r="EE11" s="372"/>
      <c r="EF11" s="356"/>
      <c r="EG11" s="373"/>
      <c r="EH11" s="458"/>
      <c r="EI11" s="356"/>
      <c r="EJ11" s="373"/>
      <c r="EK11" s="372"/>
      <c r="EL11" s="356"/>
      <c r="EM11" s="373"/>
      <c r="EN11" s="458"/>
      <c r="EO11" s="356"/>
      <c r="EP11" s="373"/>
      <c r="EQ11" s="372"/>
      <c r="ER11" s="356"/>
      <c r="ES11" s="373"/>
      <c r="ET11" s="458"/>
      <c r="EU11" s="356"/>
      <c r="EV11" s="373"/>
      <c r="EW11" s="372"/>
      <c r="EX11" s="356"/>
      <c r="EY11" s="373"/>
      <c r="EZ11" s="458"/>
      <c r="FA11" s="356"/>
      <c r="FB11" s="373"/>
      <c r="FC11" s="372"/>
      <c r="FD11" s="356"/>
      <c r="FE11" s="373"/>
      <c r="FF11" s="458"/>
      <c r="FG11" s="356"/>
      <c r="FH11" s="373"/>
      <c r="FI11" s="372"/>
      <c r="FJ11" s="356"/>
      <c r="FK11" s="373"/>
      <c r="FL11" s="458"/>
      <c r="FM11" s="356"/>
      <c r="FN11" s="373"/>
      <c r="FO11" s="372"/>
      <c r="FP11" s="356"/>
      <c r="FQ11" s="373"/>
      <c r="FR11" s="458"/>
      <c r="FS11" s="356"/>
      <c r="FT11" s="373"/>
      <c r="FU11" s="372"/>
      <c r="FV11" s="356"/>
      <c r="FW11" s="373"/>
      <c r="FX11" s="458"/>
      <c r="FY11" s="356"/>
      <c r="FZ11" s="373"/>
      <c r="GA11" s="372"/>
      <c r="GB11" s="356"/>
      <c r="GC11" s="373"/>
      <c r="GD11" s="458"/>
      <c r="GE11" s="356"/>
      <c r="GF11" s="373"/>
      <c r="GG11" s="372"/>
      <c r="GH11" s="356"/>
      <c r="GI11" s="373"/>
      <c r="GJ11" s="458"/>
      <c r="GK11" s="356"/>
      <c r="GL11" s="373"/>
      <c r="GM11" s="372"/>
      <c r="GN11" s="356"/>
      <c r="GO11" s="373"/>
      <c r="GP11" s="458"/>
      <c r="GQ11" s="356"/>
      <c r="GR11" s="373"/>
      <c r="GS11" s="372"/>
      <c r="GT11" s="356"/>
      <c r="GU11" s="373"/>
      <c r="GV11" s="458"/>
      <c r="GW11" s="356"/>
      <c r="GX11" s="373"/>
      <c r="GY11" s="372"/>
      <c r="GZ11" s="356"/>
      <c r="HA11" s="373"/>
      <c r="HB11" s="458"/>
      <c r="HC11" s="356"/>
      <c r="HD11" s="373"/>
      <c r="HE11" s="372"/>
      <c r="HF11" s="356"/>
      <c r="HG11" s="373"/>
      <c r="HH11" s="458"/>
      <c r="HI11" s="356"/>
      <c r="HJ11" s="373"/>
      <c r="HK11" s="372"/>
      <c r="HL11" s="356"/>
      <c r="HM11" s="373"/>
      <c r="HN11" s="458"/>
      <c r="HO11" s="356"/>
      <c r="HP11" s="373"/>
      <c r="HQ11" s="372"/>
      <c r="HR11" s="356"/>
      <c r="HS11" s="373"/>
      <c r="HT11" s="458"/>
      <c r="HU11" s="356"/>
      <c r="HV11" s="373"/>
      <c r="HW11" s="372"/>
      <c r="HX11" s="356"/>
      <c r="HY11" s="373"/>
      <c r="HZ11" s="458"/>
      <c r="IA11" s="356"/>
      <c r="IB11" s="373"/>
      <c r="IC11" s="372"/>
      <c r="ID11" s="356"/>
      <c r="IE11" s="373"/>
      <c r="IF11" s="458"/>
      <c r="IG11" s="356"/>
      <c r="IH11" s="373"/>
      <c r="II11" s="372"/>
      <c r="IJ11" s="356"/>
      <c r="IK11" s="373"/>
      <c r="IL11" s="458"/>
      <c r="IM11" s="356"/>
      <c r="IN11" s="373"/>
      <c r="IO11" s="372"/>
      <c r="IP11" s="356"/>
      <c r="IQ11" s="373"/>
      <c r="IR11" s="458"/>
      <c r="IS11" s="356"/>
      <c r="IT11" s="373"/>
      <c r="IU11" s="372"/>
      <c r="IV11" s="356"/>
      <c r="IW11" s="373"/>
      <c r="IX11" s="458"/>
      <c r="IY11" s="356"/>
      <c r="IZ11" s="373"/>
      <c r="JA11" s="372"/>
      <c r="JB11" s="356"/>
      <c r="JC11" s="373"/>
      <c r="JD11" s="458"/>
      <c r="JE11" s="356"/>
      <c r="JF11" s="373"/>
      <c r="JG11" s="372"/>
      <c r="JH11" s="356"/>
      <c r="JI11" s="373"/>
      <c r="JJ11" s="458"/>
      <c r="JK11" s="356"/>
      <c r="JL11" s="373"/>
      <c r="JM11" s="372"/>
      <c r="JN11" s="356"/>
      <c r="JO11" s="373"/>
      <c r="JP11" s="458"/>
      <c r="JQ11" s="356"/>
      <c r="JR11" s="373"/>
      <c r="JS11" s="372"/>
      <c r="JT11" s="356"/>
      <c r="JU11" s="373"/>
      <c r="JV11" s="458"/>
      <c r="JW11" s="356"/>
      <c r="JX11" s="373"/>
    </row>
    <row r="12" spans="1:284" s="375" customFormat="1" ht="15.75" customHeight="1" x14ac:dyDescent="0.25">
      <c r="A12" s="1032">
        <v>5</v>
      </c>
      <c r="B12" s="1012" t="s">
        <v>249</v>
      </c>
      <c r="C12" s="1034"/>
      <c r="D12" s="385" t="s">
        <v>45</v>
      </c>
      <c r="E12" s="453">
        <f t="shared" si="0"/>
        <v>0</v>
      </c>
      <c r="F12" s="454"/>
      <c r="G12" s="390"/>
      <c r="H12" s="455"/>
      <c r="I12" s="389"/>
      <c r="J12" s="357"/>
      <c r="K12" s="388"/>
      <c r="L12" s="456"/>
      <c r="M12" s="357"/>
      <c r="N12" s="388"/>
      <c r="O12" s="389"/>
      <c r="P12" s="357"/>
      <c r="Q12" s="388"/>
      <c r="R12" s="456"/>
      <c r="S12" s="357"/>
      <c r="T12" s="388"/>
      <c r="U12" s="389"/>
      <c r="V12" s="357"/>
      <c r="W12" s="388"/>
      <c r="X12" s="456"/>
      <c r="Y12" s="357"/>
      <c r="Z12" s="388"/>
      <c r="AA12" s="389"/>
      <c r="AB12" s="357"/>
      <c r="AC12" s="388"/>
      <c r="AD12" s="456"/>
      <c r="AE12" s="357"/>
      <c r="AF12" s="388"/>
      <c r="AG12" s="389"/>
      <c r="AH12" s="357"/>
      <c r="AI12" s="388"/>
      <c r="AJ12" s="456"/>
      <c r="AK12" s="357"/>
      <c r="AL12" s="388"/>
      <c r="AM12" s="389"/>
      <c r="AN12" s="357"/>
      <c r="AO12" s="388"/>
      <c r="AP12" s="456"/>
      <c r="AQ12" s="357"/>
      <c r="AR12" s="388"/>
      <c r="AS12" s="389"/>
      <c r="AT12" s="357"/>
      <c r="AU12" s="388"/>
      <c r="AV12" s="456"/>
      <c r="AW12" s="357"/>
      <c r="AX12" s="388"/>
      <c r="AY12" s="389"/>
      <c r="AZ12" s="357"/>
      <c r="BA12" s="388"/>
      <c r="BB12" s="456"/>
      <c r="BC12" s="357"/>
      <c r="BD12" s="388"/>
      <c r="BE12" s="389"/>
      <c r="BF12" s="357"/>
      <c r="BG12" s="388"/>
      <c r="BH12" s="456"/>
      <c r="BI12" s="357"/>
      <c r="BJ12" s="388"/>
      <c r="BK12" s="389"/>
      <c r="BL12" s="357"/>
      <c r="BM12" s="388"/>
      <c r="BN12" s="456"/>
      <c r="BO12" s="357"/>
      <c r="BP12" s="388"/>
      <c r="BQ12" s="389"/>
      <c r="BR12" s="357"/>
      <c r="BS12" s="388"/>
      <c r="BT12" s="456"/>
      <c r="BU12" s="357"/>
      <c r="BV12" s="388"/>
      <c r="BW12" s="389"/>
      <c r="BX12" s="357"/>
      <c r="BY12" s="388"/>
      <c r="BZ12" s="456"/>
      <c r="CA12" s="357"/>
      <c r="CB12" s="388"/>
      <c r="CC12" s="389"/>
      <c r="CD12" s="357"/>
      <c r="CE12" s="388"/>
      <c r="CF12" s="456"/>
      <c r="CG12" s="357"/>
      <c r="CH12" s="388"/>
      <c r="CI12" s="389"/>
      <c r="CJ12" s="357"/>
      <c r="CK12" s="388"/>
      <c r="CL12" s="456"/>
      <c r="CM12" s="357"/>
      <c r="CN12" s="388"/>
      <c r="CO12" s="389"/>
      <c r="CP12" s="357"/>
      <c r="CQ12" s="388"/>
      <c r="CR12" s="456"/>
      <c r="CS12" s="357"/>
      <c r="CT12" s="388"/>
      <c r="CU12" s="389"/>
      <c r="CV12" s="357"/>
      <c r="CW12" s="388"/>
      <c r="CX12" s="456"/>
      <c r="CY12" s="357"/>
      <c r="CZ12" s="388"/>
      <c r="DA12" s="389"/>
      <c r="DB12" s="357"/>
      <c r="DC12" s="388"/>
      <c r="DD12" s="456"/>
      <c r="DE12" s="357"/>
      <c r="DF12" s="388"/>
      <c r="DG12" s="389"/>
      <c r="DH12" s="357"/>
      <c r="DI12" s="388"/>
      <c r="DJ12" s="456"/>
      <c r="DK12" s="357"/>
      <c r="DL12" s="388"/>
      <c r="DM12" s="389"/>
      <c r="DN12" s="357"/>
      <c r="DO12" s="388"/>
      <c r="DP12" s="456"/>
      <c r="DQ12" s="357"/>
      <c r="DR12" s="388"/>
      <c r="DS12" s="389"/>
      <c r="DT12" s="357"/>
      <c r="DU12" s="388"/>
      <c r="DV12" s="456"/>
      <c r="DW12" s="357"/>
      <c r="DX12" s="388"/>
      <c r="DY12" s="389"/>
      <c r="DZ12" s="357"/>
      <c r="EA12" s="388"/>
      <c r="EB12" s="456"/>
      <c r="EC12" s="357"/>
      <c r="ED12" s="388"/>
      <c r="EE12" s="389"/>
      <c r="EF12" s="357"/>
      <c r="EG12" s="388"/>
      <c r="EH12" s="456"/>
      <c r="EI12" s="357"/>
      <c r="EJ12" s="388"/>
      <c r="EK12" s="389"/>
      <c r="EL12" s="357"/>
      <c r="EM12" s="388"/>
      <c r="EN12" s="456"/>
      <c r="EO12" s="357"/>
      <c r="EP12" s="388"/>
      <c r="EQ12" s="389"/>
      <c r="ER12" s="357"/>
      <c r="ES12" s="388"/>
      <c r="ET12" s="456"/>
      <c r="EU12" s="357"/>
      <c r="EV12" s="388"/>
      <c r="EW12" s="389"/>
      <c r="EX12" s="357"/>
      <c r="EY12" s="388"/>
      <c r="EZ12" s="456"/>
      <c r="FA12" s="357"/>
      <c r="FB12" s="388"/>
      <c r="FC12" s="389"/>
      <c r="FD12" s="357"/>
      <c r="FE12" s="388"/>
      <c r="FF12" s="456"/>
      <c r="FG12" s="357"/>
      <c r="FH12" s="388"/>
      <c r="FI12" s="389"/>
      <c r="FJ12" s="357"/>
      <c r="FK12" s="388"/>
      <c r="FL12" s="456"/>
      <c r="FM12" s="357"/>
      <c r="FN12" s="388"/>
      <c r="FO12" s="389"/>
      <c r="FP12" s="357"/>
      <c r="FQ12" s="388"/>
      <c r="FR12" s="456"/>
      <c r="FS12" s="357"/>
      <c r="FT12" s="388"/>
      <c r="FU12" s="389"/>
      <c r="FV12" s="357"/>
      <c r="FW12" s="388"/>
      <c r="FX12" s="456"/>
      <c r="FY12" s="357"/>
      <c r="FZ12" s="388"/>
      <c r="GA12" s="389"/>
      <c r="GB12" s="357"/>
      <c r="GC12" s="388"/>
      <c r="GD12" s="456"/>
      <c r="GE12" s="357"/>
      <c r="GF12" s="388"/>
      <c r="GG12" s="389"/>
      <c r="GH12" s="357"/>
      <c r="GI12" s="388"/>
      <c r="GJ12" s="456"/>
      <c r="GK12" s="357"/>
      <c r="GL12" s="388"/>
      <c r="GM12" s="389"/>
      <c r="GN12" s="357"/>
      <c r="GO12" s="388"/>
      <c r="GP12" s="456"/>
      <c r="GQ12" s="357"/>
      <c r="GR12" s="388"/>
      <c r="GS12" s="389"/>
      <c r="GT12" s="357"/>
      <c r="GU12" s="388"/>
      <c r="GV12" s="456"/>
      <c r="GW12" s="357"/>
      <c r="GX12" s="388"/>
      <c r="GY12" s="389"/>
      <c r="GZ12" s="357"/>
      <c r="HA12" s="388"/>
      <c r="HB12" s="456"/>
      <c r="HC12" s="357"/>
      <c r="HD12" s="388"/>
      <c r="HE12" s="389"/>
      <c r="HF12" s="357"/>
      <c r="HG12" s="388"/>
      <c r="HH12" s="456"/>
      <c r="HI12" s="357"/>
      <c r="HJ12" s="388"/>
      <c r="HK12" s="389"/>
      <c r="HL12" s="357"/>
      <c r="HM12" s="388"/>
      <c r="HN12" s="456"/>
      <c r="HO12" s="357"/>
      <c r="HP12" s="388"/>
      <c r="HQ12" s="389"/>
      <c r="HR12" s="357"/>
      <c r="HS12" s="388"/>
      <c r="HT12" s="456"/>
      <c r="HU12" s="357"/>
      <c r="HV12" s="388"/>
      <c r="HW12" s="389"/>
      <c r="HX12" s="357"/>
      <c r="HY12" s="388"/>
      <c r="HZ12" s="456"/>
      <c r="IA12" s="357"/>
      <c r="IB12" s="388"/>
      <c r="IC12" s="389"/>
      <c r="ID12" s="357"/>
      <c r="IE12" s="388"/>
      <c r="IF12" s="456"/>
      <c r="IG12" s="357"/>
      <c r="IH12" s="388"/>
      <c r="II12" s="389"/>
      <c r="IJ12" s="357"/>
      <c r="IK12" s="388"/>
      <c r="IL12" s="456"/>
      <c r="IM12" s="357"/>
      <c r="IN12" s="388"/>
      <c r="IO12" s="389"/>
      <c r="IP12" s="357"/>
      <c r="IQ12" s="388"/>
      <c r="IR12" s="456"/>
      <c r="IS12" s="357"/>
      <c r="IT12" s="388"/>
      <c r="IU12" s="389"/>
      <c r="IV12" s="357"/>
      <c r="IW12" s="388"/>
      <c r="IX12" s="456"/>
      <c r="IY12" s="357"/>
      <c r="IZ12" s="388"/>
      <c r="JA12" s="389"/>
      <c r="JB12" s="357"/>
      <c r="JC12" s="388"/>
      <c r="JD12" s="456"/>
      <c r="JE12" s="357"/>
      <c r="JF12" s="388"/>
      <c r="JG12" s="389"/>
      <c r="JH12" s="357"/>
      <c r="JI12" s="388"/>
      <c r="JJ12" s="456"/>
      <c r="JK12" s="357"/>
      <c r="JL12" s="388"/>
      <c r="JM12" s="389"/>
      <c r="JN12" s="357"/>
      <c r="JO12" s="388"/>
      <c r="JP12" s="456"/>
      <c r="JQ12" s="357"/>
      <c r="JR12" s="388"/>
      <c r="JS12" s="389"/>
      <c r="JT12" s="357"/>
      <c r="JU12" s="388"/>
      <c r="JV12" s="456"/>
      <c r="JW12" s="357"/>
      <c r="JX12" s="388"/>
    </row>
    <row r="13" spans="1:284" s="375" customFormat="1" ht="15.75" customHeight="1" thickBot="1" x14ac:dyDescent="0.3">
      <c r="A13" s="1033"/>
      <c r="B13" s="1013"/>
      <c r="C13" s="1035"/>
      <c r="D13" s="367" t="s">
        <v>39</v>
      </c>
      <c r="E13" s="457">
        <f t="shared" si="0"/>
        <v>0</v>
      </c>
      <c r="F13" s="369"/>
      <c r="G13" s="370"/>
      <c r="H13" s="371"/>
      <c r="I13" s="372"/>
      <c r="J13" s="356"/>
      <c r="K13" s="373"/>
      <c r="L13" s="458"/>
      <c r="M13" s="356"/>
      <c r="N13" s="373"/>
      <c r="O13" s="372"/>
      <c r="P13" s="356"/>
      <c r="Q13" s="373"/>
      <c r="R13" s="458"/>
      <c r="S13" s="356"/>
      <c r="T13" s="373"/>
      <c r="U13" s="372"/>
      <c r="V13" s="356"/>
      <c r="W13" s="373"/>
      <c r="X13" s="458"/>
      <c r="Y13" s="356"/>
      <c r="Z13" s="373"/>
      <c r="AA13" s="372"/>
      <c r="AB13" s="356"/>
      <c r="AC13" s="373"/>
      <c r="AD13" s="458"/>
      <c r="AE13" s="356"/>
      <c r="AF13" s="373"/>
      <c r="AG13" s="372"/>
      <c r="AH13" s="356"/>
      <c r="AI13" s="373"/>
      <c r="AJ13" s="458"/>
      <c r="AK13" s="356"/>
      <c r="AL13" s="373"/>
      <c r="AM13" s="372"/>
      <c r="AN13" s="356"/>
      <c r="AO13" s="373"/>
      <c r="AP13" s="458"/>
      <c r="AQ13" s="356"/>
      <c r="AR13" s="373"/>
      <c r="AS13" s="372"/>
      <c r="AT13" s="356"/>
      <c r="AU13" s="373"/>
      <c r="AV13" s="458"/>
      <c r="AW13" s="356"/>
      <c r="AX13" s="373"/>
      <c r="AY13" s="372"/>
      <c r="AZ13" s="356"/>
      <c r="BA13" s="373"/>
      <c r="BB13" s="458"/>
      <c r="BC13" s="356"/>
      <c r="BD13" s="373"/>
      <c r="BE13" s="372"/>
      <c r="BF13" s="356"/>
      <c r="BG13" s="373"/>
      <c r="BH13" s="458"/>
      <c r="BI13" s="356"/>
      <c r="BJ13" s="373"/>
      <c r="BK13" s="372"/>
      <c r="BL13" s="356"/>
      <c r="BM13" s="373"/>
      <c r="BN13" s="458"/>
      <c r="BO13" s="356"/>
      <c r="BP13" s="373"/>
      <c r="BQ13" s="372"/>
      <c r="BR13" s="356"/>
      <c r="BS13" s="373"/>
      <c r="BT13" s="458"/>
      <c r="BU13" s="356"/>
      <c r="BV13" s="373"/>
      <c r="BW13" s="372"/>
      <c r="BX13" s="356"/>
      <c r="BY13" s="373"/>
      <c r="BZ13" s="458"/>
      <c r="CA13" s="356"/>
      <c r="CB13" s="373"/>
      <c r="CC13" s="372"/>
      <c r="CD13" s="356"/>
      <c r="CE13" s="373"/>
      <c r="CF13" s="458"/>
      <c r="CG13" s="356"/>
      <c r="CH13" s="373"/>
      <c r="CI13" s="372"/>
      <c r="CJ13" s="356"/>
      <c r="CK13" s="373"/>
      <c r="CL13" s="458"/>
      <c r="CM13" s="356"/>
      <c r="CN13" s="373"/>
      <c r="CO13" s="372"/>
      <c r="CP13" s="356"/>
      <c r="CQ13" s="373"/>
      <c r="CR13" s="458"/>
      <c r="CS13" s="356"/>
      <c r="CT13" s="373"/>
      <c r="CU13" s="372"/>
      <c r="CV13" s="356"/>
      <c r="CW13" s="373"/>
      <c r="CX13" s="458"/>
      <c r="CY13" s="356"/>
      <c r="CZ13" s="373"/>
      <c r="DA13" s="372"/>
      <c r="DB13" s="356"/>
      <c r="DC13" s="373"/>
      <c r="DD13" s="458"/>
      <c r="DE13" s="356"/>
      <c r="DF13" s="373"/>
      <c r="DG13" s="372"/>
      <c r="DH13" s="356"/>
      <c r="DI13" s="373"/>
      <c r="DJ13" s="458"/>
      <c r="DK13" s="356"/>
      <c r="DL13" s="373"/>
      <c r="DM13" s="372"/>
      <c r="DN13" s="356"/>
      <c r="DO13" s="373"/>
      <c r="DP13" s="458"/>
      <c r="DQ13" s="356"/>
      <c r="DR13" s="373"/>
      <c r="DS13" s="372"/>
      <c r="DT13" s="356"/>
      <c r="DU13" s="373"/>
      <c r="DV13" s="458"/>
      <c r="DW13" s="356"/>
      <c r="DX13" s="373"/>
      <c r="DY13" s="372"/>
      <c r="DZ13" s="356"/>
      <c r="EA13" s="373"/>
      <c r="EB13" s="458"/>
      <c r="EC13" s="356"/>
      <c r="ED13" s="373"/>
      <c r="EE13" s="372"/>
      <c r="EF13" s="356"/>
      <c r="EG13" s="373"/>
      <c r="EH13" s="458"/>
      <c r="EI13" s="356"/>
      <c r="EJ13" s="373"/>
      <c r="EK13" s="372"/>
      <c r="EL13" s="356"/>
      <c r="EM13" s="373"/>
      <c r="EN13" s="458"/>
      <c r="EO13" s="356"/>
      <c r="EP13" s="373"/>
      <c r="EQ13" s="372"/>
      <c r="ER13" s="356"/>
      <c r="ES13" s="373"/>
      <c r="ET13" s="458"/>
      <c r="EU13" s="356"/>
      <c r="EV13" s="373"/>
      <c r="EW13" s="372"/>
      <c r="EX13" s="356"/>
      <c r="EY13" s="373"/>
      <c r="EZ13" s="458"/>
      <c r="FA13" s="356"/>
      <c r="FB13" s="373"/>
      <c r="FC13" s="372"/>
      <c r="FD13" s="356"/>
      <c r="FE13" s="373"/>
      <c r="FF13" s="458"/>
      <c r="FG13" s="356"/>
      <c r="FH13" s="373"/>
      <c r="FI13" s="372"/>
      <c r="FJ13" s="356"/>
      <c r="FK13" s="373"/>
      <c r="FL13" s="458"/>
      <c r="FM13" s="356"/>
      <c r="FN13" s="373"/>
      <c r="FO13" s="372"/>
      <c r="FP13" s="356"/>
      <c r="FQ13" s="373"/>
      <c r="FR13" s="458"/>
      <c r="FS13" s="356"/>
      <c r="FT13" s="373"/>
      <c r="FU13" s="372"/>
      <c r="FV13" s="356"/>
      <c r="FW13" s="373"/>
      <c r="FX13" s="458"/>
      <c r="FY13" s="356"/>
      <c r="FZ13" s="373"/>
      <c r="GA13" s="372"/>
      <c r="GB13" s="356"/>
      <c r="GC13" s="373"/>
      <c r="GD13" s="458"/>
      <c r="GE13" s="356"/>
      <c r="GF13" s="373"/>
      <c r="GG13" s="372"/>
      <c r="GH13" s="356"/>
      <c r="GI13" s="373"/>
      <c r="GJ13" s="458"/>
      <c r="GK13" s="356"/>
      <c r="GL13" s="373"/>
      <c r="GM13" s="372"/>
      <c r="GN13" s="356"/>
      <c r="GO13" s="373"/>
      <c r="GP13" s="458"/>
      <c r="GQ13" s="356"/>
      <c r="GR13" s="373"/>
      <c r="GS13" s="372"/>
      <c r="GT13" s="356"/>
      <c r="GU13" s="373"/>
      <c r="GV13" s="458"/>
      <c r="GW13" s="356"/>
      <c r="GX13" s="373"/>
      <c r="GY13" s="372"/>
      <c r="GZ13" s="356"/>
      <c r="HA13" s="373"/>
      <c r="HB13" s="458"/>
      <c r="HC13" s="356"/>
      <c r="HD13" s="373"/>
      <c r="HE13" s="372"/>
      <c r="HF13" s="356"/>
      <c r="HG13" s="373"/>
      <c r="HH13" s="458"/>
      <c r="HI13" s="356"/>
      <c r="HJ13" s="373"/>
      <c r="HK13" s="372"/>
      <c r="HL13" s="356"/>
      <c r="HM13" s="373"/>
      <c r="HN13" s="458"/>
      <c r="HO13" s="356"/>
      <c r="HP13" s="373"/>
      <c r="HQ13" s="372"/>
      <c r="HR13" s="356"/>
      <c r="HS13" s="373"/>
      <c r="HT13" s="458"/>
      <c r="HU13" s="356"/>
      <c r="HV13" s="373"/>
      <c r="HW13" s="372"/>
      <c r="HX13" s="356"/>
      <c r="HY13" s="373"/>
      <c r="HZ13" s="458"/>
      <c r="IA13" s="356"/>
      <c r="IB13" s="373"/>
      <c r="IC13" s="372"/>
      <c r="ID13" s="356"/>
      <c r="IE13" s="373"/>
      <c r="IF13" s="458"/>
      <c r="IG13" s="356"/>
      <c r="IH13" s="373"/>
      <c r="II13" s="372"/>
      <c r="IJ13" s="356"/>
      <c r="IK13" s="373"/>
      <c r="IL13" s="458"/>
      <c r="IM13" s="356"/>
      <c r="IN13" s="373"/>
      <c r="IO13" s="372"/>
      <c r="IP13" s="356"/>
      <c r="IQ13" s="373"/>
      <c r="IR13" s="458"/>
      <c r="IS13" s="356"/>
      <c r="IT13" s="373"/>
      <c r="IU13" s="372"/>
      <c r="IV13" s="356"/>
      <c r="IW13" s="373"/>
      <c r="IX13" s="458"/>
      <c r="IY13" s="356"/>
      <c r="IZ13" s="373"/>
      <c r="JA13" s="372"/>
      <c r="JB13" s="356"/>
      <c r="JC13" s="373"/>
      <c r="JD13" s="458"/>
      <c r="JE13" s="356"/>
      <c r="JF13" s="373"/>
      <c r="JG13" s="372"/>
      <c r="JH13" s="356"/>
      <c r="JI13" s="373"/>
      <c r="JJ13" s="458"/>
      <c r="JK13" s="356"/>
      <c r="JL13" s="373"/>
      <c r="JM13" s="372"/>
      <c r="JN13" s="356"/>
      <c r="JO13" s="373"/>
      <c r="JP13" s="458"/>
      <c r="JQ13" s="356"/>
      <c r="JR13" s="373"/>
      <c r="JS13" s="372"/>
      <c r="JT13" s="356"/>
      <c r="JU13" s="373"/>
      <c r="JV13" s="458"/>
      <c r="JW13" s="356"/>
      <c r="JX13" s="373"/>
    </row>
    <row r="14" spans="1:284" s="375" customFormat="1" ht="15.75" customHeight="1" x14ac:dyDescent="0.25">
      <c r="A14" s="1032">
        <v>6</v>
      </c>
      <c r="B14" s="1012" t="s">
        <v>300</v>
      </c>
      <c r="C14" s="1034"/>
      <c r="D14" s="385" t="s">
        <v>45</v>
      </c>
      <c r="E14" s="453">
        <f t="shared" si="0"/>
        <v>0</v>
      </c>
      <c r="F14" s="454"/>
      <c r="G14" s="390"/>
      <c r="H14" s="455"/>
      <c r="I14" s="389"/>
      <c r="J14" s="357"/>
      <c r="K14" s="388"/>
      <c r="L14" s="456"/>
      <c r="M14" s="357"/>
      <c r="N14" s="388"/>
      <c r="O14" s="389"/>
      <c r="P14" s="357"/>
      <c r="Q14" s="388"/>
      <c r="R14" s="456"/>
      <c r="S14" s="357"/>
      <c r="T14" s="388"/>
      <c r="U14" s="389"/>
      <c r="V14" s="357"/>
      <c r="W14" s="388"/>
      <c r="X14" s="456"/>
      <c r="Y14" s="357"/>
      <c r="Z14" s="388"/>
      <c r="AA14" s="389"/>
      <c r="AB14" s="357"/>
      <c r="AC14" s="388"/>
      <c r="AD14" s="456"/>
      <c r="AE14" s="357"/>
      <c r="AF14" s="388"/>
      <c r="AG14" s="389"/>
      <c r="AH14" s="357"/>
      <c r="AI14" s="388"/>
      <c r="AJ14" s="456"/>
      <c r="AK14" s="357"/>
      <c r="AL14" s="388"/>
      <c r="AM14" s="389"/>
      <c r="AN14" s="357"/>
      <c r="AO14" s="388"/>
      <c r="AP14" s="456"/>
      <c r="AQ14" s="357"/>
      <c r="AR14" s="388"/>
      <c r="AS14" s="389"/>
      <c r="AT14" s="357"/>
      <c r="AU14" s="388"/>
      <c r="AV14" s="456"/>
      <c r="AW14" s="357"/>
      <c r="AX14" s="388"/>
      <c r="AY14" s="389"/>
      <c r="AZ14" s="357"/>
      <c r="BA14" s="388"/>
      <c r="BB14" s="456"/>
      <c r="BC14" s="357"/>
      <c r="BD14" s="388"/>
      <c r="BE14" s="389"/>
      <c r="BF14" s="357"/>
      <c r="BG14" s="388"/>
      <c r="BH14" s="456"/>
      <c r="BI14" s="357"/>
      <c r="BJ14" s="388"/>
      <c r="BK14" s="389"/>
      <c r="BL14" s="357"/>
      <c r="BM14" s="388"/>
      <c r="BN14" s="456"/>
      <c r="BO14" s="357"/>
      <c r="BP14" s="388"/>
      <c r="BQ14" s="389"/>
      <c r="BR14" s="357"/>
      <c r="BS14" s="388"/>
      <c r="BT14" s="456"/>
      <c r="BU14" s="357"/>
      <c r="BV14" s="388"/>
      <c r="BW14" s="389"/>
      <c r="BX14" s="357"/>
      <c r="BY14" s="388"/>
      <c r="BZ14" s="456"/>
      <c r="CA14" s="357"/>
      <c r="CB14" s="388"/>
      <c r="CC14" s="389"/>
      <c r="CD14" s="357"/>
      <c r="CE14" s="388"/>
      <c r="CF14" s="456"/>
      <c r="CG14" s="357"/>
      <c r="CH14" s="388"/>
      <c r="CI14" s="389"/>
      <c r="CJ14" s="357"/>
      <c r="CK14" s="388"/>
      <c r="CL14" s="456"/>
      <c r="CM14" s="357"/>
      <c r="CN14" s="388"/>
      <c r="CO14" s="389"/>
      <c r="CP14" s="357"/>
      <c r="CQ14" s="388"/>
      <c r="CR14" s="456"/>
      <c r="CS14" s="357"/>
      <c r="CT14" s="388"/>
      <c r="CU14" s="389"/>
      <c r="CV14" s="357"/>
      <c r="CW14" s="388"/>
      <c r="CX14" s="456"/>
      <c r="CY14" s="357"/>
      <c r="CZ14" s="388"/>
      <c r="DA14" s="389"/>
      <c r="DB14" s="357"/>
      <c r="DC14" s="388"/>
      <c r="DD14" s="456"/>
      <c r="DE14" s="357"/>
      <c r="DF14" s="388"/>
      <c r="DG14" s="389"/>
      <c r="DH14" s="357"/>
      <c r="DI14" s="388"/>
      <c r="DJ14" s="456"/>
      <c r="DK14" s="357"/>
      <c r="DL14" s="388"/>
      <c r="DM14" s="389"/>
      <c r="DN14" s="357"/>
      <c r="DO14" s="388"/>
      <c r="DP14" s="456"/>
      <c r="DQ14" s="357"/>
      <c r="DR14" s="388"/>
      <c r="DS14" s="389"/>
      <c r="DT14" s="357"/>
      <c r="DU14" s="388"/>
      <c r="DV14" s="456"/>
      <c r="DW14" s="357"/>
      <c r="DX14" s="388"/>
      <c r="DY14" s="389"/>
      <c r="DZ14" s="357"/>
      <c r="EA14" s="388"/>
      <c r="EB14" s="456"/>
      <c r="EC14" s="357"/>
      <c r="ED14" s="388"/>
      <c r="EE14" s="389"/>
      <c r="EF14" s="357"/>
      <c r="EG14" s="388"/>
      <c r="EH14" s="456"/>
      <c r="EI14" s="357"/>
      <c r="EJ14" s="388"/>
      <c r="EK14" s="389"/>
      <c r="EL14" s="357"/>
      <c r="EM14" s="388"/>
      <c r="EN14" s="456"/>
      <c r="EO14" s="357"/>
      <c r="EP14" s="388"/>
      <c r="EQ14" s="389"/>
      <c r="ER14" s="357"/>
      <c r="ES14" s="388"/>
      <c r="ET14" s="456"/>
      <c r="EU14" s="357"/>
      <c r="EV14" s="388"/>
      <c r="EW14" s="389"/>
      <c r="EX14" s="357"/>
      <c r="EY14" s="388"/>
      <c r="EZ14" s="456"/>
      <c r="FA14" s="357"/>
      <c r="FB14" s="388"/>
      <c r="FC14" s="389"/>
      <c r="FD14" s="357"/>
      <c r="FE14" s="388"/>
      <c r="FF14" s="456"/>
      <c r="FG14" s="357"/>
      <c r="FH14" s="388"/>
      <c r="FI14" s="389"/>
      <c r="FJ14" s="357"/>
      <c r="FK14" s="388"/>
      <c r="FL14" s="456"/>
      <c r="FM14" s="357"/>
      <c r="FN14" s="388"/>
      <c r="FO14" s="389"/>
      <c r="FP14" s="357"/>
      <c r="FQ14" s="388"/>
      <c r="FR14" s="456"/>
      <c r="FS14" s="357"/>
      <c r="FT14" s="388"/>
      <c r="FU14" s="389"/>
      <c r="FV14" s="357"/>
      <c r="FW14" s="388"/>
      <c r="FX14" s="456"/>
      <c r="FY14" s="357"/>
      <c r="FZ14" s="388"/>
      <c r="GA14" s="389"/>
      <c r="GB14" s="357"/>
      <c r="GC14" s="388"/>
      <c r="GD14" s="456"/>
      <c r="GE14" s="357"/>
      <c r="GF14" s="388"/>
      <c r="GG14" s="389"/>
      <c r="GH14" s="357"/>
      <c r="GI14" s="388"/>
      <c r="GJ14" s="456"/>
      <c r="GK14" s="357"/>
      <c r="GL14" s="388"/>
      <c r="GM14" s="389"/>
      <c r="GN14" s="357"/>
      <c r="GO14" s="388"/>
      <c r="GP14" s="456"/>
      <c r="GQ14" s="357"/>
      <c r="GR14" s="388"/>
      <c r="GS14" s="389"/>
      <c r="GT14" s="357"/>
      <c r="GU14" s="388"/>
      <c r="GV14" s="456"/>
      <c r="GW14" s="357"/>
      <c r="GX14" s="388"/>
      <c r="GY14" s="389"/>
      <c r="GZ14" s="357"/>
      <c r="HA14" s="388"/>
      <c r="HB14" s="456"/>
      <c r="HC14" s="357"/>
      <c r="HD14" s="388"/>
      <c r="HE14" s="389"/>
      <c r="HF14" s="357"/>
      <c r="HG14" s="388"/>
      <c r="HH14" s="456"/>
      <c r="HI14" s="357"/>
      <c r="HJ14" s="388"/>
      <c r="HK14" s="389"/>
      <c r="HL14" s="357"/>
      <c r="HM14" s="388"/>
      <c r="HN14" s="456"/>
      <c r="HO14" s="357"/>
      <c r="HP14" s="388"/>
      <c r="HQ14" s="389"/>
      <c r="HR14" s="357"/>
      <c r="HS14" s="388"/>
      <c r="HT14" s="456"/>
      <c r="HU14" s="357"/>
      <c r="HV14" s="388"/>
      <c r="HW14" s="389"/>
      <c r="HX14" s="357"/>
      <c r="HY14" s="388"/>
      <c r="HZ14" s="456"/>
      <c r="IA14" s="357"/>
      <c r="IB14" s="388"/>
      <c r="IC14" s="389"/>
      <c r="ID14" s="357"/>
      <c r="IE14" s="388"/>
      <c r="IF14" s="456"/>
      <c r="IG14" s="357"/>
      <c r="IH14" s="388"/>
      <c r="II14" s="389"/>
      <c r="IJ14" s="357"/>
      <c r="IK14" s="388"/>
      <c r="IL14" s="456"/>
      <c r="IM14" s="357"/>
      <c r="IN14" s="388"/>
      <c r="IO14" s="389"/>
      <c r="IP14" s="357"/>
      <c r="IQ14" s="388"/>
      <c r="IR14" s="456"/>
      <c r="IS14" s="357"/>
      <c r="IT14" s="388"/>
      <c r="IU14" s="389"/>
      <c r="IV14" s="357"/>
      <c r="IW14" s="388"/>
      <c r="IX14" s="456"/>
      <c r="IY14" s="357"/>
      <c r="IZ14" s="388"/>
      <c r="JA14" s="389"/>
      <c r="JB14" s="357"/>
      <c r="JC14" s="388"/>
      <c r="JD14" s="456"/>
      <c r="JE14" s="357"/>
      <c r="JF14" s="388"/>
      <c r="JG14" s="389"/>
      <c r="JH14" s="357"/>
      <c r="JI14" s="388"/>
      <c r="JJ14" s="456"/>
      <c r="JK14" s="357"/>
      <c r="JL14" s="388"/>
      <c r="JM14" s="389"/>
      <c r="JN14" s="357"/>
      <c r="JO14" s="388"/>
      <c r="JP14" s="456"/>
      <c r="JQ14" s="357"/>
      <c r="JR14" s="388"/>
      <c r="JS14" s="389"/>
      <c r="JT14" s="357"/>
      <c r="JU14" s="388"/>
      <c r="JV14" s="456"/>
      <c r="JW14" s="357"/>
      <c r="JX14" s="388"/>
    </row>
    <row r="15" spans="1:284" s="375" customFormat="1" ht="15.75" customHeight="1" thickBot="1" x14ac:dyDescent="0.3">
      <c r="A15" s="1033"/>
      <c r="B15" s="1013"/>
      <c r="C15" s="1035"/>
      <c r="D15" s="367" t="s">
        <v>39</v>
      </c>
      <c r="E15" s="457">
        <f t="shared" si="0"/>
        <v>0</v>
      </c>
      <c r="F15" s="369"/>
      <c r="G15" s="370"/>
      <c r="H15" s="371"/>
      <c r="I15" s="372"/>
      <c r="J15" s="356"/>
      <c r="K15" s="373"/>
      <c r="L15" s="458"/>
      <c r="M15" s="356"/>
      <c r="N15" s="373"/>
      <c r="O15" s="372"/>
      <c r="P15" s="356"/>
      <c r="Q15" s="373"/>
      <c r="R15" s="458"/>
      <c r="S15" s="356"/>
      <c r="T15" s="373"/>
      <c r="U15" s="372"/>
      <c r="V15" s="356"/>
      <c r="W15" s="373"/>
      <c r="X15" s="458"/>
      <c r="Y15" s="356"/>
      <c r="Z15" s="373"/>
      <c r="AA15" s="372"/>
      <c r="AB15" s="356"/>
      <c r="AC15" s="373"/>
      <c r="AD15" s="458"/>
      <c r="AE15" s="356"/>
      <c r="AF15" s="373"/>
      <c r="AG15" s="372"/>
      <c r="AH15" s="356"/>
      <c r="AI15" s="373"/>
      <c r="AJ15" s="458"/>
      <c r="AK15" s="356"/>
      <c r="AL15" s="373"/>
      <c r="AM15" s="372"/>
      <c r="AN15" s="356"/>
      <c r="AO15" s="373"/>
      <c r="AP15" s="458"/>
      <c r="AQ15" s="356"/>
      <c r="AR15" s="373"/>
      <c r="AS15" s="372"/>
      <c r="AT15" s="356"/>
      <c r="AU15" s="373"/>
      <c r="AV15" s="458"/>
      <c r="AW15" s="356"/>
      <c r="AX15" s="373"/>
      <c r="AY15" s="372"/>
      <c r="AZ15" s="356"/>
      <c r="BA15" s="373"/>
      <c r="BB15" s="458"/>
      <c r="BC15" s="356"/>
      <c r="BD15" s="373"/>
      <c r="BE15" s="372"/>
      <c r="BF15" s="356"/>
      <c r="BG15" s="373"/>
      <c r="BH15" s="458"/>
      <c r="BI15" s="356"/>
      <c r="BJ15" s="373"/>
      <c r="BK15" s="372"/>
      <c r="BL15" s="356"/>
      <c r="BM15" s="373"/>
      <c r="BN15" s="458"/>
      <c r="BO15" s="356"/>
      <c r="BP15" s="373"/>
      <c r="BQ15" s="372"/>
      <c r="BR15" s="356"/>
      <c r="BS15" s="373"/>
      <c r="BT15" s="458"/>
      <c r="BU15" s="356"/>
      <c r="BV15" s="373"/>
      <c r="BW15" s="372"/>
      <c r="BX15" s="356"/>
      <c r="BY15" s="373"/>
      <c r="BZ15" s="458"/>
      <c r="CA15" s="356"/>
      <c r="CB15" s="373"/>
      <c r="CC15" s="372"/>
      <c r="CD15" s="356"/>
      <c r="CE15" s="373"/>
      <c r="CF15" s="458"/>
      <c r="CG15" s="356"/>
      <c r="CH15" s="373"/>
      <c r="CI15" s="372"/>
      <c r="CJ15" s="356"/>
      <c r="CK15" s="373"/>
      <c r="CL15" s="458"/>
      <c r="CM15" s="356"/>
      <c r="CN15" s="373"/>
      <c r="CO15" s="372"/>
      <c r="CP15" s="356"/>
      <c r="CQ15" s="373"/>
      <c r="CR15" s="458"/>
      <c r="CS15" s="356"/>
      <c r="CT15" s="373"/>
      <c r="CU15" s="372"/>
      <c r="CV15" s="356"/>
      <c r="CW15" s="373"/>
      <c r="CX15" s="458"/>
      <c r="CY15" s="356"/>
      <c r="CZ15" s="373"/>
      <c r="DA15" s="372"/>
      <c r="DB15" s="356"/>
      <c r="DC15" s="373"/>
      <c r="DD15" s="458"/>
      <c r="DE15" s="356"/>
      <c r="DF15" s="373"/>
      <c r="DG15" s="372"/>
      <c r="DH15" s="356"/>
      <c r="DI15" s="373"/>
      <c r="DJ15" s="458"/>
      <c r="DK15" s="356"/>
      <c r="DL15" s="373"/>
      <c r="DM15" s="372"/>
      <c r="DN15" s="356"/>
      <c r="DO15" s="373"/>
      <c r="DP15" s="458"/>
      <c r="DQ15" s="356"/>
      <c r="DR15" s="373"/>
      <c r="DS15" s="372"/>
      <c r="DT15" s="356"/>
      <c r="DU15" s="373"/>
      <c r="DV15" s="458"/>
      <c r="DW15" s="356"/>
      <c r="DX15" s="373"/>
      <c r="DY15" s="372"/>
      <c r="DZ15" s="356"/>
      <c r="EA15" s="373"/>
      <c r="EB15" s="458"/>
      <c r="EC15" s="356"/>
      <c r="ED15" s="373"/>
      <c r="EE15" s="372"/>
      <c r="EF15" s="356"/>
      <c r="EG15" s="373"/>
      <c r="EH15" s="458"/>
      <c r="EI15" s="356"/>
      <c r="EJ15" s="373"/>
      <c r="EK15" s="372"/>
      <c r="EL15" s="356"/>
      <c r="EM15" s="373"/>
      <c r="EN15" s="458"/>
      <c r="EO15" s="356"/>
      <c r="EP15" s="373"/>
      <c r="EQ15" s="372"/>
      <c r="ER15" s="356"/>
      <c r="ES15" s="373"/>
      <c r="ET15" s="458"/>
      <c r="EU15" s="356"/>
      <c r="EV15" s="373"/>
      <c r="EW15" s="372"/>
      <c r="EX15" s="356"/>
      <c r="EY15" s="373"/>
      <c r="EZ15" s="458"/>
      <c r="FA15" s="356"/>
      <c r="FB15" s="373"/>
      <c r="FC15" s="372"/>
      <c r="FD15" s="356"/>
      <c r="FE15" s="373"/>
      <c r="FF15" s="458"/>
      <c r="FG15" s="356"/>
      <c r="FH15" s="373"/>
      <c r="FI15" s="372"/>
      <c r="FJ15" s="356"/>
      <c r="FK15" s="373"/>
      <c r="FL15" s="458"/>
      <c r="FM15" s="356"/>
      <c r="FN15" s="373"/>
      <c r="FO15" s="372"/>
      <c r="FP15" s="356"/>
      <c r="FQ15" s="373"/>
      <c r="FR15" s="458"/>
      <c r="FS15" s="356"/>
      <c r="FT15" s="373"/>
      <c r="FU15" s="372"/>
      <c r="FV15" s="356"/>
      <c r="FW15" s="373"/>
      <c r="FX15" s="458"/>
      <c r="FY15" s="356"/>
      <c r="FZ15" s="373"/>
      <c r="GA15" s="372"/>
      <c r="GB15" s="356"/>
      <c r="GC15" s="373"/>
      <c r="GD15" s="458"/>
      <c r="GE15" s="356"/>
      <c r="GF15" s="373"/>
      <c r="GG15" s="372"/>
      <c r="GH15" s="356"/>
      <c r="GI15" s="373"/>
      <c r="GJ15" s="458"/>
      <c r="GK15" s="356"/>
      <c r="GL15" s="373"/>
      <c r="GM15" s="372"/>
      <c r="GN15" s="356"/>
      <c r="GO15" s="373"/>
      <c r="GP15" s="458"/>
      <c r="GQ15" s="356"/>
      <c r="GR15" s="373"/>
      <c r="GS15" s="372"/>
      <c r="GT15" s="356"/>
      <c r="GU15" s="373"/>
      <c r="GV15" s="458"/>
      <c r="GW15" s="356"/>
      <c r="GX15" s="373"/>
      <c r="GY15" s="372"/>
      <c r="GZ15" s="356"/>
      <c r="HA15" s="373"/>
      <c r="HB15" s="458"/>
      <c r="HC15" s="356"/>
      <c r="HD15" s="373"/>
      <c r="HE15" s="372"/>
      <c r="HF15" s="356"/>
      <c r="HG15" s="373"/>
      <c r="HH15" s="458"/>
      <c r="HI15" s="356"/>
      <c r="HJ15" s="373"/>
      <c r="HK15" s="372"/>
      <c r="HL15" s="356"/>
      <c r="HM15" s="373"/>
      <c r="HN15" s="458"/>
      <c r="HO15" s="356"/>
      <c r="HP15" s="373"/>
      <c r="HQ15" s="372"/>
      <c r="HR15" s="356"/>
      <c r="HS15" s="373"/>
      <c r="HT15" s="458"/>
      <c r="HU15" s="356"/>
      <c r="HV15" s="373"/>
      <c r="HW15" s="372"/>
      <c r="HX15" s="356"/>
      <c r="HY15" s="373"/>
      <c r="HZ15" s="458"/>
      <c r="IA15" s="356"/>
      <c r="IB15" s="373"/>
      <c r="IC15" s="372"/>
      <c r="ID15" s="356"/>
      <c r="IE15" s="373"/>
      <c r="IF15" s="458"/>
      <c r="IG15" s="356"/>
      <c r="IH15" s="373"/>
      <c r="II15" s="372"/>
      <c r="IJ15" s="356"/>
      <c r="IK15" s="373"/>
      <c r="IL15" s="458"/>
      <c r="IM15" s="356"/>
      <c r="IN15" s="373"/>
      <c r="IO15" s="372"/>
      <c r="IP15" s="356"/>
      <c r="IQ15" s="373"/>
      <c r="IR15" s="458"/>
      <c r="IS15" s="356"/>
      <c r="IT15" s="373"/>
      <c r="IU15" s="372"/>
      <c r="IV15" s="356"/>
      <c r="IW15" s="373"/>
      <c r="IX15" s="458"/>
      <c r="IY15" s="356"/>
      <c r="IZ15" s="373"/>
      <c r="JA15" s="372"/>
      <c r="JB15" s="356"/>
      <c r="JC15" s="373"/>
      <c r="JD15" s="458"/>
      <c r="JE15" s="356"/>
      <c r="JF15" s="373"/>
      <c r="JG15" s="372"/>
      <c r="JH15" s="356"/>
      <c r="JI15" s="373"/>
      <c r="JJ15" s="458"/>
      <c r="JK15" s="356"/>
      <c r="JL15" s="373"/>
      <c r="JM15" s="372"/>
      <c r="JN15" s="356"/>
      <c r="JO15" s="373"/>
      <c r="JP15" s="458"/>
      <c r="JQ15" s="356"/>
      <c r="JR15" s="373"/>
      <c r="JS15" s="372"/>
      <c r="JT15" s="356"/>
      <c r="JU15" s="373"/>
      <c r="JV15" s="458"/>
      <c r="JW15" s="356"/>
      <c r="JX15" s="373"/>
    </row>
    <row r="16" spans="1:284" s="375" customFormat="1" ht="15.75" customHeight="1" x14ac:dyDescent="0.25">
      <c r="A16" s="1032">
        <v>7</v>
      </c>
      <c r="B16" s="1012" t="s">
        <v>267</v>
      </c>
      <c r="C16" s="1034"/>
      <c r="D16" s="385" t="s">
        <v>45</v>
      </c>
      <c r="E16" s="453">
        <f t="shared" si="0"/>
        <v>0</v>
      </c>
      <c r="F16" s="454"/>
      <c r="G16" s="390"/>
      <c r="H16" s="455"/>
      <c r="I16" s="389"/>
      <c r="J16" s="357"/>
      <c r="K16" s="388"/>
      <c r="L16" s="456"/>
      <c r="M16" s="357"/>
      <c r="N16" s="388"/>
      <c r="O16" s="389"/>
      <c r="P16" s="357"/>
      <c r="Q16" s="388"/>
      <c r="R16" s="456"/>
      <c r="S16" s="357"/>
      <c r="T16" s="388"/>
      <c r="U16" s="389"/>
      <c r="V16" s="357"/>
      <c r="W16" s="388"/>
      <c r="X16" s="456"/>
      <c r="Y16" s="357"/>
      <c r="Z16" s="388"/>
      <c r="AA16" s="389"/>
      <c r="AB16" s="357"/>
      <c r="AC16" s="388"/>
      <c r="AD16" s="456"/>
      <c r="AE16" s="357"/>
      <c r="AF16" s="388"/>
      <c r="AG16" s="389"/>
      <c r="AH16" s="357"/>
      <c r="AI16" s="388"/>
      <c r="AJ16" s="456"/>
      <c r="AK16" s="357"/>
      <c r="AL16" s="388"/>
      <c r="AM16" s="389"/>
      <c r="AN16" s="357"/>
      <c r="AO16" s="388"/>
      <c r="AP16" s="456"/>
      <c r="AQ16" s="357"/>
      <c r="AR16" s="388"/>
      <c r="AS16" s="389"/>
      <c r="AT16" s="357"/>
      <c r="AU16" s="388"/>
      <c r="AV16" s="456"/>
      <c r="AW16" s="357"/>
      <c r="AX16" s="388"/>
      <c r="AY16" s="389"/>
      <c r="AZ16" s="357"/>
      <c r="BA16" s="388"/>
      <c r="BB16" s="456"/>
      <c r="BC16" s="357"/>
      <c r="BD16" s="388"/>
      <c r="BE16" s="389"/>
      <c r="BF16" s="357"/>
      <c r="BG16" s="388"/>
      <c r="BH16" s="456"/>
      <c r="BI16" s="357"/>
      <c r="BJ16" s="388"/>
      <c r="BK16" s="389"/>
      <c r="BL16" s="357"/>
      <c r="BM16" s="388"/>
      <c r="BN16" s="456"/>
      <c r="BO16" s="357"/>
      <c r="BP16" s="388"/>
      <c r="BQ16" s="389"/>
      <c r="BR16" s="357"/>
      <c r="BS16" s="388"/>
      <c r="BT16" s="456"/>
      <c r="BU16" s="357"/>
      <c r="BV16" s="388"/>
      <c r="BW16" s="389"/>
      <c r="BX16" s="357"/>
      <c r="BY16" s="388"/>
      <c r="BZ16" s="456"/>
      <c r="CA16" s="357"/>
      <c r="CB16" s="388"/>
      <c r="CC16" s="389"/>
      <c r="CD16" s="357"/>
      <c r="CE16" s="388"/>
      <c r="CF16" s="456"/>
      <c r="CG16" s="357"/>
      <c r="CH16" s="388"/>
      <c r="CI16" s="389"/>
      <c r="CJ16" s="357"/>
      <c r="CK16" s="388"/>
      <c r="CL16" s="456"/>
      <c r="CM16" s="357"/>
      <c r="CN16" s="388"/>
      <c r="CO16" s="389"/>
      <c r="CP16" s="357"/>
      <c r="CQ16" s="388"/>
      <c r="CR16" s="456"/>
      <c r="CS16" s="357"/>
      <c r="CT16" s="388"/>
      <c r="CU16" s="389"/>
      <c r="CV16" s="357"/>
      <c r="CW16" s="388"/>
      <c r="CX16" s="456"/>
      <c r="CY16" s="357"/>
      <c r="CZ16" s="388"/>
      <c r="DA16" s="389"/>
      <c r="DB16" s="357"/>
      <c r="DC16" s="388"/>
      <c r="DD16" s="456"/>
      <c r="DE16" s="357"/>
      <c r="DF16" s="388"/>
      <c r="DG16" s="389"/>
      <c r="DH16" s="357"/>
      <c r="DI16" s="388"/>
      <c r="DJ16" s="456"/>
      <c r="DK16" s="357"/>
      <c r="DL16" s="388"/>
      <c r="DM16" s="389"/>
      <c r="DN16" s="357"/>
      <c r="DO16" s="388"/>
      <c r="DP16" s="456"/>
      <c r="DQ16" s="357"/>
      <c r="DR16" s="388"/>
      <c r="DS16" s="389"/>
      <c r="DT16" s="357"/>
      <c r="DU16" s="388"/>
      <c r="DV16" s="456"/>
      <c r="DW16" s="357"/>
      <c r="DX16" s="388"/>
      <c r="DY16" s="389"/>
      <c r="DZ16" s="357"/>
      <c r="EA16" s="388"/>
      <c r="EB16" s="456"/>
      <c r="EC16" s="357"/>
      <c r="ED16" s="388"/>
      <c r="EE16" s="389"/>
      <c r="EF16" s="357"/>
      <c r="EG16" s="388"/>
      <c r="EH16" s="456"/>
      <c r="EI16" s="357"/>
      <c r="EJ16" s="388"/>
      <c r="EK16" s="389"/>
      <c r="EL16" s="357"/>
      <c r="EM16" s="388"/>
      <c r="EN16" s="456"/>
      <c r="EO16" s="357"/>
      <c r="EP16" s="388"/>
      <c r="EQ16" s="389"/>
      <c r="ER16" s="357"/>
      <c r="ES16" s="388"/>
      <c r="ET16" s="456"/>
      <c r="EU16" s="357"/>
      <c r="EV16" s="388"/>
      <c r="EW16" s="389"/>
      <c r="EX16" s="357"/>
      <c r="EY16" s="388"/>
      <c r="EZ16" s="456"/>
      <c r="FA16" s="357"/>
      <c r="FB16" s="388"/>
      <c r="FC16" s="389"/>
      <c r="FD16" s="357"/>
      <c r="FE16" s="388"/>
      <c r="FF16" s="456"/>
      <c r="FG16" s="357"/>
      <c r="FH16" s="388"/>
      <c r="FI16" s="389"/>
      <c r="FJ16" s="357"/>
      <c r="FK16" s="388"/>
      <c r="FL16" s="456"/>
      <c r="FM16" s="357"/>
      <c r="FN16" s="388"/>
      <c r="FO16" s="389"/>
      <c r="FP16" s="357"/>
      <c r="FQ16" s="388"/>
      <c r="FR16" s="456"/>
      <c r="FS16" s="357"/>
      <c r="FT16" s="388"/>
      <c r="FU16" s="389"/>
      <c r="FV16" s="357"/>
      <c r="FW16" s="388"/>
      <c r="FX16" s="456"/>
      <c r="FY16" s="357"/>
      <c r="FZ16" s="388"/>
      <c r="GA16" s="389"/>
      <c r="GB16" s="357"/>
      <c r="GC16" s="388"/>
      <c r="GD16" s="456"/>
      <c r="GE16" s="357"/>
      <c r="GF16" s="388"/>
      <c r="GG16" s="389"/>
      <c r="GH16" s="357"/>
      <c r="GI16" s="388"/>
      <c r="GJ16" s="456"/>
      <c r="GK16" s="357"/>
      <c r="GL16" s="388"/>
      <c r="GM16" s="389"/>
      <c r="GN16" s="357"/>
      <c r="GO16" s="388"/>
      <c r="GP16" s="456"/>
      <c r="GQ16" s="357"/>
      <c r="GR16" s="388"/>
      <c r="GS16" s="389"/>
      <c r="GT16" s="357"/>
      <c r="GU16" s="388"/>
      <c r="GV16" s="456"/>
      <c r="GW16" s="357"/>
      <c r="GX16" s="388"/>
      <c r="GY16" s="389"/>
      <c r="GZ16" s="357"/>
      <c r="HA16" s="388"/>
      <c r="HB16" s="456"/>
      <c r="HC16" s="357"/>
      <c r="HD16" s="388"/>
      <c r="HE16" s="389"/>
      <c r="HF16" s="357"/>
      <c r="HG16" s="388"/>
      <c r="HH16" s="456"/>
      <c r="HI16" s="357"/>
      <c r="HJ16" s="388"/>
      <c r="HK16" s="389"/>
      <c r="HL16" s="357"/>
      <c r="HM16" s="388"/>
      <c r="HN16" s="456"/>
      <c r="HO16" s="357"/>
      <c r="HP16" s="388"/>
      <c r="HQ16" s="389"/>
      <c r="HR16" s="357"/>
      <c r="HS16" s="388"/>
      <c r="HT16" s="456"/>
      <c r="HU16" s="357"/>
      <c r="HV16" s="388"/>
      <c r="HW16" s="389"/>
      <c r="HX16" s="357"/>
      <c r="HY16" s="388"/>
      <c r="HZ16" s="456"/>
      <c r="IA16" s="357"/>
      <c r="IB16" s="388"/>
      <c r="IC16" s="389"/>
      <c r="ID16" s="357"/>
      <c r="IE16" s="388"/>
      <c r="IF16" s="456"/>
      <c r="IG16" s="357"/>
      <c r="IH16" s="388"/>
      <c r="II16" s="389"/>
      <c r="IJ16" s="357"/>
      <c r="IK16" s="388"/>
      <c r="IL16" s="456"/>
      <c r="IM16" s="357"/>
      <c r="IN16" s="388"/>
      <c r="IO16" s="389"/>
      <c r="IP16" s="357"/>
      <c r="IQ16" s="388"/>
      <c r="IR16" s="456"/>
      <c r="IS16" s="357"/>
      <c r="IT16" s="388"/>
      <c r="IU16" s="389"/>
      <c r="IV16" s="357"/>
      <c r="IW16" s="388"/>
      <c r="IX16" s="456"/>
      <c r="IY16" s="357"/>
      <c r="IZ16" s="388"/>
      <c r="JA16" s="389"/>
      <c r="JB16" s="357"/>
      <c r="JC16" s="388"/>
      <c r="JD16" s="456"/>
      <c r="JE16" s="357"/>
      <c r="JF16" s="388"/>
      <c r="JG16" s="389"/>
      <c r="JH16" s="357"/>
      <c r="JI16" s="388"/>
      <c r="JJ16" s="456"/>
      <c r="JK16" s="357"/>
      <c r="JL16" s="388"/>
      <c r="JM16" s="389"/>
      <c r="JN16" s="357"/>
      <c r="JO16" s="388"/>
      <c r="JP16" s="456"/>
      <c r="JQ16" s="357"/>
      <c r="JR16" s="388"/>
      <c r="JS16" s="389"/>
      <c r="JT16" s="357"/>
      <c r="JU16" s="388"/>
      <c r="JV16" s="456"/>
      <c r="JW16" s="357"/>
      <c r="JX16" s="388"/>
    </row>
    <row r="17" spans="1:284" s="375" customFormat="1" ht="15.75" customHeight="1" thickBot="1" x14ac:dyDescent="0.3">
      <c r="A17" s="1033"/>
      <c r="B17" s="1013"/>
      <c r="C17" s="1035"/>
      <c r="D17" s="367" t="s">
        <v>39</v>
      </c>
      <c r="E17" s="457">
        <f t="shared" si="0"/>
        <v>0</v>
      </c>
      <c r="F17" s="369"/>
      <c r="G17" s="370"/>
      <c r="H17" s="371"/>
      <c r="I17" s="372"/>
      <c r="J17" s="356"/>
      <c r="K17" s="373"/>
      <c r="L17" s="458"/>
      <c r="M17" s="356"/>
      <c r="N17" s="373"/>
      <c r="O17" s="372"/>
      <c r="P17" s="356"/>
      <c r="Q17" s="373"/>
      <c r="R17" s="458"/>
      <c r="S17" s="356"/>
      <c r="T17" s="373"/>
      <c r="U17" s="372"/>
      <c r="V17" s="356"/>
      <c r="W17" s="373"/>
      <c r="X17" s="458"/>
      <c r="Y17" s="356"/>
      <c r="Z17" s="373"/>
      <c r="AA17" s="372"/>
      <c r="AB17" s="356"/>
      <c r="AC17" s="373"/>
      <c r="AD17" s="458"/>
      <c r="AE17" s="356"/>
      <c r="AF17" s="373"/>
      <c r="AG17" s="372"/>
      <c r="AH17" s="356"/>
      <c r="AI17" s="373"/>
      <c r="AJ17" s="458"/>
      <c r="AK17" s="356"/>
      <c r="AL17" s="373"/>
      <c r="AM17" s="372"/>
      <c r="AN17" s="356"/>
      <c r="AO17" s="373"/>
      <c r="AP17" s="458"/>
      <c r="AQ17" s="356"/>
      <c r="AR17" s="373"/>
      <c r="AS17" s="372"/>
      <c r="AT17" s="356"/>
      <c r="AU17" s="373"/>
      <c r="AV17" s="458"/>
      <c r="AW17" s="356"/>
      <c r="AX17" s="373"/>
      <c r="AY17" s="372"/>
      <c r="AZ17" s="356"/>
      <c r="BA17" s="373"/>
      <c r="BB17" s="458"/>
      <c r="BC17" s="356"/>
      <c r="BD17" s="373"/>
      <c r="BE17" s="372"/>
      <c r="BF17" s="356"/>
      <c r="BG17" s="373"/>
      <c r="BH17" s="458"/>
      <c r="BI17" s="356"/>
      <c r="BJ17" s="373"/>
      <c r="BK17" s="372"/>
      <c r="BL17" s="356"/>
      <c r="BM17" s="373"/>
      <c r="BN17" s="458"/>
      <c r="BO17" s="356"/>
      <c r="BP17" s="373"/>
      <c r="BQ17" s="372"/>
      <c r="BR17" s="356"/>
      <c r="BS17" s="373"/>
      <c r="BT17" s="458"/>
      <c r="BU17" s="356"/>
      <c r="BV17" s="373"/>
      <c r="BW17" s="372"/>
      <c r="BX17" s="356"/>
      <c r="BY17" s="373"/>
      <c r="BZ17" s="458"/>
      <c r="CA17" s="356"/>
      <c r="CB17" s="373"/>
      <c r="CC17" s="372"/>
      <c r="CD17" s="356"/>
      <c r="CE17" s="373"/>
      <c r="CF17" s="458"/>
      <c r="CG17" s="356"/>
      <c r="CH17" s="373"/>
      <c r="CI17" s="372"/>
      <c r="CJ17" s="356"/>
      <c r="CK17" s="373"/>
      <c r="CL17" s="458"/>
      <c r="CM17" s="356"/>
      <c r="CN17" s="373"/>
      <c r="CO17" s="372"/>
      <c r="CP17" s="356"/>
      <c r="CQ17" s="373"/>
      <c r="CR17" s="458"/>
      <c r="CS17" s="356"/>
      <c r="CT17" s="373"/>
      <c r="CU17" s="372"/>
      <c r="CV17" s="356"/>
      <c r="CW17" s="373"/>
      <c r="CX17" s="458"/>
      <c r="CY17" s="356"/>
      <c r="CZ17" s="373"/>
      <c r="DA17" s="372"/>
      <c r="DB17" s="356"/>
      <c r="DC17" s="373"/>
      <c r="DD17" s="458"/>
      <c r="DE17" s="356"/>
      <c r="DF17" s="373"/>
      <c r="DG17" s="372"/>
      <c r="DH17" s="356"/>
      <c r="DI17" s="373"/>
      <c r="DJ17" s="458"/>
      <c r="DK17" s="356"/>
      <c r="DL17" s="373"/>
      <c r="DM17" s="372"/>
      <c r="DN17" s="356"/>
      <c r="DO17" s="373"/>
      <c r="DP17" s="458"/>
      <c r="DQ17" s="356"/>
      <c r="DR17" s="373"/>
      <c r="DS17" s="372"/>
      <c r="DT17" s="356"/>
      <c r="DU17" s="373"/>
      <c r="DV17" s="458"/>
      <c r="DW17" s="356"/>
      <c r="DX17" s="373"/>
      <c r="DY17" s="372"/>
      <c r="DZ17" s="356"/>
      <c r="EA17" s="373"/>
      <c r="EB17" s="458"/>
      <c r="EC17" s="356"/>
      <c r="ED17" s="373"/>
      <c r="EE17" s="372"/>
      <c r="EF17" s="356"/>
      <c r="EG17" s="373"/>
      <c r="EH17" s="458"/>
      <c r="EI17" s="356"/>
      <c r="EJ17" s="373"/>
      <c r="EK17" s="372"/>
      <c r="EL17" s="356"/>
      <c r="EM17" s="373"/>
      <c r="EN17" s="458"/>
      <c r="EO17" s="356"/>
      <c r="EP17" s="373"/>
      <c r="EQ17" s="372"/>
      <c r="ER17" s="356"/>
      <c r="ES17" s="373"/>
      <c r="ET17" s="458"/>
      <c r="EU17" s="356"/>
      <c r="EV17" s="373"/>
      <c r="EW17" s="372"/>
      <c r="EX17" s="356"/>
      <c r="EY17" s="373"/>
      <c r="EZ17" s="458"/>
      <c r="FA17" s="356"/>
      <c r="FB17" s="373"/>
      <c r="FC17" s="372"/>
      <c r="FD17" s="356"/>
      <c r="FE17" s="373"/>
      <c r="FF17" s="458"/>
      <c r="FG17" s="356"/>
      <c r="FH17" s="373"/>
      <c r="FI17" s="372"/>
      <c r="FJ17" s="356"/>
      <c r="FK17" s="373"/>
      <c r="FL17" s="458"/>
      <c r="FM17" s="356"/>
      <c r="FN17" s="373"/>
      <c r="FO17" s="372"/>
      <c r="FP17" s="356"/>
      <c r="FQ17" s="373"/>
      <c r="FR17" s="458"/>
      <c r="FS17" s="356"/>
      <c r="FT17" s="373"/>
      <c r="FU17" s="372"/>
      <c r="FV17" s="356"/>
      <c r="FW17" s="373"/>
      <c r="FX17" s="458"/>
      <c r="FY17" s="356"/>
      <c r="FZ17" s="373"/>
      <c r="GA17" s="372"/>
      <c r="GB17" s="356"/>
      <c r="GC17" s="373"/>
      <c r="GD17" s="458"/>
      <c r="GE17" s="356"/>
      <c r="GF17" s="373"/>
      <c r="GG17" s="372"/>
      <c r="GH17" s="356"/>
      <c r="GI17" s="373"/>
      <c r="GJ17" s="458"/>
      <c r="GK17" s="356"/>
      <c r="GL17" s="373"/>
      <c r="GM17" s="372"/>
      <c r="GN17" s="356"/>
      <c r="GO17" s="373"/>
      <c r="GP17" s="458"/>
      <c r="GQ17" s="356"/>
      <c r="GR17" s="373"/>
      <c r="GS17" s="372"/>
      <c r="GT17" s="356"/>
      <c r="GU17" s="373"/>
      <c r="GV17" s="458"/>
      <c r="GW17" s="356"/>
      <c r="GX17" s="373"/>
      <c r="GY17" s="372"/>
      <c r="GZ17" s="356"/>
      <c r="HA17" s="373"/>
      <c r="HB17" s="458"/>
      <c r="HC17" s="356"/>
      <c r="HD17" s="373"/>
      <c r="HE17" s="372"/>
      <c r="HF17" s="356"/>
      <c r="HG17" s="373"/>
      <c r="HH17" s="458"/>
      <c r="HI17" s="356"/>
      <c r="HJ17" s="373"/>
      <c r="HK17" s="372"/>
      <c r="HL17" s="356"/>
      <c r="HM17" s="373"/>
      <c r="HN17" s="458"/>
      <c r="HO17" s="356"/>
      <c r="HP17" s="373"/>
      <c r="HQ17" s="372"/>
      <c r="HR17" s="356"/>
      <c r="HS17" s="373"/>
      <c r="HT17" s="458"/>
      <c r="HU17" s="356"/>
      <c r="HV17" s="373"/>
      <c r="HW17" s="372"/>
      <c r="HX17" s="356"/>
      <c r="HY17" s="373"/>
      <c r="HZ17" s="458"/>
      <c r="IA17" s="356"/>
      <c r="IB17" s="373"/>
      <c r="IC17" s="372"/>
      <c r="ID17" s="356"/>
      <c r="IE17" s="373"/>
      <c r="IF17" s="458"/>
      <c r="IG17" s="356"/>
      <c r="IH17" s="373"/>
      <c r="II17" s="372"/>
      <c r="IJ17" s="356"/>
      <c r="IK17" s="373"/>
      <c r="IL17" s="458"/>
      <c r="IM17" s="356"/>
      <c r="IN17" s="373"/>
      <c r="IO17" s="372"/>
      <c r="IP17" s="356"/>
      <c r="IQ17" s="373"/>
      <c r="IR17" s="458"/>
      <c r="IS17" s="356"/>
      <c r="IT17" s="373"/>
      <c r="IU17" s="372"/>
      <c r="IV17" s="356"/>
      <c r="IW17" s="373"/>
      <c r="IX17" s="458"/>
      <c r="IY17" s="356"/>
      <c r="IZ17" s="373"/>
      <c r="JA17" s="372"/>
      <c r="JB17" s="356"/>
      <c r="JC17" s="373"/>
      <c r="JD17" s="458"/>
      <c r="JE17" s="356"/>
      <c r="JF17" s="373"/>
      <c r="JG17" s="372"/>
      <c r="JH17" s="356"/>
      <c r="JI17" s="373"/>
      <c r="JJ17" s="458"/>
      <c r="JK17" s="356"/>
      <c r="JL17" s="373"/>
      <c r="JM17" s="372"/>
      <c r="JN17" s="356"/>
      <c r="JO17" s="373"/>
      <c r="JP17" s="458"/>
      <c r="JQ17" s="356"/>
      <c r="JR17" s="373"/>
      <c r="JS17" s="372"/>
      <c r="JT17" s="356"/>
      <c r="JU17" s="373"/>
      <c r="JV17" s="458"/>
      <c r="JW17" s="356"/>
      <c r="JX17" s="373"/>
    </row>
    <row r="18" spans="1:284" s="375" customFormat="1" ht="15.75" customHeight="1" x14ac:dyDescent="0.25">
      <c r="A18" s="1032">
        <v>8</v>
      </c>
      <c r="B18" s="1012"/>
      <c r="C18" s="1034"/>
      <c r="D18" s="385" t="s">
        <v>45</v>
      </c>
      <c r="E18" s="453">
        <f t="shared" si="0"/>
        <v>0</v>
      </c>
      <c r="F18" s="454"/>
      <c r="G18" s="390"/>
      <c r="H18" s="455"/>
      <c r="I18" s="389"/>
      <c r="J18" s="357"/>
      <c r="K18" s="388"/>
      <c r="L18" s="456"/>
      <c r="M18" s="357"/>
      <c r="N18" s="388"/>
      <c r="O18" s="389"/>
      <c r="P18" s="357"/>
      <c r="Q18" s="388"/>
      <c r="R18" s="456"/>
      <c r="S18" s="357"/>
      <c r="T18" s="388"/>
      <c r="U18" s="389"/>
      <c r="V18" s="357"/>
      <c r="W18" s="388"/>
      <c r="X18" s="456"/>
      <c r="Y18" s="357"/>
      <c r="Z18" s="388"/>
      <c r="AA18" s="389"/>
      <c r="AB18" s="357"/>
      <c r="AC18" s="388"/>
      <c r="AD18" s="456"/>
      <c r="AE18" s="357"/>
      <c r="AF18" s="388"/>
      <c r="AG18" s="389"/>
      <c r="AH18" s="357"/>
      <c r="AI18" s="388"/>
      <c r="AJ18" s="456"/>
      <c r="AK18" s="357"/>
      <c r="AL18" s="388"/>
      <c r="AM18" s="389"/>
      <c r="AN18" s="357"/>
      <c r="AO18" s="388"/>
      <c r="AP18" s="456"/>
      <c r="AQ18" s="357"/>
      <c r="AR18" s="388"/>
      <c r="AS18" s="389"/>
      <c r="AT18" s="357"/>
      <c r="AU18" s="388"/>
      <c r="AV18" s="456"/>
      <c r="AW18" s="357"/>
      <c r="AX18" s="388"/>
      <c r="AY18" s="389"/>
      <c r="AZ18" s="357"/>
      <c r="BA18" s="388"/>
      <c r="BB18" s="456"/>
      <c r="BC18" s="357"/>
      <c r="BD18" s="388"/>
      <c r="BE18" s="389"/>
      <c r="BF18" s="357"/>
      <c r="BG18" s="388"/>
      <c r="BH18" s="456"/>
      <c r="BI18" s="357"/>
      <c r="BJ18" s="388"/>
      <c r="BK18" s="389"/>
      <c r="BL18" s="357"/>
      <c r="BM18" s="388"/>
      <c r="BN18" s="456"/>
      <c r="BO18" s="357"/>
      <c r="BP18" s="388"/>
      <c r="BQ18" s="389"/>
      <c r="BR18" s="357"/>
      <c r="BS18" s="388"/>
      <c r="BT18" s="456"/>
      <c r="BU18" s="357"/>
      <c r="BV18" s="388"/>
      <c r="BW18" s="389"/>
      <c r="BX18" s="357"/>
      <c r="BY18" s="388"/>
      <c r="BZ18" s="456"/>
      <c r="CA18" s="357"/>
      <c r="CB18" s="388"/>
      <c r="CC18" s="389"/>
      <c r="CD18" s="357"/>
      <c r="CE18" s="388"/>
      <c r="CF18" s="456"/>
      <c r="CG18" s="357"/>
      <c r="CH18" s="388"/>
      <c r="CI18" s="389"/>
      <c r="CJ18" s="357"/>
      <c r="CK18" s="388"/>
      <c r="CL18" s="456"/>
      <c r="CM18" s="357"/>
      <c r="CN18" s="388"/>
      <c r="CO18" s="389"/>
      <c r="CP18" s="357"/>
      <c r="CQ18" s="388"/>
      <c r="CR18" s="456"/>
      <c r="CS18" s="357"/>
      <c r="CT18" s="388"/>
      <c r="CU18" s="389"/>
      <c r="CV18" s="357"/>
      <c r="CW18" s="388"/>
      <c r="CX18" s="456"/>
      <c r="CY18" s="357"/>
      <c r="CZ18" s="388"/>
      <c r="DA18" s="389"/>
      <c r="DB18" s="357"/>
      <c r="DC18" s="388"/>
      <c r="DD18" s="456"/>
      <c r="DE18" s="357"/>
      <c r="DF18" s="388"/>
      <c r="DG18" s="389"/>
      <c r="DH18" s="357"/>
      <c r="DI18" s="388"/>
      <c r="DJ18" s="456"/>
      <c r="DK18" s="357"/>
      <c r="DL18" s="388"/>
      <c r="DM18" s="389"/>
      <c r="DN18" s="357"/>
      <c r="DO18" s="388"/>
      <c r="DP18" s="456"/>
      <c r="DQ18" s="357"/>
      <c r="DR18" s="388"/>
      <c r="DS18" s="389"/>
      <c r="DT18" s="357"/>
      <c r="DU18" s="388"/>
      <c r="DV18" s="456"/>
      <c r="DW18" s="357"/>
      <c r="DX18" s="388"/>
      <c r="DY18" s="389"/>
      <c r="DZ18" s="357"/>
      <c r="EA18" s="388"/>
      <c r="EB18" s="456"/>
      <c r="EC18" s="357"/>
      <c r="ED18" s="388"/>
      <c r="EE18" s="389"/>
      <c r="EF18" s="357"/>
      <c r="EG18" s="388"/>
      <c r="EH18" s="456"/>
      <c r="EI18" s="357"/>
      <c r="EJ18" s="388"/>
      <c r="EK18" s="389"/>
      <c r="EL18" s="357"/>
      <c r="EM18" s="388"/>
      <c r="EN18" s="456"/>
      <c r="EO18" s="357"/>
      <c r="EP18" s="388"/>
      <c r="EQ18" s="389"/>
      <c r="ER18" s="357"/>
      <c r="ES18" s="388"/>
      <c r="ET18" s="456"/>
      <c r="EU18" s="357"/>
      <c r="EV18" s="388"/>
      <c r="EW18" s="389"/>
      <c r="EX18" s="357"/>
      <c r="EY18" s="388"/>
      <c r="EZ18" s="456"/>
      <c r="FA18" s="357"/>
      <c r="FB18" s="388"/>
      <c r="FC18" s="389"/>
      <c r="FD18" s="357"/>
      <c r="FE18" s="388"/>
      <c r="FF18" s="456"/>
      <c r="FG18" s="357"/>
      <c r="FH18" s="388"/>
      <c r="FI18" s="389"/>
      <c r="FJ18" s="357"/>
      <c r="FK18" s="388"/>
      <c r="FL18" s="456"/>
      <c r="FM18" s="357"/>
      <c r="FN18" s="388"/>
      <c r="FO18" s="389"/>
      <c r="FP18" s="357"/>
      <c r="FQ18" s="388"/>
      <c r="FR18" s="456"/>
      <c r="FS18" s="357"/>
      <c r="FT18" s="388"/>
      <c r="FU18" s="389"/>
      <c r="FV18" s="357"/>
      <c r="FW18" s="388"/>
      <c r="FX18" s="456"/>
      <c r="FY18" s="357"/>
      <c r="FZ18" s="388"/>
      <c r="GA18" s="389"/>
      <c r="GB18" s="357"/>
      <c r="GC18" s="388"/>
      <c r="GD18" s="456"/>
      <c r="GE18" s="357"/>
      <c r="GF18" s="388"/>
      <c r="GG18" s="389"/>
      <c r="GH18" s="357"/>
      <c r="GI18" s="388"/>
      <c r="GJ18" s="456"/>
      <c r="GK18" s="357"/>
      <c r="GL18" s="388"/>
      <c r="GM18" s="389"/>
      <c r="GN18" s="357"/>
      <c r="GO18" s="388"/>
      <c r="GP18" s="456"/>
      <c r="GQ18" s="357"/>
      <c r="GR18" s="388"/>
      <c r="GS18" s="389"/>
      <c r="GT18" s="357"/>
      <c r="GU18" s="388"/>
      <c r="GV18" s="456"/>
      <c r="GW18" s="357"/>
      <c r="GX18" s="388"/>
      <c r="GY18" s="389"/>
      <c r="GZ18" s="357"/>
      <c r="HA18" s="388"/>
      <c r="HB18" s="456"/>
      <c r="HC18" s="357"/>
      <c r="HD18" s="388"/>
      <c r="HE18" s="389"/>
      <c r="HF18" s="357"/>
      <c r="HG18" s="388"/>
      <c r="HH18" s="456"/>
      <c r="HI18" s="357"/>
      <c r="HJ18" s="388"/>
      <c r="HK18" s="389"/>
      <c r="HL18" s="357"/>
      <c r="HM18" s="388"/>
      <c r="HN18" s="456"/>
      <c r="HO18" s="357"/>
      <c r="HP18" s="388"/>
      <c r="HQ18" s="389"/>
      <c r="HR18" s="357"/>
      <c r="HS18" s="388"/>
      <c r="HT18" s="456"/>
      <c r="HU18" s="357"/>
      <c r="HV18" s="388"/>
      <c r="HW18" s="389"/>
      <c r="HX18" s="357"/>
      <c r="HY18" s="388"/>
      <c r="HZ18" s="456"/>
      <c r="IA18" s="357"/>
      <c r="IB18" s="388"/>
      <c r="IC18" s="389"/>
      <c r="ID18" s="357"/>
      <c r="IE18" s="388"/>
      <c r="IF18" s="456"/>
      <c r="IG18" s="357"/>
      <c r="IH18" s="388"/>
      <c r="II18" s="389"/>
      <c r="IJ18" s="357"/>
      <c r="IK18" s="388"/>
      <c r="IL18" s="456"/>
      <c r="IM18" s="357"/>
      <c r="IN18" s="388"/>
      <c r="IO18" s="389"/>
      <c r="IP18" s="357"/>
      <c r="IQ18" s="388"/>
      <c r="IR18" s="456"/>
      <c r="IS18" s="357"/>
      <c r="IT18" s="388"/>
      <c r="IU18" s="389"/>
      <c r="IV18" s="357"/>
      <c r="IW18" s="388"/>
      <c r="IX18" s="456"/>
      <c r="IY18" s="357"/>
      <c r="IZ18" s="388"/>
      <c r="JA18" s="389"/>
      <c r="JB18" s="357"/>
      <c r="JC18" s="388"/>
      <c r="JD18" s="456"/>
      <c r="JE18" s="357"/>
      <c r="JF18" s="388"/>
      <c r="JG18" s="389"/>
      <c r="JH18" s="357"/>
      <c r="JI18" s="388"/>
      <c r="JJ18" s="456"/>
      <c r="JK18" s="357"/>
      <c r="JL18" s="388"/>
      <c r="JM18" s="389"/>
      <c r="JN18" s="357"/>
      <c r="JO18" s="388"/>
      <c r="JP18" s="456"/>
      <c r="JQ18" s="357"/>
      <c r="JR18" s="388"/>
      <c r="JS18" s="389"/>
      <c r="JT18" s="357"/>
      <c r="JU18" s="388"/>
      <c r="JV18" s="456"/>
      <c r="JW18" s="357"/>
      <c r="JX18" s="388"/>
    </row>
    <row r="19" spans="1:284" s="375" customFormat="1" ht="15.75" customHeight="1" thickBot="1" x14ac:dyDescent="0.3">
      <c r="A19" s="1033"/>
      <c r="B19" s="1013"/>
      <c r="C19" s="1035"/>
      <c r="D19" s="367" t="s">
        <v>39</v>
      </c>
      <c r="E19" s="457">
        <f t="shared" si="0"/>
        <v>0</v>
      </c>
      <c r="F19" s="369"/>
      <c r="G19" s="370"/>
      <c r="H19" s="371"/>
      <c r="I19" s="372"/>
      <c r="J19" s="356"/>
      <c r="K19" s="373"/>
      <c r="L19" s="458"/>
      <c r="M19" s="356"/>
      <c r="N19" s="373"/>
      <c r="O19" s="372"/>
      <c r="P19" s="356"/>
      <c r="Q19" s="373"/>
      <c r="R19" s="458"/>
      <c r="S19" s="356"/>
      <c r="T19" s="373"/>
      <c r="U19" s="372"/>
      <c r="V19" s="356"/>
      <c r="W19" s="373"/>
      <c r="X19" s="458"/>
      <c r="Y19" s="356"/>
      <c r="Z19" s="373"/>
      <c r="AA19" s="372"/>
      <c r="AB19" s="356"/>
      <c r="AC19" s="373"/>
      <c r="AD19" s="458"/>
      <c r="AE19" s="356"/>
      <c r="AF19" s="373"/>
      <c r="AG19" s="372"/>
      <c r="AH19" s="356"/>
      <c r="AI19" s="373"/>
      <c r="AJ19" s="458"/>
      <c r="AK19" s="356"/>
      <c r="AL19" s="373"/>
      <c r="AM19" s="372"/>
      <c r="AN19" s="356"/>
      <c r="AO19" s="373"/>
      <c r="AP19" s="458"/>
      <c r="AQ19" s="356"/>
      <c r="AR19" s="373"/>
      <c r="AS19" s="372"/>
      <c r="AT19" s="356"/>
      <c r="AU19" s="373"/>
      <c r="AV19" s="458"/>
      <c r="AW19" s="356"/>
      <c r="AX19" s="373"/>
      <c r="AY19" s="372"/>
      <c r="AZ19" s="356"/>
      <c r="BA19" s="373"/>
      <c r="BB19" s="458"/>
      <c r="BC19" s="356"/>
      <c r="BD19" s="373"/>
      <c r="BE19" s="372"/>
      <c r="BF19" s="356"/>
      <c r="BG19" s="373"/>
      <c r="BH19" s="458"/>
      <c r="BI19" s="356"/>
      <c r="BJ19" s="373"/>
      <c r="BK19" s="372"/>
      <c r="BL19" s="356"/>
      <c r="BM19" s="373"/>
      <c r="BN19" s="458"/>
      <c r="BO19" s="356"/>
      <c r="BP19" s="373"/>
      <c r="BQ19" s="372"/>
      <c r="BR19" s="356"/>
      <c r="BS19" s="373"/>
      <c r="BT19" s="458"/>
      <c r="BU19" s="356"/>
      <c r="BV19" s="373"/>
      <c r="BW19" s="372"/>
      <c r="BX19" s="356"/>
      <c r="BY19" s="373"/>
      <c r="BZ19" s="458"/>
      <c r="CA19" s="356"/>
      <c r="CB19" s="373"/>
      <c r="CC19" s="372"/>
      <c r="CD19" s="356"/>
      <c r="CE19" s="373"/>
      <c r="CF19" s="458"/>
      <c r="CG19" s="356"/>
      <c r="CH19" s="373"/>
      <c r="CI19" s="372"/>
      <c r="CJ19" s="356"/>
      <c r="CK19" s="373"/>
      <c r="CL19" s="458"/>
      <c r="CM19" s="356"/>
      <c r="CN19" s="373"/>
      <c r="CO19" s="372"/>
      <c r="CP19" s="356"/>
      <c r="CQ19" s="373"/>
      <c r="CR19" s="458"/>
      <c r="CS19" s="356"/>
      <c r="CT19" s="373"/>
      <c r="CU19" s="372"/>
      <c r="CV19" s="356"/>
      <c r="CW19" s="373"/>
      <c r="CX19" s="458"/>
      <c r="CY19" s="356"/>
      <c r="CZ19" s="373"/>
      <c r="DA19" s="372"/>
      <c r="DB19" s="356"/>
      <c r="DC19" s="373"/>
      <c r="DD19" s="458"/>
      <c r="DE19" s="356"/>
      <c r="DF19" s="373"/>
      <c r="DG19" s="372"/>
      <c r="DH19" s="356"/>
      <c r="DI19" s="373"/>
      <c r="DJ19" s="458"/>
      <c r="DK19" s="356"/>
      <c r="DL19" s="373"/>
      <c r="DM19" s="372"/>
      <c r="DN19" s="356"/>
      <c r="DO19" s="373"/>
      <c r="DP19" s="458"/>
      <c r="DQ19" s="356"/>
      <c r="DR19" s="373"/>
      <c r="DS19" s="372"/>
      <c r="DT19" s="356"/>
      <c r="DU19" s="373"/>
      <c r="DV19" s="458"/>
      <c r="DW19" s="356"/>
      <c r="DX19" s="373"/>
      <c r="DY19" s="372"/>
      <c r="DZ19" s="356"/>
      <c r="EA19" s="373"/>
      <c r="EB19" s="458"/>
      <c r="EC19" s="356"/>
      <c r="ED19" s="373"/>
      <c r="EE19" s="372"/>
      <c r="EF19" s="356"/>
      <c r="EG19" s="373"/>
      <c r="EH19" s="458"/>
      <c r="EI19" s="356"/>
      <c r="EJ19" s="373"/>
      <c r="EK19" s="372"/>
      <c r="EL19" s="356"/>
      <c r="EM19" s="373"/>
      <c r="EN19" s="458"/>
      <c r="EO19" s="356"/>
      <c r="EP19" s="373"/>
      <c r="EQ19" s="372"/>
      <c r="ER19" s="356"/>
      <c r="ES19" s="373"/>
      <c r="ET19" s="458"/>
      <c r="EU19" s="356"/>
      <c r="EV19" s="373"/>
      <c r="EW19" s="372"/>
      <c r="EX19" s="356"/>
      <c r="EY19" s="373"/>
      <c r="EZ19" s="458"/>
      <c r="FA19" s="356"/>
      <c r="FB19" s="373"/>
      <c r="FC19" s="372"/>
      <c r="FD19" s="356"/>
      <c r="FE19" s="373"/>
      <c r="FF19" s="458"/>
      <c r="FG19" s="356"/>
      <c r="FH19" s="373"/>
      <c r="FI19" s="372"/>
      <c r="FJ19" s="356"/>
      <c r="FK19" s="373"/>
      <c r="FL19" s="458"/>
      <c r="FM19" s="356"/>
      <c r="FN19" s="373"/>
      <c r="FO19" s="372"/>
      <c r="FP19" s="356"/>
      <c r="FQ19" s="373"/>
      <c r="FR19" s="458"/>
      <c r="FS19" s="356"/>
      <c r="FT19" s="373"/>
      <c r="FU19" s="372"/>
      <c r="FV19" s="356"/>
      <c r="FW19" s="373"/>
      <c r="FX19" s="458"/>
      <c r="FY19" s="356"/>
      <c r="FZ19" s="373"/>
      <c r="GA19" s="372"/>
      <c r="GB19" s="356"/>
      <c r="GC19" s="373"/>
      <c r="GD19" s="458"/>
      <c r="GE19" s="356"/>
      <c r="GF19" s="373"/>
      <c r="GG19" s="372"/>
      <c r="GH19" s="356"/>
      <c r="GI19" s="373"/>
      <c r="GJ19" s="458"/>
      <c r="GK19" s="356"/>
      <c r="GL19" s="373"/>
      <c r="GM19" s="372"/>
      <c r="GN19" s="356"/>
      <c r="GO19" s="373"/>
      <c r="GP19" s="458"/>
      <c r="GQ19" s="356"/>
      <c r="GR19" s="373"/>
      <c r="GS19" s="372"/>
      <c r="GT19" s="356"/>
      <c r="GU19" s="373"/>
      <c r="GV19" s="458"/>
      <c r="GW19" s="356"/>
      <c r="GX19" s="373"/>
      <c r="GY19" s="372"/>
      <c r="GZ19" s="356"/>
      <c r="HA19" s="373"/>
      <c r="HB19" s="458"/>
      <c r="HC19" s="356"/>
      <c r="HD19" s="373"/>
      <c r="HE19" s="372"/>
      <c r="HF19" s="356"/>
      <c r="HG19" s="373"/>
      <c r="HH19" s="458"/>
      <c r="HI19" s="356"/>
      <c r="HJ19" s="373"/>
      <c r="HK19" s="372"/>
      <c r="HL19" s="356"/>
      <c r="HM19" s="373"/>
      <c r="HN19" s="458"/>
      <c r="HO19" s="356"/>
      <c r="HP19" s="373"/>
      <c r="HQ19" s="372"/>
      <c r="HR19" s="356"/>
      <c r="HS19" s="373"/>
      <c r="HT19" s="458"/>
      <c r="HU19" s="356"/>
      <c r="HV19" s="373"/>
      <c r="HW19" s="372"/>
      <c r="HX19" s="356"/>
      <c r="HY19" s="373"/>
      <c r="HZ19" s="458"/>
      <c r="IA19" s="356"/>
      <c r="IB19" s="373"/>
      <c r="IC19" s="372"/>
      <c r="ID19" s="356"/>
      <c r="IE19" s="373"/>
      <c r="IF19" s="458"/>
      <c r="IG19" s="356"/>
      <c r="IH19" s="373"/>
      <c r="II19" s="372"/>
      <c r="IJ19" s="356"/>
      <c r="IK19" s="373"/>
      <c r="IL19" s="458"/>
      <c r="IM19" s="356"/>
      <c r="IN19" s="373"/>
      <c r="IO19" s="372"/>
      <c r="IP19" s="356"/>
      <c r="IQ19" s="373"/>
      <c r="IR19" s="458"/>
      <c r="IS19" s="356"/>
      <c r="IT19" s="373"/>
      <c r="IU19" s="372"/>
      <c r="IV19" s="356"/>
      <c r="IW19" s="373"/>
      <c r="IX19" s="458"/>
      <c r="IY19" s="356"/>
      <c r="IZ19" s="373"/>
      <c r="JA19" s="372"/>
      <c r="JB19" s="356"/>
      <c r="JC19" s="373"/>
      <c r="JD19" s="458"/>
      <c r="JE19" s="356"/>
      <c r="JF19" s="373"/>
      <c r="JG19" s="372"/>
      <c r="JH19" s="356"/>
      <c r="JI19" s="373"/>
      <c r="JJ19" s="458"/>
      <c r="JK19" s="356"/>
      <c r="JL19" s="373"/>
      <c r="JM19" s="372"/>
      <c r="JN19" s="356"/>
      <c r="JO19" s="373"/>
      <c r="JP19" s="458"/>
      <c r="JQ19" s="356"/>
      <c r="JR19" s="373"/>
      <c r="JS19" s="372"/>
      <c r="JT19" s="356"/>
      <c r="JU19" s="373"/>
      <c r="JV19" s="458"/>
      <c r="JW19" s="356"/>
      <c r="JX19" s="373"/>
    </row>
    <row r="20" spans="1:284" s="375" customFormat="1" ht="15.75" customHeight="1" x14ac:dyDescent="0.25">
      <c r="A20" s="1042">
        <v>9</v>
      </c>
      <c r="B20" s="1012"/>
      <c r="C20" s="1034"/>
      <c r="D20" s="385" t="s">
        <v>45</v>
      </c>
      <c r="E20" s="453">
        <f t="shared" si="0"/>
        <v>0</v>
      </c>
      <c r="F20" s="454"/>
      <c r="G20" s="390"/>
      <c r="H20" s="455"/>
      <c r="I20" s="389"/>
      <c r="J20" s="357"/>
      <c r="K20" s="388"/>
      <c r="L20" s="456"/>
      <c r="M20" s="357"/>
      <c r="N20" s="388"/>
      <c r="O20" s="389"/>
      <c r="P20" s="357"/>
      <c r="Q20" s="388"/>
      <c r="R20" s="456"/>
      <c r="S20" s="357"/>
      <c r="T20" s="388"/>
      <c r="U20" s="389"/>
      <c r="V20" s="357"/>
      <c r="W20" s="388"/>
      <c r="X20" s="456"/>
      <c r="Y20" s="357"/>
      <c r="Z20" s="388"/>
      <c r="AA20" s="389"/>
      <c r="AB20" s="357"/>
      <c r="AC20" s="388"/>
      <c r="AD20" s="456"/>
      <c r="AE20" s="357"/>
      <c r="AF20" s="388"/>
      <c r="AG20" s="389"/>
      <c r="AH20" s="357"/>
      <c r="AI20" s="388"/>
      <c r="AJ20" s="456"/>
      <c r="AK20" s="357"/>
      <c r="AL20" s="388"/>
      <c r="AM20" s="389"/>
      <c r="AN20" s="357"/>
      <c r="AO20" s="388"/>
      <c r="AP20" s="456"/>
      <c r="AQ20" s="357"/>
      <c r="AR20" s="388"/>
      <c r="AS20" s="389"/>
      <c r="AT20" s="357"/>
      <c r="AU20" s="388"/>
      <c r="AV20" s="456"/>
      <c r="AW20" s="357"/>
      <c r="AX20" s="388"/>
      <c r="AY20" s="389"/>
      <c r="AZ20" s="357"/>
      <c r="BA20" s="388"/>
      <c r="BB20" s="456"/>
      <c r="BC20" s="357"/>
      <c r="BD20" s="388"/>
      <c r="BE20" s="389"/>
      <c r="BF20" s="357"/>
      <c r="BG20" s="388"/>
      <c r="BH20" s="456"/>
      <c r="BI20" s="357"/>
      <c r="BJ20" s="388"/>
      <c r="BK20" s="389"/>
      <c r="BL20" s="357"/>
      <c r="BM20" s="388"/>
      <c r="BN20" s="456"/>
      <c r="BO20" s="357"/>
      <c r="BP20" s="388"/>
      <c r="BQ20" s="389"/>
      <c r="BR20" s="357"/>
      <c r="BS20" s="388"/>
      <c r="BT20" s="456"/>
      <c r="BU20" s="357"/>
      <c r="BV20" s="388"/>
      <c r="BW20" s="389"/>
      <c r="BX20" s="357"/>
      <c r="BY20" s="388"/>
      <c r="BZ20" s="456"/>
      <c r="CA20" s="357"/>
      <c r="CB20" s="388"/>
      <c r="CC20" s="389"/>
      <c r="CD20" s="357"/>
      <c r="CE20" s="388"/>
      <c r="CF20" s="456"/>
      <c r="CG20" s="357"/>
      <c r="CH20" s="388"/>
      <c r="CI20" s="389"/>
      <c r="CJ20" s="357"/>
      <c r="CK20" s="388"/>
      <c r="CL20" s="456"/>
      <c r="CM20" s="357"/>
      <c r="CN20" s="388"/>
      <c r="CO20" s="389"/>
      <c r="CP20" s="357"/>
      <c r="CQ20" s="388"/>
      <c r="CR20" s="456"/>
      <c r="CS20" s="357"/>
      <c r="CT20" s="388"/>
      <c r="CU20" s="389"/>
      <c r="CV20" s="357"/>
      <c r="CW20" s="388"/>
      <c r="CX20" s="456"/>
      <c r="CY20" s="357"/>
      <c r="CZ20" s="388"/>
      <c r="DA20" s="389"/>
      <c r="DB20" s="357"/>
      <c r="DC20" s="388"/>
      <c r="DD20" s="456"/>
      <c r="DE20" s="357"/>
      <c r="DF20" s="388"/>
      <c r="DG20" s="389"/>
      <c r="DH20" s="357"/>
      <c r="DI20" s="388"/>
      <c r="DJ20" s="456"/>
      <c r="DK20" s="357"/>
      <c r="DL20" s="388"/>
      <c r="DM20" s="389"/>
      <c r="DN20" s="357"/>
      <c r="DO20" s="388"/>
      <c r="DP20" s="456"/>
      <c r="DQ20" s="357"/>
      <c r="DR20" s="388"/>
      <c r="DS20" s="389"/>
      <c r="DT20" s="357"/>
      <c r="DU20" s="388"/>
      <c r="DV20" s="456"/>
      <c r="DW20" s="357"/>
      <c r="DX20" s="388"/>
      <c r="DY20" s="389"/>
      <c r="DZ20" s="357"/>
      <c r="EA20" s="388"/>
      <c r="EB20" s="456"/>
      <c r="EC20" s="357"/>
      <c r="ED20" s="388"/>
      <c r="EE20" s="389"/>
      <c r="EF20" s="357"/>
      <c r="EG20" s="388"/>
      <c r="EH20" s="456"/>
      <c r="EI20" s="357"/>
      <c r="EJ20" s="388"/>
      <c r="EK20" s="389"/>
      <c r="EL20" s="357"/>
      <c r="EM20" s="388"/>
      <c r="EN20" s="456"/>
      <c r="EO20" s="357"/>
      <c r="EP20" s="388"/>
      <c r="EQ20" s="389"/>
      <c r="ER20" s="357"/>
      <c r="ES20" s="388"/>
      <c r="ET20" s="456"/>
      <c r="EU20" s="357"/>
      <c r="EV20" s="388"/>
      <c r="EW20" s="389"/>
      <c r="EX20" s="357"/>
      <c r="EY20" s="388"/>
      <c r="EZ20" s="456"/>
      <c r="FA20" s="357"/>
      <c r="FB20" s="388"/>
      <c r="FC20" s="389"/>
      <c r="FD20" s="357"/>
      <c r="FE20" s="388"/>
      <c r="FF20" s="456"/>
      <c r="FG20" s="357"/>
      <c r="FH20" s="388"/>
      <c r="FI20" s="389"/>
      <c r="FJ20" s="357"/>
      <c r="FK20" s="388"/>
      <c r="FL20" s="456"/>
      <c r="FM20" s="357"/>
      <c r="FN20" s="388"/>
      <c r="FO20" s="389"/>
      <c r="FP20" s="357"/>
      <c r="FQ20" s="388"/>
      <c r="FR20" s="456"/>
      <c r="FS20" s="357"/>
      <c r="FT20" s="388"/>
      <c r="FU20" s="389"/>
      <c r="FV20" s="357"/>
      <c r="FW20" s="388"/>
      <c r="FX20" s="456"/>
      <c r="FY20" s="357"/>
      <c r="FZ20" s="388"/>
      <c r="GA20" s="389"/>
      <c r="GB20" s="357"/>
      <c r="GC20" s="388"/>
      <c r="GD20" s="456"/>
      <c r="GE20" s="357"/>
      <c r="GF20" s="388"/>
      <c r="GG20" s="389"/>
      <c r="GH20" s="357"/>
      <c r="GI20" s="388"/>
      <c r="GJ20" s="456"/>
      <c r="GK20" s="357"/>
      <c r="GL20" s="388"/>
      <c r="GM20" s="389"/>
      <c r="GN20" s="357"/>
      <c r="GO20" s="388"/>
      <c r="GP20" s="456"/>
      <c r="GQ20" s="357"/>
      <c r="GR20" s="388"/>
      <c r="GS20" s="389"/>
      <c r="GT20" s="357"/>
      <c r="GU20" s="388"/>
      <c r="GV20" s="456"/>
      <c r="GW20" s="357"/>
      <c r="GX20" s="388"/>
      <c r="GY20" s="389"/>
      <c r="GZ20" s="357"/>
      <c r="HA20" s="388"/>
      <c r="HB20" s="456"/>
      <c r="HC20" s="357"/>
      <c r="HD20" s="388"/>
      <c r="HE20" s="389"/>
      <c r="HF20" s="357"/>
      <c r="HG20" s="388"/>
      <c r="HH20" s="456"/>
      <c r="HI20" s="357"/>
      <c r="HJ20" s="388"/>
      <c r="HK20" s="389"/>
      <c r="HL20" s="357"/>
      <c r="HM20" s="388"/>
      <c r="HN20" s="456"/>
      <c r="HO20" s="357"/>
      <c r="HP20" s="388"/>
      <c r="HQ20" s="389"/>
      <c r="HR20" s="357"/>
      <c r="HS20" s="388"/>
      <c r="HT20" s="456"/>
      <c r="HU20" s="357"/>
      <c r="HV20" s="388"/>
      <c r="HW20" s="389"/>
      <c r="HX20" s="357"/>
      <c r="HY20" s="388"/>
      <c r="HZ20" s="456"/>
      <c r="IA20" s="357"/>
      <c r="IB20" s="388"/>
      <c r="IC20" s="389"/>
      <c r="ID20" s="357"/>
      <c r="IE20" s="388"/>
      <c r="IF20" s="456"/>
      <c r="IG20" s="357"/>
      <c r="IH20" s="388"/>
      <c r="II20" s="389"/>
      <c r="IJ20" s="357"/>
      <c r="IK20" s="388"/>
      <c r="IL20" s="456"/>
      <c r="IM20" s="357"/>
      <c r="IN20" s="388"/>
      <c r="IO20" s="389"/>
      <c r="IP20" s="357"/>
      <c r="IQ20" s="388"/>
      <c r="IR20" s="456"/>
      <c r="IS20" s="357"/>
      <c r="IT20" s="388"/>
      <c r="IU20" s="389"/>
      <c r="IV20" s="357"/>
      <c r="IW20" s="388"/>
      <c r="IX20" s="456"/>
      <c r="IY20" s="357"/>
      <c r="IZ20" s="388"/>
      <c r="JA20" s="389"/>
      <c r="JB20" s="357"/>
      <c r="JC20" s="388"/>
      <c r="JD20" s="456"/>
      <c r="JE20" s="357"/>
      <c r="JF20" s="388"/>
      <c r="JG20" s="389"/>
      <c r="JH20" s="357"/>
      <c r="JI20" s="388"/>
      <c r="JJ20" s="456"/>
      <c r="JK20" s="357"/>
      <c r="JL20" s="388"/>
      <c r="JM20" s="389"/>
      <c r="JN20" s="357"/>
      <c r="JO20" s="388"/>
      <c r="JP20" s="456"/>
      <c r="JQ20" s="357"/>
      <c r="JR20" s="388"/>
      <c r="JS20" s="389"/>
      <c r="JT20" s="357"/>
      <c r="JU20" s="388"/>
      <c r="JV20" s="456"/>
      <c r="JW20" s="357"/>
      <c r="JX20" s="388"/>
    </row>
    <row r="21" spans="1:284" s="375" customFormat="1" ht="15.75" customHeight="1" thickBot="1" x14ac:dyDescent="0.3">
      <c r="A21" s="1043"/>
      <c r="B21" s="1013"/>
      <c r="C21" s="1035"/>
      <c r="D21" s="367" t="s">
        <v>39</v>
      </c>
      <c r="E21" s="457">
        <f t="shared" si="0"/>
        <v>0</v>
      </c>
      <c r="F21" s="369"/>
      <c r="G21" s="370"/>
      <c r="H21" s="371"/>
      <c r="I21" s="372"/>
      <c r="J21" s="356"/>
      <c r="K21" s="373"/>
      <c r="L21" s="458"/>
      <c r="M21" s="356"/>
      <c r="N21" s="373"/>
      <c r="O21" s="372"/>
      <c r="P21" s="356"/>
      <c r="Q21" s="373"/>
      <c r="R21" s="458"/>
      <c r="S21" s="356"/>
      <c r="T21" s="373"/>
      <c r="U21" s="372"/>
      <c r="V21" s="356"/>
      <c r="W21" s="373"/>
      <c r="X21" s="458"/>
      <c r="Y21" s="356"/>
      <c r="Z21" s="373"/>
      <c r="AA21" s="372"/>
      <c r="AB21" s="356"/>
      <c r="AC21" s="373"/>
      <c r="AD21" s="458"/>
      <c r="AE21" s="356"/>
      <c r="AF21" s="373"/>
      <c r="AG21" s="372"/>
      <c r="AH21" s="356"/>
      <c r="AI21" s="373"/>
      <c r="AJ21" s="458"/>
      <c r="AK21" s="356"/>
      <c r="AL21" s="373"/>
      <c r="AM21" s="372"/>
      <c r="AN21" s="356"/>
      <c r="AO21" s="373"/>
      <c r="AP21" s="458"/>
      <c r="AQ21" s="356"/>
      <c r="AR21" s="373"/>
      <c r="AS21" s="372"/>
      <c r="AT21" s="356"/>
      <c r="AU21" s="373"/>
      <c r="AV21" s="458"/>
      <c r="AW21" s="356"/>
      <c r="AX21" s="373"/>
      <c r="AY21" s="372"/>
      <c r="AZ21" s="356"/>
      <c r="BA21" s="373"/>
      <c r="BB21" s="458"/>
      <c r="BC21" s="356"/>
      <c r="BD21" s="373"/>
      <c r="BE21" s="372"/>
      <c r="BF21" s="356"/>
      <c r="BG21" s="373"/>
      <c r="BH21" s="458"/>
      <c r="BI21" s="356"/>
      <c r="BJ21" s="373"/>
      <c r="BK21" s="372"/>
      <c r="BL21" s="356"/>
      <c r="BM21" s="373"/>
      <c r="BN21" s="458"/>
      <c r="BO21" s="356"/>
      <c r="BP21" s="373"/>
      <c r="BQ21" s="372"/>
      <c r="BR21" s="356"/>
      <c r="BS21" s="373"/>
      <c r="BT21" s="458"/>
      <c r="BU21" s="356"/>
      <c r="BV21" s="373"/>
      <c r="BW21" s="372"/>
      <c r="BX21" s="356"/>
      <c r="BY21" s="373"/>
      <c r="BZ21" s="458"/>
      <c r="CA21" s="356"/>
      <c r="CB21" s="373"/>
      <c r="CC21" s="372"/>
      <c r="CD21" s="356"/>
      <c r="CE21" s="373"/>
      <c r="CF21" s="458"/>
      <c r="CG21" s="356"/>
      <c r="CH21" s="373"/>
      <c r="CI21" s="372"/>
      <c r="CJ21" s="356"/>
      <c r="CK21" s="373"/>
      <c r="CL21" s="458"/>
      <c r="CM21" s="356"/>
      <c r="CN21" s="373"/>
      <c r="CO21" s="372"/>
      <c r="CP21" s="356"/>
      <c r="CQ21" s="373"/>
      <c r="CR21" s="458"/>
      <c r="CS21" s="356"/>
      <c r="CT21" s="373"/>
      <c r="CU21" s="372"/>
      <c r="CV21" s="356"/>
      <c r="CW21" s="373"/>
      <c r="CX21" s="458"/>
      <c r="CY21" s="356"/>
      <c r="CZ21" s="373"/>
      <c r="DA21" s="372"/>
      <c r="DB21" s="356"/>
      <c r="DC21" s="373"/>
      <c r="DD21" s="458"/>
      <c r="DE21" s="356"/>
      <c r="DF21" s="373"/>
      <c r="DG21" s="372"/>
      <c r="DH21" s="356"/>
      <c r="DI21" s="373"/>
      <c r="DJ21" s="458"/>
      <c r="DK21" s="356"/>
      <c r="DL21" s="373"/>
      <c r="DM21" s="372"/>
      <c r="DN21" s="356"/>
      <c r="DO21" s="373"/>
      <c r="DP21" s="458"/>
      <c r="DQ21" s="356"/>
      <c r="DR21" s="373"/>
      <c r="DS21" s="372"/>
      <c r="DT21" s="356"/>
      <c r="DU21" s="373"/>
      <c r="DV21" s="458"/>
      <c r="DW21" s="356"/>
      <c r="DX21" s="373"/>
      <c r="DY21" s="372"/>
      <c r="DZ21" s="356"/>
      <c r="EA21" s="373"/>
      <c r="EB21" s="458"/>
      <c r="EC21" s="356"/>
      <c r="ED21" s="373"/>
      <c r="EE21" s="372"/>
      <c r="EF21" s="356"/>
      <c r="EG21" s="373"/>
      <c r="EH21" s="458"/>
      <c r="EI21" s="356"/>
      <c r="EJ21" s="373"/>
      <c r="EK21" s="372"/>
      <c r="EL21" s="356"/>
      <c r="EM21" s="373"/>
      <c r="EN21" s="458"/>
      <c r="EO21" s="356"/>
      <c r="EP21" s="373"/>
      <c r="EQ21" s="372"/>
      <c r="ER21" s="356"/>
      <c r="ES21" s="373"/>
      <c r="ET21" s="458"/>
      <c r="EU21" s="356"/>
      <c r="EV21" s="373"/>
      <c r="EW21" s="372"/>
      <c r="EX21" s="356"/>
      <c r="EY21" s="373"/>
      <c r="EZ21" s="458"/>
      <c r="FA21" s="356"/>
      <c r="FB21" s="373"/>
      <c r="FC21" s="372"/>
      <c r="FD21" s="356"/>
      <c r="FE21" s="373"/>
      <c r="FF21" s="458"/>
      <c r="FG21" s="356"/>
      <c r="FH21" s="373"/>
      <c r="FI21" s="372"/>
      <c r="FJ21" s="356"/>
      <c r="FK21" s="373"/>
      <c r="FL21" s="458"/>
      <c r="FM21" s="356"/>
      <c r="FN21" s="373"/>
      <c r="FO21" s="372"/>
      <c r="FP21" s="356"/>
      <c r="FQ21" s="373"/>
      <c r="FR21" s="458"/>
      <c r="FS21" s="356"/>
      <c r="FT21" s="373"/>
      <c r="FU21" s="372"/>
      <c r="FV21" s="356"/>
      <c r="FW21" s="373"/>
      <c r="FX21" s="458"/>
      <c r="FY21" s="356"/>
      <c r="FZ21" s="373"/>
      <c r="GA21" s="372"/>
      <c r="GB21" s="356"/>
      <c r="GC21" s="373"/>
      <c r="GD21" s="458"/>
      <c r="GE21" s="356"/>
      <c r="GF21" s="373"/>
      <c r="GG21" s="372"/>
      <c r="GH21" s="356"/>
      <c r="GI21" s="373"/>
      <c r="GJ21" s="458"/>
      <c r="GK21" s="356"/>
      <c r="GL21" s="373"/>
      <c r="GM21" s="372"/>
      <c r="GN21" s="356"/>
      <c r="GO21" s="373"/>
      <c r="GP21" s="458"/>
      <c r="GQ21" s="356"/>
      <c r="GR21" s="373"/>
      <c r="GS21" s="372"/>
      <c r="GT21" s="356"/>
      <c r="GU21" s="373"/>
      <c r="GV21" s="458"/>
      <c r="GW21" s="356"/>
      <c r="GX21" s="373"/>
      <c r="GY21" s="372"/>
      <c r="GZ21" s="356"/>
      <c r="HA21" s="373"/>
      <c r="HB21" s="458"/>
      <c r="HC21" s="356"/>
      <c r="HD21" s="373"/>
      <c r="HE21" s="372"/>
      <c r="HF21" s="356"/>
      <c r="HG21" s="373"/>
      <c r="HH21" s="458"/>
      <c r="HI21" s="356"/>
      <c r="HJ21" s="373"/>
      <c r="HK21" s="372"/>
      <c r="HL21" s="356"/>
      <c r="HM21" s="373"/>
      <c r="HN21" s="458"/>
      <c r="HO21" s="356"/>
      <c r="HP21" s="373"/>
      <c r="HQ21" s="372"/>
      <c r="HR21" s="356"/>
      <c r="HS21" s="373"/>
      <c r="HT21" s="458"/>
      <c r="HU21" s="356"/>
      <c r="HV21" s="373"/>
      <c r="HW21" s="372"/>
      <c r="HX21" s="356"/>
      <c r="HY21" s="373"/>
      <c r="HZ21" s="458"/>
      <c r="IA21" s="356"/>
      <c r="IB21" s="373"/>
      <c r="IC21" s="372"/>
      <c r="ID21" s="356"/>
      <c r="IE21" s="373"/>
      <c r="IF21" s="458"/>
      <c r="IG21" s="356"/>
      <c r="IH21" s="373"/>
      <c r="II21" s="372"/>
      <c r="IJ21" s="356"/>
      <c r="IK21" s="373"/>
      <c r="IL21" s="458"/>
      <c r="IM21" s="356"/>
      <c r="IN21" s="373"/>
      <c r="IO21" s="372"/>
      <c r="IP21" s="356"/>
      <c r="IQ21" s="373"/>
      <c r="IR21" s="458"/>
      <c r="IS21" s="356"/>
      <c r="IT21" s="373"/>
      <c r="IU21" s="372"/>
      <c r="IV21" s="356"/>
      <c r="IW21" s="373"/>
      <c r="IX21" s="458"/>
      <c r="IY21" s="356"/>
      <c r="IZ21" s="373"/>
      <c r="JA21" s="372"/>
      <c r="JB21" s="356"/>
      <c r="JC21" s="373"/>
      <c r="JD21" s="458"/>
      <c r="JE21" s="356"/>
      <c r="JF21" s="373"/>
      <c r="JG21" s="372"/>
      <c r="JH21" s="356"/>
      <c r="JI21" s="373"/>
      <c r="JJ21" s="458"/>
      <c r="JK21" s="356"/>
      <c r="JL21" s="373"/>
      <c r="JM21" s="372"/>
      <c r="JN21" s="356"/>
      <c r="JO21" s="373"/>
      <c r="JP21" s="458"/>
      <c r="JQ21" s="356"/>
      <c r="JR21" s="373"/>
      <c r="JS21" s="372"/>
      <c r="JT21" s="356"/>
      <c r="JU21" s="373"/>
      <c r="JV21" s="458"/>
      <c r="JW21" s="356"/>
      <c r="JX21" s="373"/>
    </row>
    <row r="22" spans="1:284" s="408" customFormat="1" ht="15.75" customHeight="1" x14ac:dyDescent="0.2">
      <c r="A22" s="1048"/>
      <c r="B22" s="1050" t="s">
        <v>15</v>
      </c>
      <c r="C22" s="459" t="s">
        <v>253</v>
      </c>
      <c r="D22" s="500" t="s">
        <v>45</v>
      </c>
      <c r="E22" s="404">
        <f>E4+E6+E8+E10+E12+E14+E16+E18+E20</f>
        <v>0</v>
      </c>
      <c r="F22" s="501">
        <f t="shared" ref="F22:AO23" si="1">F4+F6+F8+F10+F12+F14+F16+F18+F20</f>
        <v>0</v>
      </c>
      <c r="G22" s="404">
        <f t="shared" si="1"/>
        <v>0</v>
      </c>
      <c r="H22" s="502">
        <f t="shared" si="1"/>
        <v>0</v>
      </c>
      <c r="I22" s="403">
        <f t="shared" si="1"/>
        <v>0</v>
      </c>
      <c r="J22" s="401">
        <f t="shared" si="1"/>
        <v>0</v>
      </c>
      <c r="K22" s="402">
        <f t="shared" si="1"/>
        <v>0</v>
      </c>
      <c r="L22" s="503">
        <f t="shared" si="1"/>
        <v>0</v>
      </c>
      <c r="M22" s="401">
        <f t="shared" si="1"/>
        <v>0</v>
      </c>
      <c r="N22" s="402">
        <f t="shared" si="1"/>
        <v>0</v>
      </c>
      <c r="O22" s="403">
        <f t="shared" si="1"/>
        <v>0</v>
      </c>
      <c r="P22" s="401">
        <f t="shared" si="1"/>
        <v>0</v>
      </c>
      <c r="Q22" s="402">
        <f t="shared" si="1"/>
        <v>0</v>
      </c>
      <c r="R22" s="503">
        <f t="shared" si="1"/>
        <v>0</v>
      </c>
      <c r="S22" s="401">
        <f t="shared" si="1"/>
        <v>0</v>
      </c>
      <c r="T22" s="402">
        <f t="shared" si="1"/>
        <v>0</v>
      </c>
      <c r="U22" s="403">
        <f t="shared" si="1"/>
        <v>0</v>
      </c>
      <c r="V22" s="401">
        <f t="shared" si="1"/>
        <v>0</v>
      </c>
      <c r="W22" s="402">
        <f t="shared" si="1"/>
        <v>0</v>
      </c>
      <c r="X22" s="503">
        <f t="shared" si="1"/>
        <v>0</v>
      </c>
      <c r="Y22" s="401">
        <f t="shared" si="1"/>
        <v>0</v>
      </c>
      <c r="Z22" s="402">
        <f t="shared" si="1"/>
        <v>0</v>
      </c>
      <c r="AA22" s="403">
        <f t="shared" si="1"/>
        <v>0</v>
      </c>
      <c r="AB22" s="401">
        <f t="shared" si="1"/>
        <v>0</v>
      </c>
      <c r="AC22" s="402">
        <f t="shared" si="1"/>
        <v>0</v>
      </c>
      <c r="AD22" s="503">
        <f t="shared" si="1"/>
        <v>0</v>
      </c>
      <c r="AE22" s="401">
        <f t="shared" si="1"/>
        <v>0</v>
      </c>
      <c r="AF22" s="402">
        <f t="shared" si="1"/>
        <v>0</v>
      </c>
      <c r="AG22" s="403">
        <f t="shared" si="1"/>
        <v>0</v>
      </c>
      <c r="AH22" s="401">
        <f t="shared" si="1"/>
        <v>0</v>
      </c>
      <c r="AI22" s="402">
        <f t="shared" si="1"/>
        <v>0</v>
      </c>
      <c r="AJ22" s="503">
        <f t="shared" si="1"/>
        <v>0</v>
      </c>
      <c r="AK22" s="401">
        <f t="shared" si="1"/>
        <v>0</v>
      </c>
      <c r="AL22" s="402">
        <f t="shared" si="1"/>
        <v>0</v>
      </c>
      <c r="AM22" s="403">
        <f t="shared" si="1"/>
        <v>0</v>
      </c>
      <c r="AN22" s="401">
        <f t="shared" si="1"/>
        <v>0</v>
      </c>
      <c r="AO22" s="402">
        <f t="shared" si="1"/>
        <v>0</v>
      </c>
      <c r="AP22" s="503">
        <f>AP4+AP6+AP8+AP10+AP12+AP14+AP16+AP18+AP20</f>
        <v>0</v>
      </c>
      <c r="AQ22" s="401">
        <f t="shared" ref="AQ22:DB23" si="2">AQ4+AQ6+AQ8+AQ10+AQ12+AQ14+AQ16+AQ18+AQ20</f>
        <v>0</v>
      </c>
      <c r="AR22" s="402">
        <f t="shared" si="2"/>
        <v>0</v>
      </c>
      <c r="AS22" s="403">
        <f t="shared" si="2"/>
        <v>0</v>
      </c>
      <c r="AT22" s="401">
        <f t="shared" si="2"/>
        <v>0</v>
      </c>
      <c r="AU22" s="402">
        <f t="shared" si="2"/>
        <v>0</v>
      </c>
      <c r="AV22" s="503">
        <f t="shared" si="2"/>
        <v>0</v>
      </c>
      <c r="AW22" s="401">
        <f t="shared" si="2"/>
        <v>0</v>
      </c>
      <c r="AX22" s="402">
        <f t="shared" si="2"/>
        <v>0</v>
      </c>
      <c r="AY22" s="403">
        <f t="shared" si="2"/>
        <v>0</v>
      </c>
      <c r="AZ22" s="401">
        <f t="shared" si="2"/>
        <v>0</v>
      </c>
      <c r="BA22" s="402">
        <f t="shared" si="2"/>
        <v>0</v>
      </c>
      <c r="BB22" s="503">
        <f t="shared" si="2"/>
        <v>0</v>
      </c>
      <c r="BC22" s="401">
        <f t="shared" si="2"/>
        <v>0</v>
      </c>
      <c r="BD22" s="402">
        <f t="shared" si="2"/>
        <v>0</v>
      </c>
      <c r="BE22" s="403">
        <f t="shared" si="2"/>
        <v>0</v>
      </c>
      <c r="BF22" s="401">
        <f t="shared" si="2"/>
        <v>0</v>
      </c>
      <c r="BG22" s="402">
        <f t="shared" si="2"/>
        <v>0</v>
      </c>
      <c r="BH22" s="503">
        <f t="shared" si="2"/>
        <v>0</v>
      </c>
      <c r="BI22" s="401">
        <f t="shared" si="2"/>
        <v>0</v>
      </c>
      <c r="BJ22" s="402">
        <f t="shared" si="2"/>
        <v>0</v>
      </c>
      <c r="BK22" s="403">
        <f t="shared" si="2"/>
        <v>0</v>
      </c>
      <c r="BL22" s="401">
        <f t="shared" si="2"/>
        <v>0</v>
      </c>
      <c r="BM22" s="402">
        <f t="shared" si="2"/>
        <v>0</v>
      </c>
      <c r="BN22" s="503">
        <f t="shared" si="2"/>
        <v>0</v>
      </c>
      <c r="BO22" s="401">
        <f t="shared" si="2"/>
        <v>0</v>
      </c>
      <c r="BP22" s="402">
        <f t="shared" si="2"/>
        <v>0</v>
      </c>
      <c r="BQ22" s="403">
        <f t="shared" si="2"/>
        <v>0</v>
      </c>
      <c r="BR22" s="401">
        <f t="shared" si="2"/>
        <v>0</v>
      </c>
      <c r="BS22" s="402">
        <f t="shared" si="2"/>
        <v>0</v>
      </c>
      <c r="BT22" s="503">
        <f t="shared" si="2"/>
        <v>0</v>
      </c>
      <c r="BU22" s="401">
        <f t="shared" si="2"/>
        <v>0</v>
      </c>
      <c r="BV22" s="402">
        <f t="shared" si="2"/>
        <v>0</v>
      </c>
      <c r="BW22" s="403">
        <f t="shared" si="2"/>
        <v>0</v>
      </c>
      <c r="BX22" s="401">
        <f t="shared" si="2"/>
        <v>0</v>
      </c>
      <c r="BY22" s="402">
        <f t="shared" si="2"/>
        <v>0</v>
      </c>
      <c r="BZ22" s="503">
        <f t="shared" si="2"/>
        <v>0</v>
      </c>
      <c r="CA22" s="401">
        <f t="shared" si="2"/>
        <v>0</v>
      </c>
      <c r="CB22" s="402">
        <f t="shared" si="2"/>
        <v>0</v>
      </c>
      <c r="CC22" s="403">
        <f t="shared" si="2"/>
        <v>0</v>
      </c>
      <c r="CD22" s="401">
        <f t="shared" si="2"/>
        <v>0</v>
      </c>
      <c r="CE22" s="402">
        <f t="shared" si="2"/>
        <v>0</v>
      </c>
      <c r="CF22" s="503">
        <f t="shared" si="2"/>
        <v>0</v>
      </c>
      <c r="CG22" s="401">
        <f t="shared" si="2"/>
        <v>0</v>
      </c>
      <c r="CH22" s="402">
        <f t="shared" si="2"/>
        <v>0</v>
      </c>
      <c r="CI22" s="403">
        <f t="shared" si="2"/>
        <v>0</v>
      </c>
      <c r="CJ22" s="401">
        <f t="shared" si="2"/>
        <v>0</v>
      </c>
      <c r="CK22" s="402">
        <f t="shared" si="2"/>
        <v>0</v>
      </c>
      <c r="CL22" s="503">
        <f t="shared" si="2"/>
        <v>0</v>
      </c>
      <c r="CM22" s="401">
        <f t="shared" si="2"/>
        <v>0</v>
      </c>
      <c r="CN22" s="402">
        <f t="shared" si="2"/>
        <v>0</v>
      </c>
      <c r="CO22" s="403">
        <f t="shared" si="2"/>
        <v>0</v>
      </c>
      <c r="CP22" s="401">
        <f t="shared" si="2"/>
        <v>0</v>
      </c>
      <c r="CQ22" s="402">
        <f t="shared" si="2"/>
        <v>0</v>
      </c>
      <c r="CR22" s="503">
        <f t="shared" si="2"/>
        <v>0</v>
      </c>
      <c r="CS22" s="401">
        <f t="shared" si="2"/>
        <v>0</v>
      </c>
      <c r="CT22" s="402">
        <f t="shared" si="2"/>
        <v>0</v>
      </c>
      <c r="CU22" s="403">
        <f t="shared" si="2"/>
        <v>0</v>
      </c>
      <c r="CV22" s="401">
        <f t="shared" si="2"/>
        <v>0</v>
      </c>
      <c r="CW22" s="402">
        <f t="shared" si="2"/>
        <v>0</v>
      </c>
      <c r="CX22" s="503">
        <f t="shared" si="2"/>
        <v>0</v>
      </c>
      <c r="CY22" s="401">
        <f t="shared" si="2"/>
        <v>0</v>
      </c>
      <c r="CZ22" s="402">
        <f t="shared" si="2"/>
        <v>0</v>
      </c>
      <c r="DA22" s="403">
        <f t="shared" si="2"/>
        <v>0</v>
      </c>
      <c r="DB22" s="401">
        <f t="shared" si="2"/>
        <v>0</v>
      </c>
      <c r="DC22" s="402">
        <f t="shared" ref="DC22:FN23" si="3">DC4+DC6+DC8+DC10+DC12+DC14+DC16+DC18+DC20</f>
        <v>0</v>
      </c>
      <c r="DD22" s="503">
        <f t="shared" si="3"/>
        <v>0</v>
      </c>
      <c r="DE22" s="401">
        <f t="shared" si="3"/>
        <v>0</v>
      </c>
      <c r="DF22" s="402">
        <f t="shared" si="3"/>
        <v>0</v>
      </c>
      <c r="DG22" s="403">
        <f t="shared" si="3"/>
        <v>0</v>
      </c>
      <c r="DH22" s="401">
        <f t="shared" si="3"/>
        <v>0</v>
      </c>
      <c r="DI22" s="402">
        <f t="shared" si="3"/>
        <v>0</v>
      </c>
      <c r="DJ22" s="503">
        <f t="shared" si="3"/>
        <v>0</v>
      </c>
      <c r="DK22" s="401">
        <f t="shared" si="3"/>
        <v>0</v>
      </c>
      <c r="DL22" s="402">
        <f t="shared" si="3"/>
        <v>0</v>
      </c>
      <c r="DM22" s="403">
        <f t="shared" si="3"/>
        <v>0</v>
      </c>
      <c r="DN22" s="401">
        <f t="shared" si="3"/>
        <v>0</v>
      </c>
      <c r="DO22" s="402">
        <f t="shared" si="3"/>
        <v>0</v>
      </c>
      <c r="DP22" s="503">
        <f t="shared" si="3"/>
        <v>0</v>
      </c>
      <c r="DQ22" s="401">
        <f t="shared" si="3"/>
        <v>0</v>
      </c>
      <c r="DR22" s="402">
        <f t="shared" si="3"/>
        <v>0</v>
      </c>
      <c r="DS22" s="403">
        <f t="shared" si="3"/>
        <v>0</v>
      </c>
      <c r="DT22" s="401">
        <f t="shared" si="3"/>
        <v>0</v>
      </c>
      <c r="DU22" s="402">
        <f t="shared" si="3"/>
        <v>0</v>
      </c>
      <c r="DV22" s="503">
        <f t="shared" si="3"/>
        <v>0</v>
      </c>
      <c r="DW22" s="401">
        <f t="shared" si="3"/>
        <v>0</v>
      </c>
      <c r="DX22" s="402">
        <f t="shared" si="3"/>
        <v>0</v>
      </c>
      <c r="DY22" s="403">
        <f t="shared" si="3"/>
        <v>0</v>
      </c>
      <c r="DZ22" s="401">
        <f t="shared" si="3"/>
        <v>0</v>
      </c>
      <c r="EA22" s="402">
        <f t="shared" si="3"/>
        <v>0</v>
      </c>
      <c r="EB22" s="503">
        <f t="shared" si="3"/>
        <v>0</v>
      </c>
      <c r="EC22" s="401">
        <f t="shared" si="3"/>
        <v>0</v>
      </c>
      <c r="ED22" s="402">
        <f t="shared" si="3"/>
        <v>0</v>
      </c>
      <c r="EE22" s="403">
        <f t="shared" si="3"/>
        <v>0</v>
      </c>
      <c r="EF22" s="401">
        <f t="shared" si="3"/>
        <v>0</v>
      </c>
      <c r="EG22" s="402">
        <f t="shared" si="3"/>
        <v>0</v>
      </c>
      <c r="EH22" s="503">
        <f t="shared" si="3"/>
        <v>0</v>
      </c>
      <c r="EI22" s="401">
        <f t="shared" si="3"/>
        <v>0</v>
      </c>
      <c r="EJ22" s="402">
        <f t="shared" si="3"/>
        <v>0</v>
      </c>
      <c r="EK22" s="403">
        <f t="shared" si="3"/>
        <v>0</v>
      </c>
      <c r="EL22" s="401">
        <f t="shared" si="3"/>
        <v>0</v>
      </c>
      <c r="EM22" s="402">
        <f t="shared" si="3"/>
        <v>0</v>
      </c>
      <c r="EN22" s="503">
        <f t="shared" si="3"/>
        <v>0</v>
      </c>
      <c r="EO22" s="401">
        <f t="shared" si="3"/>
        <v>0</v>
      </c>
      <c r="EP22" s="402">
        <f t="shared" si="3"/>
        <v>0</v>
      </c>
      <c r="EQ22" s="403">
        <f t="shared" si="3"/>
        <v>0</v>
      </c>
      <c r="ER22" s="401">
        <f t="shared" si="3"/>
        <v>0</v>
      </c>
      <c r="ES22" s="402">
        <f t="shared" si="3"/>
        <v>0</v>
      </c>
      <c r="ET22" s="503">
        <f t="shared" si="3"/>
        <v>0</v>
      </c>
      <c r="EU22" s="401">
        <f t="shared" si="3"/>
        <v>0</v>
      </c>
      <c r="EV22" s="402">
        <f t="shared" si="3"/>
        <v>0</v>
      </c>
      <c r="EW22" s="403">
        <f t="shared" si="3"/>
        <v>0</v>
      </c>
      <c r="EX22" s="401">
        <f t="shared" si="3"/>
        <v>0</v>
      </c>
      <c r="EY22" s="402">
        <f t="shared" si="3"/>
        <v>0</v>
      </c>
      <c r="EZ22" s="503">
        <f t="shared" si="3"/>
        <v>0</v>
      </c>
      <c r="FA22" s="401">
        <f t="shared" si="3"/>
        <v>0</v>
      </c>
      <c r="FB22" s="402">
        <f t="shared" si="3"/>
        <v>0</v>
      </c>
      <c r="FC22" s="403">
        <f t="shared" si="3"/>
        <v>0</v>
      </c>
      <c r="FD22" s="401">
        <f t="shared" si="3"/>
        <v>0</v>
      </c>
      <c r="FE22" s="402">
        <f t="shared" si="3"/>
        <v>0</v>
      </c>
      <c r="FF22" s="503">
        <f t="shared" si="3"/>
        <v>0</v>
      </c>
      <c r="FG22" s="401">
        <f t="shared" si="3"/>
        <v>0</v>
      </c>
      <c r="FH22" s="402">
        <f t="shared" si="3"/>
        <v>0</v>
      </c>
      <c r="FI22" s="403">
        <f t="shared" si="3"/>
        <v>0</v>
      </c>
      <c r="FJ22" s="401">
        <f t="shared" si="3"/>
        <v>0</v>
      </c>
      <c r="FK22" s="402">
        <f t="shared" si="3"/>
        <v>0</v>
      </c>
      <c r="FL22" s="503">
        <f t="shared" si="3"/>
        <v>0</v>
      </c>
      <c r="FM22" s="401">
        <f t="shared" si="3"/>
        <v>0</v>
      </c>
      <c r="FN22" s="402">
        <f t="shared" si="3"/>
        <v>0</v>
      </c>
      <c r="FO22" s="403">
        <f t="shared" ref="FO22:HZ23" si="4">FO4+FO6+FO8+FO10+FO12+FO14+FO16+FO18+FO20</f>
        <v>0</v>
      </c>
      <c r="FP22" s="401">
        <f t="shared" si="4"/>
        <v>0</v>
      </c>
      <c r="FQ22" s="402">
        <f t="shared" si="4"/>
        <v>0</v>
      </c>
      <c r="FR22" s="503">
        <f t="shared" si="4"/>
        <v>0</v>
      </c>
      <c r="FS22" s="401">
        <f t="shared" si="4"/>
        <v>0</v>
      </c>
      <c r="FT22" s="402">
        <f t="shared" si="4"/>
        <v>0</v>
      </c>
      <c r="FU22" s="403">
        <f t="shared" si="4"/>
        <v>0</v>
      </c>
      <c r="FV22" s="401">
        <f t="shared" si="4"/>
        <v>0</v>
      </c>
      <c r="FW22" s="402">
        <f t="shared" si="4"/>
        <v>0</v>
      </c>
      <c r="FX22" s="503">
        <f t="shared" si="4"/>
        <v>0</v>
      </c>
      <c r="FY22" s="401">
        <f t="shared" si="4"/>
        <v>0</v>
      </c>
      <c r="FZ22" s="402">
        <f t="shared" si="4"/>
        <v>0</v>
      </c>
      <c r="GA22" s="403">
        <f t="shared" si="4"/>
        <v>0</v>
      </c>
      <c r="GB22" s="401">
        <f t="shared" si="4"/>
        <v>0</v>
      </c>
      <c r="GC22" s="402">
        <f t="shared" si="4"/>
        <v>0</v>
      </c>
      <c r="GD22" s="503">
        <f t="shared" si="4"/>
        <v>0</v>
      </c>
      <c r="GE22" s="401">
        <f t="shared" si="4"/>
        <v>0</v>
      </c>
      <c r="GF22" s="402">
        <f t="shared" si="4"/>
        <v>0</v>
      </c>
      <c r="GG22" s="403">
        <f t="shared" si="4"/>
        <v>0</v>
      </c>
      <c r="GH22" s="401">
        <f t="shared" si="4"/>
        <v>0</v>
      </c>
      <c r="GI22" s="402">
        <f t="shared" si="4"/>
        <v>0</v>
      </c>
      <c r="GJ22" s="503">
        <f t="shared" si="4"/>
        <v>0</v>
      </c>
      <c r="GK22" s="401">
        <f t="shared" si="4"/>
        <v>0</v>
      </c>
      <c r="GL22" s="402">
        <f t="shared" si="4"/>
        <v>0</v>
      </c>
      <c r="GM22" s="403">
        <f t="shared" si="4"/>
        <v>0</v>
      </c>
      <c r="GN22" s="401">
        <f t="shared" si="4"/>
        <v>0</v>
      </c>
      <c r="GO22" s="402">
        <f t="shared" si="4"/>
        <v>0</v>
      </c>
      <c r="GP22" s="503">
        <f t="shared" si="4"/>
        <v>0</v>
      </c>
      <c r="GQ22" s="401">
        <f t="shared" si="4"/>
        <v>0</v>
      </c>
      <c r="GR22" s="402">
        <f t="shared" si="4"/>
        <v>0</v>
      </c>
      <c r="GS22" s="403">
        <f t="shared" si="4"/>
        <v>0</v>
      </c>
      <c r="GT22" s="401">
        <f t="shared" si="4"/>
        <v>0</v>
      </c>
      <c r="GU22" s="402">
        <f t="shared" si="4"/>
        <v>0</v>
      </c>
      <c r="GV22" s="503">
        <f t="shared" si="4"/>
        <v>0</v>
      </c>
      <c r="GW22" s="401">
        <f t="shared" si="4"/>
        <v>0</v>
      </c>
      <c r="GX22" s="402">
        <f t="shared" si="4"/>
        <v>0</v>
      </c>
      <c r="GY22" s="403">
        <f t="shared" si="4"/>
        <v>0</v>
      </c>
      <c r="GZ22" s="401">
        <f t="shared" si="4"/>
        <v>0</v>
      </c>
      <c r="HA22" s="402">
        <f t="shared" si="4"/>
        <v>0</v>
      </c>
      <c r="HB22" s="503">
        <f t="shared" si="4"/>
        <v>0</v>
      </c>
      <c r="HC22" s="401">
        <f t="shared" si="4"/>
        <v>0</v>
      </c>
      <c r="HD22" s="402">
        <f t="shared" si="4"/>
        <v>0</v>
      </c>
      <c r="HE22" s="403">
        <f t="shared" si="4"/>
        <v>0</v>
      </c>
      <c r="HF22" s="401">
        <f t="shared" si="4"/>
        <v>0</v>
      </c>
      <c r="HG22" s="402">
        <f t="shared" si="4"/>
        <v>0</v>
      </c>
      <c r="HH22" s="503">
        <f t="shared" si="4"/>
        <v>0</v>
      </c>
      <c r="HI22" s="401">
        <f t="shared" si="4"/>
        <v>0</v>
      </c>
      <c r="HJ22" s="402">
        <f t="shared" si="4"/>
        <v>0</v>
      </c>
      <c r="HK22" s="403">
        <f t="shared" si="4"/>
        <v>0</v>
      </c>
      <c r="HL22" s="401">
        <f t="shared" si="4"/>
        <v>0</v>
      </c>
      <c r="HM22" s="402">
        <f t="shared" si="4"/>
        <v>0</v>
      </c>
      <c r="HN22" s="503">
        <f t="shared" si="4"/>
        <v>0</v>
      </c>
      <c r="HO22" s="401">
        <f t="shared" si="4"/>
        <v>0</v>
      </c>
      <c r="HP22" s="402">
        <f t="shared" si="4"/>
        <v>0</v>
      </c>
      <c r="HQ22" s="403">
        <f t="shared" si="4"/>
        <v>0</v>
      </c>
      <c r="HR22" s="401">
        <f t="shared" si="4"/>
        <v>0</v>
      </c>
      <c r="HS22" s="402">
        <f t="shared" si="4"/>
        <v>0</v>
      </c>
      <c r="HT22" s="503">
        <f t="shared" si="4"/>
        <v>0</v>
      </c>
      <c r="HU22" s="401">
        <f t="shared" si="4"/>
        <v>0</v>
      </c>
      <c r="HV22" s="402">
        <f t="shared" si="4"/>
        <v>0</v>
      </c>
      <c r="HW22" s="403">
        <f t="shared" si="4"/>
        <v>0</v>
      </c>
      <c r="HX22" s="401">
        <f t="shared" si="4"/>
        <v>0</v>
      </c>
      <c r="HY22" s="402">
        <f t="shared" si="4"/>
        <v>0</v>
      </c>
      <c r="HZ22" s="503">
        <f t="shared" si="4"/>
        <v>0</v>
      </c>
      <c r="IA22" s="401">
        <f t="shared" ref="IA22:JX23" si="5">IA4+IA6+IA8+IA10+IA12+IA14+IA16+IA18+IA20</f>
        <v>0</v>
      </c>
      <c r="IB22" s="402">
        <f t="shared" si="5"/>
        <v>0</v>
      </c>
      <c r="IC22" s="403">
        <f t="shared" si="5"/>
        <v>0</v>
      </c>
      <c r="ID22" s="401">
        <f t="shared" si="5"/>
        <v>0</v>
      </c>
      <c r="IE22" s="402">
        <f t="shared" si="5"/>
        <v>0</v>
      </c>
      <c r="IF22" s="503">
        <f t="shared" si="5"/>
        <v>0</v>
      </c>
      <c r="IG22" s="401">
        <f t="shared" si="5"/>
        <v>0</v>
      </c>
      <c r="IH22" s="402">
        <f t="shared" si="5"/>
        <v>0</v>
      </c>
      <c r="II22" s="403">
        <f t="shared" si="5"/>
        <v>0</v>
      </c>
      <c r="IJ22" s="401">
        <f t="shared" si="5"/>
        <v>0</v>
      </c>
      <c r="IK22" s="402">
        <f t="shared" si="5"/>
        <v>0</v>
      </c>
      <c r="IL22" s="503">
        <f t="shared" si="5"/>
        <v>0</v>
      </c>
      <c r="IM22" s="401">
        <f t="shared" si="5"/>
        <v>0</v>
      </c>
      <c r="IN22" s="402">
        <f t="shared" si="5"/>
        <v>0</v>
      </c>
      <c r="IO22" s="403">
        <f t="shared" si="5"/>
        <v>0</v>
      </c>
      <c r="IP22" s="401">
        <f t="shared" si="5"/>
        <v>0</v>
      </c>
      <c r="IQ22" s="402">
        <f t="shared" si="5"/>
        <v>0</v>
      </c>
      <c r="IR22" s="503">
        <f t="shared" si="5"/>
        <v>0</v>
      </c>
      <c r="IS22" s="401">
        <f t="shared" si="5"/>
        <v>0</v>
      </c>
      <c r="IT22" s="402">
        <f t="shared" si="5"/>
        <v>0</v>
      </c>
      <c r="IU22" s="403">
        <f t="shared" si="5"/>
        <v>0</v>
      </c>
      <c r="IV22" s="401">
        <f t="shared" si="5"/>
        <v>0</v>
      </c>
      <c r="IW22" s="402">
        <f t="shared" si="5"/>
        <v>0</v>
      </c>
      <c r="IX22" s="503">
        <f t="shared" si="5"/>
        <v>0</v>
      </c>
      <c r="IY22" s="401">
        <f t="shared" si="5"/>
        <v>0</v>
      </c>
      <c r="IZ22" s="402">
        <f t="shared" si="5"/>
        <v>0</v>
      </c>
      <c r="JA22" s="403">
        <f t="shared" si="5"/>
        <v>0</v>
      </c>
      <c r="JB22" s="401">
        <f t="shared" si="5"/>
        <v>0</v>
      </c>
      <c r="JC22" s="402">
        <f t="shared" si="5"/>
        <v>0</v>
      </c>
      <c r="JD22" s="503">
        <f t="shared" si="5"/>
        <v>0</v>
      </c>
      <c r="JE22" s="401">
        <f t="shared" si="5"/>
        <v>0</v>
      </c>
      <c r="JF22" s="402">
        <f t="shared" si="5"/>
        <v>0</v>
      </c>
      <c r="JG22" s="403">
        <f t="shared" si="5"/>
        <v>0</v>
      </c>
      <c r="JH22" s="401">
        <f t="shared" si="5"/>
        <v>0</v>
      </c>
      <c r="JI22" s="402">
        <f t="shared" si="5"/>
        <v>0</v>
      </c>
      <c r="JJ22" s="503">
        <f t="shared" si="5"/>
        <v>0</v>
      </c>
      <c r="JK22" s="401">
        <f t="shared" si="5"/>
        <v>0</v>
      </c>
      <c r="JL22" s="402">
        <f t="shared" si="5"/>
        <v>0</v>
      </c>
      <c r="JM22" s="403">
        <f t="shared" si="5"/>
        <v>0</v>
      </c>
      <c r="JN22" s="401">
        <f t="shared" si="5"/>
        <v>0</v>
      </c>
      <c r="JO22" s="402">
        <f t="shared" si="5"/>
        <v>0</v>
      </c>
      <c r="JP22" s="503">
        <f t="shared" si="5"/>
        <v>0</v>
      </c>
      <c r="JQ22" s="401">
        <f t="shared" si="5"/>
        <v>0</v>
      </c>
      <c r="JR22" s="402">
        <f t="shared" si="5"/>
        <v>0</v>
      </c>
      <c r="JS22" s="403">
        <f t="shared" si="5"/>
        <v>0</v>
      </c>
      <c r="JT22" s="401">
        <f t="shared" si="5"/>
        <v>0</v>
      </c>
      <c r="JU22" s="402">
        <f t="shared" si="5"/>
        <v>0</v>
      </c>
      <c r="JV22" s="503">
        <f t="shared" si="5"/>
        <v>0</v>
      </c>
      <c r="JW22" s="401">
        <f t="shared" si="5"/>
        <v>0</v>
      </c>
      <c r="JX22" s="402">
        <f t="shared" si="5"/>
        <v>0</v>
      </c>
    </row>
    <row r="23" spans="1:284" s="424" customFormat="1" ht="15.75" customHeight="1" thickBot="1" x14ac:dyDescent="0.25">
      <c r="A23" s="1049"/>
      <c r="B23" s="1051"/>
      <c r="C23" s="410">
        <f>IF(E23&gt;0,E22/E23*10,0)</f>
        <v>0</v>
      </c>
      <c r="D23" s="504" t="s">
        <v>39</v>
      </c>
      <c r="E23" s="412">
        <f>E5+E7+E9+E11+E13+E15+E17+E19+E21</f>
        <v>0</v>
      </c>
      <c r="F23" s="462">
        <f t="shared" si="1"/>
        <v>0</v>
      </c>
      <c r="G23" s="412">
        <f t="shared" si="1"/>
        <v>0</v>
      </c>
      <c r="H23" s="463">
        <f t="shared" si="1"/>
        <v>0</v>
      </c>
      <c r="I23" s="416">
        <f t="shared" si="1"/>
        <v>0</v>
      </c>
      <c r="J23" s="414">
        <f t="shared" si="1"/>
        <v>0</v>
      </c>
      <c r="K23" s="415">
        <f t="shared" si="1"/>
        <v>0</v>
      </c>
      <c r="L23" s="464">
        <f t="shared" si="1"/>
        <v>0</v>
      </c>
      <c r="M23" s="414">
        <f t="shared" si="1"/>
        <v>0</v>
      </c>
      <c r="N23" s="415">
        <f t="shared" si="1"/>
        <v>0</v>
      </c>
      <c r="O23" s="416">
        <f t="shared" si="1"/>
        <v>0</v>
      </c>
      <c r="P23" s="414">
        <f t="shared" si="1"/>
        <v>0</v>
      </c>
      <c r="Q23" s="415">
        <f t="shared" si="1"/>
        <v>0</v>
      </c>
      <c r="R23" s="464">
        <f t="shared" si="1"/>
        <v>0</v>
      </c>
      <c r="S23" s="414">
        <f t="shared" si="1"/>
        <v>0</v>
      </c>
      <c r="T23" s="415">
        <f t="shared" si="1"/>
        <v>0</v>
      </c>
      <c r="U23" s="416">
        <f t="shared" si="1"/>
        <v>0</v>
      </c>
      <c r="V23" s="414">
        <f t="shared" si="1"/>
        <v>0</v>
      </c>
      <c r="W23" s="415">
        <f t="shared" si="1"/>
        <v>0</v>
      </c>
      <c r="X23" s="464">
        <f t="shared" si="1"/>
        <v>0</v>
      </c>
      <c r="Y23" s="414">
        <f t="shared" si="1"/>
        <v>0</v>
      </c>
      <c r="Z23" s="415">
        <f t="shared" si="1"/>
        <v>0</v>
      </c>
      <c r="AA23" s="416">
        <f t="shared" si="1"/>
        <v>0</v>
      </c>
      <c r="AB23" s="414">
        <f t="shared" si="1"/>
        <v>0</v>
      </c>
      <c r="AC23" s="415">
        <f t="shared" si="1"/>
        <v>0</v>
      </c>
      <c r="AD23" s="464">
        <f t="shared" si="1"/>
        <v>0</v>
      </c>
      <c r="AE23" s="414">
        <f t="shared" si="1"/>
        <v>0</v>
      </c>
      <c r="AF23" s="415">
        <f t="shared" si="1"/>
        <v>0</v>
      </c>
      <c r="AG23" s="416">
        <f t="shared" si="1"/>
        <v>0</v>
      </c>
      <c r="AH23" s="414">
        <f t="shared" si="1"/>
        <v>0</v>
      </c>
      <c r="AI23" s="415">
        <f t="shared" si="1"/>
        <v>0</v>
      </c>
      <c r="AJ23" s="464">
        <f t="shared" si="1"/>
        <v>0</v>
      </c>
      <c r="AK23" s="414">
        <f t="shared" si="1"/>
        <v>0</v>
      </c>
      <c r="AL23" s="415">
        <f t="shared" si="1"/>
        <v>0</v>
      </c>
      <c r="AM23" s="416">
        <f t="shared" si="1"/>
        <v>0</v>
      </c>
      <c r="AN23" s="414">
        <f t="shared" si="1"/>
        <v>0</v>
      </c>
      <c r="AO23" s="415">
        <f t="shared" si="1"/>
        <v>0</v>
      </c>
      <c r="AP23" s="464">
        <f>AP5+AP7+AP9+AP11+AP13+AP15+AP17+AP19+AP21</f>
        <v>0</v>
      </c>
      <c r="AQ23" s="414">
        <f t="shared" si="2"/>
        <v>0</v>
      </c>
      <c r="AR23" s="415">
        <f t="shared" si="2"/>
        <v>0</v>
      </c>
      <c r="AS23" s="416">
        <f t="shared" si="2"/>
        <v>0</v>
      </c>
      <c r="AT23" s="414">
        <f t="shared" si="2"/>
        <v>0</v>
      </c>
      <c r="AU23" s="415">
        <f t="shared" si="2"/>
        <v>0</v>
      </c>
      <c r="AV23" s="464">
        <f t="shared" si="2"/>
        <v>0</v>
      </c>
      <c r="AW23" s="414">
        <f t="shared" si="2"/>
        <v>0</v>
      </c>
      <c r="AX23" s="415">
        <f t="shared" si="2"/>
        <v>0</v>
      </c>
      <c r="AY23" s="416">
        <f t="shared" si="2"/>
        <v>0</v>
      </c>
      <c r="AZ23" s="414">
        <f t="shared" si="2"/>
        <v>0</v>
      </c>
      <c r="BA23" s="415">
        <f t="shared" si="2"/>
        <v>0</v>
      </c>
      <c r="BB23" s="464">
        <f t="shared" si="2"/>
        <v>0</v>
      </c>
      <c r="BC23" s="414">
        <f t="shared" si="2"/>
        <v>0</v>
      </c>
      <c r="BD23" s="415">
        <f t="shared" si="2"/>
        <v>0</v>
      </c>
      <c r="BE23" s="416">
        <f t="shared" si="2"/>
        <v>0</v>
      </c>
      <c r="BF23" s="414">
        <f t="shared" si="2"/>
        <v>0</v>
      </c>
      <c r="BG23" s="415">
        <f t="shared" si="2"/>
        <v>0</v>
      </c>
      <c r="BH23" s="464">
        <f t="shared" si="2"/>
        <v>0</v>
      </c>
      <c r="BI23" s="414">
        <f t="shared" si="2"/>
        <v>0</v>
      </c>
      <c r="BJ23" s="415">
        <f t="shared" si="2"/>
        <v>0</v>
      </c>
      <c r="BK23" s="416">
        <f t="shared" si="2"/>
        <v>0</v>
      </c>
      <c r="BL23" s="414">
        <f t="shared" si="2"/>
        <v>0</v>
      </c>
      <c r="BM23" s="415">
        <f t="shared" si="2"/>
        <v>0</v>
      </c>
      <c r="BN23" s="464">
        <f t="shared" si="2"/>
        <v>0</v>
      </c>
      <c r="BO23" s="414">
        <f t="shared" si="2"/>
        <v>0</v>
      </c>
      <c r="BP23" s="415">
        <f t="shared" si="2"/>
        <v>0</v>
      </c>
      <c r="BQ23" s="416">
        <f t="shared" si="2"/>
        <v>0</v>
      </c>
      <c r="BR23" s="414">
        <f t="shared" si="2"/>
        <v>0</v>
      </c>
      <c r="BS23" s="415">
        <f t="shared" si="2"/>
        <v>0</v>
      </c>
      <c r="BT23" s="464">
        <f t="shared" si="2"/>
        <v>0</v>
      </c>
      <c r="BU23" s="414">
        <f t="shared" si="2"/>
        <v>0</v>
      </c>
      <c r="BV23" s="415">
        <f t="shared" si="2"/>
        <v>0</v>
      </c>
      <c r="BW23" s="416">
        <f t="shared" si="2"/>
        <v>0</v>
      </c>
      <c r="BX23" s="414">
        <f t="shared" si="2"/>
        <v>0</v>
      </c>
      <c r="BY23" s="415">
        <f t="shared" si="2"/>
        <v>0</v>
      </c>
      <c r="BZ23" s="464">
        <f t="shared" si="2"/>
        <v>0</v>
      </c>
      <c r="CA23" s="414">
        <f t="shared" si="2"/>
        <v>0</v>
      </c>
      <c r="CB23" s="415">
        <f t="shared" si="2"/>
        <v>0</v>
      </c>
      <c r="CC23" s="416">
        <f t="shared" si="2"/>
        <v>0</v>
      </c>
      <c r="CD23" s="414">
        <f t="shared" si="2"/>
        <v>0</v>
      </c>
      <c r="CE23" s="415">
        <f t="shared" si="2"/>
        <v>0</v>
      </c>
      <c r="CF23" s="464">
        <f t="shared" si="2"/>
        <v>0</v>
      </c>
      <c r="CG23" s="414">
        <f t="shared" si="2"/>
        <v>0</v>
      </c>
      <c r="CH23" s="415">
        <f t="shared" si="2"/>
        <v>0</v>
      </c>
      <c r="CI23" s="416">
        <f t="shared" si="2"/>
        <v>0</v>
      </c>
      <c r="CJ23" s="414">
        <f t="shared" si="2"/>
        <v>0</v>
      </c>
      <c r="CK23" s="415">
        <f t="shared" si="2"/>
        <v>0</v>
      </c>
      <c r="CL23" s="464">
        <f t="shared" si="2"/>
        <v>0</v>
      </c>
      <c r="CM23" s="414">
        <f t="shared" si="2"/>
        <v>0</v>
      </c>
      <c r="CN23" s="415">
        <f t="shared" si="2"/>
        <v>0</v>
      </c>
      <c r="CO23" s="416">
        <f t="shared" si="2"/>
        <v>0</v>
      </c>
      <c r="CP23" s="414">
        <f t="shared" si="2"/>
        <v>0</v>
      </c>
      <c r="CQ23" s="415">
        <f t="shared" si="2"/>
        <v>0</v>
      </c>
      <c r="CR23" s="464">
        <f t="shared" si="2"/>
        <v>0</v>
      </c>
      <c r="CS23" s="414">
        <f t="shared" si="2"/>
        <v>0</v>
      </c>
      <c r="CT23" s="415">
        <f t="shared" si="2"/>
        <v>0</v>
      </c>
      <c r="CU23" s="416">
        <f t="shared" si="2"/>
        <v>0</v>
      </c>
      <c r="CV23" s="414">
        <f t="shared" si="2"/>
        <v>0</v>
      </c>
      <c r="CW23" s="415">
        <f t="shared" si="2"/>
        <v>0</v>
      </c>
      <c r="CX23" s="464">
        <f t="shared" si="2"/>
        <v>0</v>
      </c>
      <c r="CY23" s="414">
        <f t="shared" si="2"/>
        <v>0</v>
      </c>
      <c r="CZ23" s="415">
        <f t="shared" si="2"/>
        <v>0</v>
      </c>
      <c r="DA23" s="416">
        <f t="shared" si="2"/>
        <v>0</v>
      </c>
      <c r="DB23" s="414">
        <f t="shared" si="2"/>
        <v>0</v>
      </c>
      <c r="DC23" s="415">
        <f t="shared" si="3"/>
        <v>0</v>
      </c>
      <c r="DD23" s="464">
        <f t="shared" si="3"/>
        <v>0</v>
      </c>
      <c r="DE23" s="414">
        <f t="shared" si="3"/>
        <v>0</v>
      </c>
      <c r="DF23" s="415">
        <f t="shared" si="3"/>
        <v>0</v>
      </c>
      <c r="DG23" s="416">
        <f t="shared" si="3"/>
        <v>0</v>
      </c>
      <c r="DH23" s="414">
        <f t="shared" si="3"/>
        <v>0</v>
      </c>
      <c r="DI23" s="415">
        <f t="shared" si="3"/>
        <v>0</v>
      </c>
      <c r="DJ23" s="464">
        <f t="shared" si="3"/>
        <v>0</v>
      </c>
      <c r="DK23" s="414">
        <f t="shared" si="3"/>
        <v>0</v>
      </c>
      <c r="DL23" s="415">
        <f t="shared" si="3"/>
        <v>0</v>
      </c>
      <c r="DM23" s="416">
        <f t="shared" si="3"/>
        <v>0</v>
      </c>
      <c r="DN23" s="414">
        <f t="shared" si="3"/>
        <v>0</v>
      </c>
      <c r="DO23" s="415">
        <f t="shared" si="3"/>
        <v>0</v>
      </c>
      <c r="DP23" s="464">
        <f t="shared" si="3"/>
        <v>0</v>
      </c>
      <c r="DQ23" s="414">
        <f t="shared" si="3"/>
        <v>0</v>
      </c>
      <c r="DR23" s="415">
        <f t="shared" si="3"/>
        <v>0</v>
      </c>
      <c r="DS23" s="416">
        <f t="shared" si="3"/>
        <v>0</v>
      </c>
      <c r="DT23" s="414">
        <f t="shared" si="3"/>
        <v>0</v>
      </c>
      <c r="DU23" s="415">
        <f t="shared" si="3"/>
        <v>0</v>
      </c>
      <c r="DV23" s="464">
        <f t="shared" si="3"/>
        <v>0</v>
      </c>
      <c r="DW23" s="414">
        <f t="shared" si="3"/>
        <v>0</v>
      </c>
      <c r="DX23" s="415">
        <f t="shared" si="3"/>
        <v>0</v>
      </c>
      <c r="DY23" s="416">
        <f t="shared" si="3"/>
        <v>0</v>
      </c>
      <c r="DZ23" s="414">
        <f t="shared" si="3"/>
        <v>0</v>
      </c>
      <c r="EA23" s="415">
        <f t="shared" si="3"/>
        <v>0</v>
      </c>
      <c r="EB23" s="464">
        <f t="shared" si="3"/>
        <v>0</v>
      </c>
      <c r="EC23" s="414">
        <f t="shared" si="3"/>
        <v>0</v>
      </c>
      <c r="ED23" s="415">
        <f t="shared" si="3"/>
        <v>0</v>
      </c>
      <c r="EE23" s="416">
        <f t="shared" si="3"/>
        <v>0</v>
      </c>
      <c r="EF23" s="414">
        <f t="shared" si="3"/>
        <v>0</v>
      </c>
      <c r="EG23" s="415">
        <f t="shared" si="3"/>
        <v>0</v>
      </c>
      <c r="EH23" s="464">
        <f t="shared" si="3"/>
        <v>0</v>
      </c>
      <c r="EI23" s="414">
        <f t="shared" si="3"/>
        <v>0</v>
      </c>
      <c r="EJ23" s="415">
        <f t="shared" si="3"/>
        <v>0</v>
      </c>
      <c r="EK23" s="416">
        <f t="shared" si="3"/>
        <v>0</v>
      </c>
      <c r="EL23" s="414">
        <f t="shared" si="3"/>
        <v>0</v>
      </c>
      <c r="EM23" s="415">
        <f t="shared" si="3"/>
        <v>0</v>
      </c>
      <c r="EN23" s="464">
        <f t="shared" si="3"/>
        <v>0</v>
      </c>
      <c r="EO23" s="414">
        <f t="shared" si="3"/>
        <v>0</v>
      </c>
      <c r="EP23" s="415">
        <f t="shared" si="3"/>
        <v>0</v>
      </c>
      <c r="EQ23" s="416">
        <f t="shared" si="3"/>
        <v>0</v>
      </c>
      <c r="ER23" s="414">
        <f t="shared" si="3"/>
        <v>0</v>
      </c>
      <c r="ES23" s="415">
        <f t="shared" si="3"/>
        <v>0</v>
      </c>
      <c r="ET23" s="464">
        <f t="shared" si="3"/>
        <v>0</v>
      </c>
      <c r="EU23" s="414">
        <f t="shared" si="3"/>
        <v>0</v>
      </c>
      <c r="EV23" s="415">
        <f t="shared" si="3"/>
        <v>0</v>
      </c>
      <c r="EW23" s="416">
        <f t="shared" si="3"/>
        <v>0</v>
      </c>
      <c r="EX23" s="414">
        <f t="shared" si="3"/>
        <v>0</v>
      </c>
      <c r="EY23" s="415">
        <f t="shared" si="3"/>
        <v>0</v>
      </c>
      <c r="EZ23" s="464">
        <f t="shared" si="3"/>
        <v>0</v>
      </c>
      <c r="FA23" s="414">
        <f t="shared" si="3"/>
        <v>0</v>
      </c>
      <c r="FB23" s="415">
        <f t="shared" si="3"/>
        <v>0</v>
      </c>
      <c r="FC23" s="416">
        <f t="shared" si="3"/>
        <v>0</v>
      </c>
      <c r="FD23" s="414">
        <f t="shared" si="3"/>
        <v>0</v>
      </c>
      <c r="FE23" s="415">
        <f t="shared" si="3"/>
        <v>0</v>
      </c>
      <c r="FF23" s="464">
        <f t="shared" si="3"/>
        <v>0</v>
      </c>
      <c r="FG23" s="414">
        <f t="shared" si="3"/>
        <v>0</v>
      </c>
      <c r="FH23" s="415">
        <f t="shared" si="3"/>
        <v>0</v>
      </c>
      <c r="FI23" s="416">
        <f t="shared" si="3"/>
        <v>0</v>
      </c>
      <c r="FJ23" s="414">
        <f t="shared" si="3"/>
        <v>0</v>
      </c>
      <c r="FK23" s="415">
        <f t="shared" si="3"/>
        <v>0</v>
      </c>
      <c r="FL23" s="464">
        <f t="shared" si="3"/>
        <v>0</v>
      </c>
      <c r="FM23" s="414">
        <f t="shared" si="3"/>
        <v>0</v>
      </c>
      <c r="FN23" s="415">
        <f t="shared" si="3"/>
        <v>0</v>
      </c>
      <c r="FO23" s="416">
        <f t="shared" si="4"/>
        <v>0</v>
      </c>
      <c r="FP23" s="414">
        <f t="shared" si="4"/>
        <v>0</v>
      </c>
      <c r="FQ23" s="415">
        <f t="shared" si="4"/>
        <v>0</v>
      </c>
      <c r="FR23" s="464">
        <f t="shared" si="4"/>
        <v>0</v>
      </c>
      <c r="FS23" s="414">
        <f t="shared" si="4"/>
        <v>0</v>
      </c>
      <c r="FT23" s="415">
        <f t="shared" si="4"/>
        <v>0</v>
      </c>
      <c r="FU23" s="416">
        <f t="shared" si="4"/>
        <v>0</v>
      </c>
      <c r="FV23" s="414">
        <f t="shared" si="4"/>
        <v>0</v>
      </c>
      <c r="FW23" s="415">
        <f t="shared" si="4"/>
        <v>0</v>
      </c>
      <c r="FX23" s="464">
        <f t="shared" si="4"/>
        <v>0</v>
      </c>
      <c r="FY23" s="414">
        <f t="shared" si="4"/>
        <v>0</v>
      </c>
      <c r="FZ23" s="415">
        <f t="shared" si="4"/>
        <v>0</v>
      </c>
      <c r="GA23" s="416">
        <f t="shared" si="4"/>
        <v>0</v>
      </c>
      <c r="GB23" s="414">
        <f t="shared" si="4"/>
        <v>0</v>
      </c>
      <c r="GC23" s="415">
        <f t="shared" si="4"/>
        <v>0</v>
      </c>
      <c r="GD23" s="464">
        <f t="shared" si="4"/>
        <v>0</v>
      </c>
      <c r="GE23" s="414">
        <f t="shared" si="4"/>
        <v>0</v>
      </c>
      <c r="GF23" s="415">
        <f t="shared" si="4"/>
        <v>0</v>
      </c>
      <c r="GG23" s="416">
        <f t="shared" si="4"/>
        <v>0</v>
      </c>
      <c r="GH23" s="414">
        <f t="shared" si="4"/>
        <v>0</v>
      </c>
      <c r="GI23" s="415">
        <f t="shared" si="4"/>
        <v>0</v>
      </c>
      <c r="GJ23" s="464">
        <f t="shared" si="4"/>
        <v>0</v>
      </c>
      <c r="GK23" s="414">
        <f t="shared" si="4"/>
        <v>0</v>
      </c>
      <c r="GL23" s="415">
        <f t="shared" si="4"/>
        <v>0</v>
      </c>
      <c r="GM23" s="416">
        <f t="shared" si="4"/>
        <v>0</v>
      </c>
      <c r="GN23" s="414">
        <f t="shared" si="4"/>
        <v>0</v>
      </c>
      <c r="GO23" s="415">
        <f t="shared" si="4"/>
        <v>0</v>
      </c>
      <c r="GP23" s="464">
        <f t="shared" si="4"/>
        <v>0</v>
      </c>
      <c r="GQ23" s="414">
        <f t="shared" si="4"/>
        <v>0</v>
      </c>
      <c r="GR23" s="415">
        <f t="shared" si="4"/>
        <v>0</v>
      </c>
      <c r="GS23" s="416">
        <f t="shared" si="4"/>
        <v>0</v>
      </c>
      <c r="GT23" s="414">
        <f t="shared" si="4"/>
        <v>0</v>
      </c>
      <c r="GU23" s="415">
        <f t="shared" si="4"/>
        <v>0</v>
      </c>
      <c r="GV23" s="464">
        <f t="shared" si="4"/>
        <v>0</v>
      </c>
      <c r="GW23" s="414">
        <f t="shared" si="4"/>
        <v>0</v>
      </c>
      <c r="GX23" s="415">
        <f t="shared" si="4"/>
        <v>0</v>
      </c>
      <c r="GY23" s="416">
        <f t="shared" si="4"/>
        <v>0</v>
      </c>
      <c r="GZ23" s="414">
        <f t="shared" si="4"/>
        <v>0</v>
      </c>
      <c r="HA23" s="415">
        <f t="shared" si="4"/>
        <v>0</v>
      </c>
      <c r="HB23" s="464">
        <f t="shared" si="4"/>
        <v>0</v>
      </c>
      <c r="HC23" s="414">
        <f t="shared" si="4"/>
        <v>0</v>
      </c>
      <c r="HD23" s="415">
        <f t="shared" si="4"/>
        <v>0</v>
      </c>
      <c r="HE23" s="416">
        <f t="shared" si="4"/>
        <v>0</v>
      </c>
      <c r="HF23" s="414">
        <f t="shared" si="4"/>
        <v>0</v>
      </c>
      <c r="HG23" s="415">
        <f t="shared" si="4"/>
        <v>0</v>
      </c>
      <c r="HH23" s="464">
        <f t="shared" si="4"/>
        <v>0</v>
      </c>
      <c r="HI23" s="414">
        <f t="shared" si="4"/>
        <v>0</v>
      </c>
      <c r="HJ23" s="415">
        <f t="shared" si="4"/>
        <v>0</v>
      </c>
      <c r="HK23" s="416">
        <f t="shared" si="4"/>
        <v>0</v>
      </c>
      <c r="HL23" s="414">
        <f t="shared" si="4"/>
        <v>0</v>
      </c>
      <c r="HM23" s="415">
        <f t="shared" si="4"/>
        <v>0</v>
      </c>
      <c r="HN23" s="464">
        <f t="shared" si="4"/>
        <v>0</v>
      </c>
      <c r="HO23" s="414">
        <f t="shared" si="4"/>
        <v>0</v>
      </c>
      <c r="HP23" s="415">
        <f t="shared" si="4"/>
        <v>0</v>
      </c>
      <c r="HQ23" s="416">
        <f t="shared" si="4"/>
        <v>0</v>
      </c>
      <c r="HR23" s="414">
        <f t="shared" si="4"/>
        <v>0</v>
      </c>
      <c r="HS23" s="415">
        <f t="shared" si="4"/>
        <v>0</v>
      </c>
      <c r="HT23" s="464">
        <f t="shared" si="4"/>
        <v>0</v>
      </c>
      <c r="HU23" s="414">
        <f t="shared" si="4"/>
        <v>0</v>
      </c>
      <c r="HV23" s="415">
        <f t="shared" si="4"/>
        <v>0</v>
      </c>
      <c r="HW23" s="416">
        <f t="shared" si="4"/>
        <v>0</v>
      </c>
      <c r="HX23" s="414">
        <f t="shared" si="4"/>
        <v>0</v>
      </c>
      <c r="HY23" s="415">
        <f t="shared" si="4"/>
        <v>0</v>
      </c>
      <c r="HZ23" s="464">
        <f t="shared" si="4"/>
        <v>0</v>
      </c>
      <c r="IA23" s="414">
        <f t="shared" si="5"/>
        <v>0</v>
      </c>
      <c r="IB23" s="415">
        <f t="shared" si="5"/>
        <v>0</v>
      </c>
      <c r="IC23" s="416">
        <f t="shared" si="5"/>
        <v>0</v>
      </c>
      <c r="ID23" s="414">
        <f t="shared" si="5"/>
        <v>0</v>
      </c>
      <c r="IE23" s="415">
        <f t="shared" si="5"/>
        <v>0</v>
      </c>
      <c r="IF23" s="464">
        <f t="shared" si="5"/>
        <v>0</v>
      </c>
      <c r="IG23" s="414">
        <f t="shared" si="5"/>
        <v>0</v>
      </c>
      <c r="IH23" s="415">
        <f t="shared" si="5"/>
        <v>0</v>
      </c>
      <c r="II23" s="416">
        <f t="shared" si="5"/>
        <v>0</v>
      </c>
      <c r="IJ23" s="414">
        <f t="shared" si="5"/>
        <v>0</v>
      </c>
      <c r="IK23" s="415">
        <f t="shared" si="5"/>
        <v>0</v>
      </c>
      <c r="IL23" s="464">
        <f t="shared" si="5"/>
        <v>0</v>
      </c>
      <c r="IM23" s="414">
        <f t="shared" si="5"/>
        <v>0</v>
      </c>
      <c r="IN23" s="415">
        <f t="shared" si="5"/>
        <v>0</v>
      </c>
      <c r="IO23" s="416">
        <f t="shared" si="5"/>
        <v>0</v>
      </c>
      <c r="IP23" s="414">
        <f t="shared" si="5"/>
        <v>0</v>
      </c>
      <c r="IQ23" s="415">
        <f t="shared" si="5"/>
        <v>0</v>
      </c>
      <c r="IR23" s="464">
        <f t="shared" si="5"/>
        <v>0</v>
      </c>
      <c r="IS23" s="414">
        <f t="shared" si="5"/>
        <v>0</v>
      </c>
      <c r="IT23" s="415">
        <f t="shared" si="5"/>
        <v>0</v>
      </c>
      <c r="IU23" s="416">
        <f t="shared" si="5"/>
        <v>0</v>
      </c>
      <c r="IV23" s="414">
        <f t="shared" si="5"/>
        <v>0</v>
      </c>
      <c r="IW23" s="415">
        <f t="shared" si="5"/>
        <v>0</v>
      </c>
      <c r="IX23" s="464">
        <f t="shared" si="5"/>
        <v>0</v>
      </c>
      <c r="IY23" s="414">
        <f t="shared" si="5"/>
        <v>0</v>
      </c>
      <c r="IZ23" s="415">
        <f t="shared" si="5"/>
        <v>0</v>
      </c>
      <c r="JA23" s="416">
        <f t="shared" si="5"/>
        <v>0</v>
      </c>
      <c r="JB23" s="414">
        <f t="shared" si="5"/>
        <v>0</v>
      </c>
      <c r="JC23" s="415">
        <f t="shared" si="5"/>
        <v>0</v>
      </c>
      <c r="JD23" s="464">
        <f t="shared" si="5"/>
        <v>0</v>
      </c>
      <c r="JE23" s="414">
        <f t="shared" si="5"/>
        <v>0</v>
      </c>
      <c r="JF23" s="415">
        <f t="shared" si="5"/>
        <v>0</v>
      </c>
      <c r="JG23" s="416">
        <f t="shared" si="5"/>
        <v>0</v>
      </c>
      <c r="JH23" s="414">
        <f t="shared" si="5"/>
        <v>0</v>
      </c>
      <c r="JI23" s="415">
        <f t="shared" si="5"/>
        <v>0</v>
      </c>
      <c r="JJ23" s="464">
        <f t="shared" si="5"/>
        <v>0</v>
      </c>
      <c r="JK23" s="414">
        <f t="shared" si="5"/>
        <v>0</v>
      </c>
      <c r="JL23" s="415">
        <f t="shared" si="5"/>
        <v>0</v>
      </c>
      <c r="JM23" s="416">
        <f t="shared" si="5"/>
        <v>0</v>
      </c>
      <c r="JN23" s="414">
        <f t="shared" si="5"/>
        <v>0</v>
      </c>
      <c r="JO23" s="415">
        <f t="shared" si="5"/>
        <v>0</v>
      </c>
      <c r="JP23" s="464">
        <f t="shared" si="5"/>
        <v>0</v>
      </c>
      <c r="JQ23" s="414">
        <f t="shared" si="5"/>
        <v>0</v>
      </c>
      <c r="JR23" s="415">
        <f t="shared" si="5"/>
        <v>0</v>
      </c>
      <c r="JS23" s="416">
        <f t="shared" si="5"/>
        <v>0</v>
      </c>
      <c r="JT23" s="414">
        <f t="shared" si="5"/>
        <v>0</v>
      </c>
      <c r="JU23" s="415">
        <f t="shared" si="5"/>
        <v>0</v>
      </c>
      <c r="JV23" s="464">
        <f t="shared" si="5"/>
        <v>0</v>
      </c>
      <c r="JW23" s="414">
        <f t="shared" si="5"/>
        <v>0</v>
      </c>
      <c r="JX23" s="415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0</v>
      </c>
      <c r="BV24" s="161">
        <f t="shared" si="6"/>
        <v>0</v>
      </c>
      <c r="BW24" s="161">
        <f t="shared" si="6"/>
        <v>0</v>
      </c>
      <c r="BX24" s="161">
        <f t="shared" si="6"/>
        <v>0</v>
      </c>
      <c r="BY24" s="161">
        <f t="shared" si="6"/>
        <v>0</v>
      </c>
      <c r="BZ24" s="161">
        <f t="shared" si="6"/>
        <v>0</v>
      </c>
      <c r="CA24" s="161">
        <f t="shared" si="6"/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0</v>
      </c>
      <c r="CG24" s="161">
        <f t="shared" si="6"/>
        <v>0</v>
      </c>
      <c r="CH24" s="161">
        <f t="shared" si="6"/>
        <v>0</v>
      </c>
      <c r="CI24" s="161">
        <f t="shared" si="6"/>
        <v>0</v>
      </c>
      <c r="CJ24" s="161">
        <f t="shared" si="6"/>
        <v>0</v>
      </c>
      <c r="CK24" s="161">
        <f t="shared" si="6"/>
        <v>0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0</v>
      </c>
      <c r="DB24" s="161">
        <f t="shared" si="6"/>
        <v>0</v>
      </c>
      <c r="DC24" s="161">
        <f t="shared" si="6"/>
        <v>0</v>
      </c>
      <c r="DD24" s="161">
        <f t="shared" si="6"/>
        <v>0</v>
      </c>
      <c r="DE24" s="161">
        <f t="shared" si="6"/>
        <v>0</v>
      </c>
      <c r="DF24" s="161">
        <f t="shared" si="6"/>
        <v>0</v>
      </c>
      <c r="DG24" s="161">
        <f t="shared" si="6"/>
        <v>0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0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0</v>
      </c>
      <c r="DT24" s="161">
        <f t="shared" si="7"/>
        <v>0</v>
      </c>
      <c r="DU24" s="161">
        <f t="shared" si="7"/>
        <v>0</v>
      </c>
      <c r="DV24" s="161">
        <f t="shared" si="7"/>
        <v>0</v>
      </c>
      <c r="DW24" s="161">
        <f t="shared" si="7"/>
        <v>0</v>
      </c>
      <c r="DX24" s="161">
        <f t="shared" si="7"/>
        <v>0</v>
      </c>
      <c r="DY24" s="161">
        <f t="shared" si="7"/>
        <v>0</v>
      </c>
      <c r="DZ24" s="161">
        <f t="shared" si="7"/>
        <v>0</v>
      </c>
      <c r="EA24" s="161">
        <f t="shared" si="7"/>
        <v>0</v>
      </c>
      <c r="EB24" s="161">
        <f t="shared" si="7"/>
        <v>0</v>
      </c>
      <c r="EC24" s="161">
        <f t="shared" si="7"/>
        <v>0</v>
      </c>
      <c r="ED24" s="161">
        <f t="shared" si="7"/>
        <v>0</v>
      </c>
      <c r="EE24" s="161">
        <f t="shared" si="7"/>
        <v>0</v>
      </c>
      <c r="EF24" s="161">
        <f t="shared" si="7"/>
        <v>0</v>
      </c>
      <c r="EG24" s="161">
        <f t="shared" si="7"/>
        <v>0</v>
      </c>
      <c r="EH24" s="161">
        <f t="shared" si="7"/>
        <v>0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0</v>
      </c>
      <c r="FD24" s="161">
        <f t="shared" si="7"/>
        <v>0</v>
      </c>
      <c r="FE24" s="161">
        <f t="shared" si="7"/>
        <v>0</v>
      </c>
      <c r="FF24" s="161">
        <f t="shared" si="7"/>
        <v>0</v>
      </c>
      <c r="FG24" s="161">
        <f t="shared" si="7"/>
        <v>0</v>
      </c>
      <c r="FH24" s="161">
        <f t="shared" si="7"/>
        <v>0</v>
      </c>
      <c r="FI24" s="161">
        <f t="shared" si="7"/>
        <v>0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s="375" customFormat="1" ht="17.25" customHeight="1" x14ac:dyDescent="0.25">
      <c r="A27" s="426">
        <v>1</v>
      </c>
      <c r="B27" s="16" t="s">
        <v>21</v>
      </c>
      <c r="C27" s="3" t="s">
        <v>12</v>
      </c>
      <c r="D27" s="427" t="s">
        <v>45</v>
      </c>
      <c r="E27" s="465">
        <f t="shared" ref="E27:E38" si="10">SUM(F27:JX27)</f>
        <v>0</v>
      </c>
      <c r="F27" s="466"/>
      <c r="G27" s="430"/>
      <c r="H27" s="467"/>
      <c r="I27" s="429"/>
      <c r="J27" s="353"/>
      <c r="K27" s="395"/>
      <c r="L27" s="468"/>
      <c r="M27" s="353"/>
      <c r="N27" s="395"/>
      <c r="O27" s="429"/>
      <c r="P27" s="353"/>
      <c r="Q27" s="395"/>
      <c r="R27" s="468"/>
      <c r="S27" s="353"/>
      <c r="T27" s="395"/>
      <c r="U27" s="429"/>
      <c r="V27" s="353"/>
      <c r="W27" s="395"/>
      <c r="X27" s="468"/>
      <c r="Y27" s="353"/>
      <c r="Z27" s="395"/>
      <c r="AA27" s="429"/>
      <c r="AB27" s="353"/>
      <c r="AC27" s="395"/>
      <c r="AD27" s="468"/>
      <c r="AE27" s="353"/>
      <c r="AF27" s="395"/>
      <c r="AG27" s="429"/>
      <c r="AH27" s="353"/>
      <c r="AI27" s="395"/>
      <c r="AJ27" s="468"/>
      <c r="AK27" s="353"/>
      <c r="AL27" s="395"/>
      <c r="AM27" s="429"/>
      <c r="AN27" s="353"/>
      <c r="AO27" s="395"/>
      <c r="AP27" s="468"/>
      <c r="AQ27" s="353"/>
      <c r="AR27" s="395"/>
      <c r="AS27" s="429"/>
      <c r="AT27" s="353"/>
      <c r="AU27" s="395"/>
      <c r="AV27" s="468"/>
      <c r="AW27" s="353"/>
      <c r="AX27" s="395"/>
      <c r="AY27" s="429"/>
      <c r="AZ27" s="353"/>
      <c r="BA27" s="395"/>
      <c r="BB27" s="468"/>
      <c r="BC27" s="353"/>
      <c r="BD27" s="395"/>
      <c r="BE27" s="429"/>
      <c r="BF27" s="353"/>
      <c r="BG27" s="395"/>
      <c r="BH27" s="468"/>
      <c r="BI27" s="353"/>
      <c r="BJ27" s="395"/>
      <c r="BK27" s="429"/>
      <c r="BL27" s="353"/>
      <c r="BM27" s="395"/>
      <c r="BN27" s="468"/>
      <c r="BO27" s="353"/>
      <c r="BP27" s="395"/>
      <c r="BQ27" s="429"/>
      <c r="BR27" s="353"/>
      <c r="BS27" s="395"/>
      <c r="BT27" s="468"/>
      <c r="BU27" s="353"/>
      <c r="BV27" s="395"/>
      <c r="BW27" s="429"/>
      <c r="BX27" s="353"/>
      <c r="BY27" s="395"/>
      <c r="BZ27" s="468"/>
      <c r="CA27" s="353"/>
      <c r="CB27" s="395"/>
      <c r="CC27" s="429"/>
      <c r="CD27" s="353"/>
      <c r="CE27" s="395"/>
      <c r="CF27" s="468"/>
      <c r="CG27" s="353"/>
      <c r="CH27" s="395"/>
      <c r="CI27" s="429"/>
      <c r="CJ27" s="353"/>
      <c r="CK27" s="395"/>
      <c r="CL27" s="468"/>
      <c r="CM27" s="353"/>
      <c r="CN27" s="395"/>
      <c r="CO27" s="429"/>
      <c r="CP27" s="353"/>
      <c r="CQ27" s="395"/>
      <c r="CR27" s="468"/>
      <c r="CS27" s="353"/>
      <c r="CT27" s="395"/>
      <c r="CU27" s="429"/>
      <c r="CV27" s="353"/>
      <c r="CW27" s="395"/>
      <c r="CX27" s="468"/>
      <c r="CY27" s="353"/>
      <c r="CZ27" s="395"/>
      <c r="DA27" s="429"/>
      <c r="DB27" s="353"/>
      <c r="DC27" s="395"/>
      <c r="DD27" s="468"/>
      <c r="DE27" s="353"/>
      <c r="DF27" s="395"/>
      <c r="DG27" s="429"/>
      <c r="DH27" s="353"/>
      <c r="DI27" s="395"/>
      <c r="DJ27" s="468"/>
      <c r="DK27" s="353"/>
      <c r="DL27" s="395"/>
      <c r="DM27" s="429"/>
      <c r="DN27" s="353"/>
      <c r="DO27" s="395"/>
      <c r="DP27" s="468"/>
      <c r="DQ27" s="353"/>
      <c r="DR27" s="395"/>
      <c r="DS27" s="429"/>
      <c r="DT27" s="353"/>
      <c r="DU27" s="395"/>
      <c r="DV27" s="468"/>
      <c r="DW27" s="353"/>
      <c r="DX27" s="395"/>
      <c r="DY27" s="429"/>
      <c r="DZ27" s="353"/>
      <c r="EA27" s="395"/>
      <c r="EB27" s="468"/>
      <c r="EC27" s="353"/>
      <c r="ED27" s="395"/>
      <c r="EE27" s="429"/>
      <c r="EF27" s="353"/>
      <c r="EG27" s="395"/>
      <c r="EH27" s="468"/>
      <c r="EI27" s="353"/>
      <c r="EJ27" s="395"/>
      <c r="EK27" s="429"/>
      <c r="EL27" s="353"/>
      <c r="EM27" s="395"/>
      <c r="EN27" s="468"/>
      <c r="EO27" s="353"/>
      <c r="EP27" s="395"/>
      <c r="EQ27" s="429"/>
      <c r="ER27" s="353"/>
      <c r="ES27" s="395"/>
      <c r="ET27" s="468"/>
      <c r="EU27" s="353"/>
      <c r="EV27" s="395"/>
      <c r="EW27" s="429"/>
      <c r="EX27" s="353"/>
      <c r="EY27" s="395"/>
      <c r="EZ27" s="468"/>
      <c r="FA27" s="353"/>
      <c r="FB27" s="395"/>
      <c r="FC27" s="429"/>
      <c r="FD27" s="353"/>
      <c r="FE27" s="395"/>
      <c r="FF27" s="468"/>
      <c r="FG27" s="353"/>
      <c r="FH27" s="395"/>
      <c r="FI27" s="429"/>
      <c r="FJ27" s="353"/>
      <c r="FK27" s="395"/>
      <c r="FL27" s="468"/>
      <c r="FM27" s="353"/>
      <c r="FN27" s="395"/>
      <c r="FO27" s="429"/>
      <c r="FP27" s="353"/>
      <c r="FQ27" s="395"/>
      <c r="FR27" s="468"/>
      <c r="FS27" s="353"/>
      <c r="FT27" s="395"/>
      <c r="FU27" s="429"/>
      <c r="FV27" s="353"/>
      <c r="FW27" s="395"/>
      <c r="FX27" s="468"/>
      <c r="FY27" s="353"/>
      <c r="FZ27" s="395"/>
      <c r="GA27" s="429"/>
      <c r="GB27" s="353"/>
      <c r="GC27" s="395"/>
      <c r="GD27" s="468"/>
      <c r="GE27" s="353"/>
      <c r="GF27" s="395"/>
      <c r="GG27" s="429"/>
      <c r="GH27" s="353"/>
      <c r="GI27" s="395"/>
      <c r="GJ27" s="468"/>
      <c r="GK27" s="353"/>
      <c r="GL27" s="395"/>
      <c r="GM27" s="429"/>
      <c r="GN27" s="353"/>
      <c r="GO27" s="395"/>
      <c r="GP27" s="468"/>
      <c r="GQ27" s="353"/>
      <c r="GR27" s="395"/>
      <c r="GS27" s="429"/>
      <c r="GT27" s="353"/>
      <c r="GU27" s="395"/>
      <c r="GV27" s="468"/>
      <c r="GW27" s="353"/>
      <c r="GX27" s="395"/>
      <c r="GY27" s="429"/>
      <c r="GZ27" s="353"/>
      <c r="HA27" s="395"/>
      <c r="HB27" s="468"/>
      <c r="HC27" s="353"/>
      <c r="HD27" s="395"/>
      <c r="HE27" s="429"/>
      <c r="HF27" s="353"/>
      <c r="HG27" s="395"/>
      <c r="HH27" s="468"/>
      <c r="HI27" s="353"/>
      <c r="HJ27" s="395"/>
      <c r="HK27" s="429"/>
      <c r="HL27" s="353"/>
      <c r="HM27" s="395"/>
      <c r="HN27" s="468"/>
      <c r="HO27" s="353"/>
      <c r="HP27" s="395"/>
      <c r="HQ27" s="429"/>
      <c r="HR27" s="353"/>
      <c r="HS27" s="395"/>
      <c r="HT27" s="468"/>
      <c r="HU27" s="353"/>
      <c r="HV27" s="395"/>
      <c r="HW27" s="429"/>
      <c r="HX27" s="353"/>
      <c r="HY27" s="395"/>
      <c r="HZ27" s="468"/>
      <c r="IA27" s="353"/>
      <c r="IB27" s="395"/>
      <c r="IC27" s="429"/>
      <c r="ID27" s="353"/>
      <c r="IE27" s="395"/>
      <c r="IF27" s="468"/>
      <c r="IG27" s="353"/>
      <c r="IH27" s="395"/>
      <c r="II27" s="429"/>
      <c r="IJ27" s="353"/>
      <c r="IK27" s="395"/>
      <c r="IL27" s="468"/>
      <c r="IM27" s="353"/>
      <c r="IN27" s="395"/>
      <c r="IO27" s="429"/>
      <c r="IP27" s="353"/>
      <c r="IQ27" s="395"/>
      <c r="IR27" s="468"/>
      <c r="IS27" s="353"/>
      <c r="IT27" s="395"/>
      <c r="IU27" s="429"/>
      <c r="IV27" s="353"/>
      <c r="IW27" s="395"/>
      <c r="IX27" s="468"/>
      <c r="IY27" s="353"/>
      <c r="IZ27" s="395"/>
      <c r="JA27" s="429"/>
      <c r="JB27" s="353"/>
      <c r="JC27" s="395"/>
      <c r="JD27" s="468"/>
      <c r="JE27" s="353"/>
      <c r="JF27" s="395"/>
      <c r="JG27" s="429"/>
      <c r="JH27" s="353"/>
      <c r="JI27" s="395"/>
      <c r="JJ27" s="468"/>
      <c r="JK27" s="353"/>
      <c r="JL27" s="395"/>
      <c r="JM27" s="429"/>
      <c r="JN27" s="353"/>
      <c r="JO27" s="395"/>
      <c r="JP27" s="468"/>
      <c r="JQ27" s="353"/>
      <c r="JR27" s="395"/>
      <c r="JS27" s="429"/>
      <c r="JT27" s="353"/>
      <c r="JU27" s="395"/>
      <c r="JV27" s="468"/>
      <c r="JW27" s="353"/>
      <c r="JX27" s="395"/>
    </row>
    <row r="28" spans="1:284" s="375" customFormat="1" ht="17.25" customHeight="1" thickBot="1" x14ac:dyDescent="0.3">
      <c r="A28" s="432">
        <v>2</v>
      </c>
      <c r="B28" s="60" t="s">
        <v>305</v>
      </c>
      <c r="C28" s="61" t="s">
        <v>12</v>
      </c>
      <c r="D28" s="433" t="s">
        <v>45</v>
      </c>
      <c r="E28" s="469">
        <f t="shared" si="10"/>
        <v>0</v>
      </c>
      <c r="F28" s="470"/>
      <c r="G28" s="437"/>
      <c r="H28" s="471"/>
      <c r="I28" s="436"/>
      <c r="J28" s="354"/>
      <c r="K28" s="435"/>
      <c r="L28" s="472"/>
      <c r="M28" s="354"/>
      <c r="N28" s="435"/>
      <c r="O28" s="436"/>
      <c r="P28" s="354"/>
      <c r="Q28" s="435"/>
      <c r="R28" s="472"/>
      <c r="S28" s="354"/>
      <c r="T28" s="435"/>
      <c r="U28" s="436"/>
      <c r="V28" s="354"/>
      <c r="W28" s="435"/>
      <c r="X28" s="472"/>
      <c r="Y28" s="354"/>
      <c r="Z28" s="435"/>
      <c r="AA28" s="436"/>
      <c r="AB28" s="354"/>
      <c r="AC28" s="435"/>
      <c r="AD28" s="472"/>
      <c r="AE28" s="354"/>
      <c r="AF28" s="435"/>
      <c r="AG28" s="436"/>
      <c r="AH28" s="354"/>
      <c r="AI28" s="435"/>
      <c r="AJ28" s="472"/>
      <c r="AK28" s="354"/>
      <c r="AL28" s="435"/>
      <c r="AM28" s="436"/>
      <c r="AN28" s="354"/>
      <c r="AO28" s="435"/>
      <c r="AP28" s="472"/>
      <c r="AQ28" s="354"/>
      <c r="AR28" s="435"/>
      <c r="AS28" s="436"/>
      <c r="AT28" s="354"/>
      <c r="AU28" s="435"/>
      <c r="AV28" s="472"/>
      <c r="AW28" s="354"/>
      <c r="AX28" s="435"/>
      <c r="AY28" s="436"/>
      <c r="AZ28" s="354"/>
      <c r="BA28" s="435"/>
      <c r="BB28" s="472"/>
      <c r="BC28" s="354"/>
      <c r="BD28" s="435"/>
      <c r="BE28" s="436"/>
      <c r="BF28" s="354"/>
      <c r="BG28" s="435"/>
      <c r="BH28" s="472"/>
      <c r="BI28" s="354"/>
      <c r="BJ28" s="435"/>
      <c r="BK28" s="436"/>
      <c r="BL28" s="354"/>
      <c r="BM28" s="435"/>
      <c r="BN28" s="472"/>
      <c r="BO28" s="354"/>
      <c r="BP28" s="435"/>
      <c r="BQ28" s="436"/>
      <c r="BR28" s="354"/>
      <c r="BS28" s="435"/>
      <c r="BT28" s="472"/>
      <c r="BU28" s="354"/>
      <c r="BV28" s="435"/>
      <c r="BW28" s="436"/>
      <c r="BX28" s="354"/>
      <c r="BY28" s="435"/>
      <c r="BZ28" s="472"/>
      <c r="CA28" s="354"/>
      <c r="CB28" s="435"/>
      <c r="CC28" s="436"/>
      <c r="CD28" s="354"/>
      <c r="CE28" s="435"/>
      <c r="CF28" s="472"/>
      <c r="CG28" s="354"/>
      <c r="CH28" s="435"/>
      <c r="CI28" s="436"/>
      <c r="CJ28" s="354"/>
      <c r="CK28" s="435"/>
      <c r="CL28" s="472"/>
      <c r="CM28" s="354"/>
      <c r="CN28" s="435"/>
      <c r="CO28" s="436"/>
      <c r="CP28" s="354"/>
      <c r="CQ28" s="435"/>
      <c r="CR28" s="472"/>
      <c r="CS28" s="354"/>
      <c r="CT28" s="435"/>
      <c r="CU28" s="436"/>
      <c r="CV28" s="354"/>
      <c r="CW28" s="435"/>
      <c r="CX28" s="472"/>
      <c r="CY28" s="354"/>
      <c r="CZ28" s="435"/>
      <c r="DA28" s="436"/>
      <c r="DB28" s="354"/>
      <c r="DC28" s="435"/>
      <c r="DD28" s="472"/>
      <c r="DE28" s="354"/>
      <c r="DF28" s="435"/>
      <c r="DG28" s="436"/>
      <c r="DH28" s="354"/>
      <c r="DI28" s="435"/>
      <c r="DJ28" s="472"/>
      <c r="DK28" s="354"/>
      <c r="DL28" s="435"/>
      <c r="DM28" s="436"/>
      <c r="DN28" s="354"/>
      <c r="DO28" s="435"/>
      <c r="DP28" s="472"/>
      <c r="DQ28" s="354"/>
      <c r="DR28" s="435"/>
      <c r="DS28" s="436"/>
      <c r="DT28" s="354"/>
      <c r="DU28" s="435"/>
      <c r="DV28" s="472"/>
      <c r="DW28" s="354"/>
      <c r="DX28" s="435"/>
      <c r="DY28" s="436"/>
      <c r="DZ28" s="354"/>
      <c r="EA28" s="435"/>
      <c r="EB28" s="472"/>
      <c r="EC28" s="354"/>
      <c r="ED28" s="435"/>
      <c r="EE28" s="436"/>
      <c r="EF28" s="354"/>
      <c r="EG28" s="435"/>
      <c r="EH28" s="472"/>
      <c r="EI28" s="354"/>
      <c r="EJ28" s="435"/>
      <c r="EK28" s="436"/>
      <c r="EL28" s="354"/>
      <c r="EM28" s="435"/>
      <c r="EN28" s="472"/>
      <c r="EO28" s="354"/>
      <c r="EP28" s="435"/>
      <c r="EQ28" s="436"/>
      <c r="ER28" s="354"/>
      <c r="ES28" s="435"/>
      <c r="ET28" s="472"/>
      <c r="EU28" s="354"/>
      <c r="EV28" s="435"/>
      <c r="EW28" s="436"/>
      <c r="EX28" s="354"/>
      <c r="EY28" s="435"/>
      <c r="EZ28" s="472"/>
      <c r="FA28" s="354"/>
      <c r="FB28" s="435"/>
      <c r="FC28" s="436"/>
      <c r="FD28" s="354"/>
      <c r="FE28" s="435"/>
      <c r="FF28" s="472"/>
      <c r="FG28" s="354"/>
      <c r="FH28" s="435"/>
      <c r="FI28" s="436"/>
      <c r="FJ28" s="354"/>
      <c r="FK28" s="435"/>
      <c r="FL28" s="472"/>
      <c r="FM28" s="354"/>
      <c r="FN28" s="435"/>
      <c r="FO28" s="436"/>
      <c r="FP28" s="354"/>
      <c r="FQ28" s="435"/>
      <c r="FR28" s="472"/>
      <c r="FS28" s="354"/>
      <c r="FT28" s="435"/>
      <c r="FU28" s="436"/>
      <c r="FV28" s="354"/>
      <c r="FW28" s="435"/>
      <c r="FX28" s="472"/>
      <c r="FY28" s="354"/>
      <c r="FZ28" s="435"/>
      <c r="GA28" s="436"/>
      <c r="GB28" s="354"/>
      <c r="GC28" s="435"/>
      <c r="GD28" s="472"/>
      <c r="GE28" s="354"/>
      <c r="GF28" s="435"/>
      <c r="GG28" s="436"/>
      <c r="GH28" s="354"/>
      <c r="GI28" s="435"/>
      <c r="GJ28" s="472"/>
      <c r="GK28" s="354"/>
      <c r="GL28" s="435"/>
      <c r="GM28" s="436"/>
      <c r="GN28" s="354"/>
      <c r="GO28" s="435"/>
      <c r="GP28" s="472"/>
      <c r="GQ28" s="354"/>
      <c r="GR28" s="435"/>
      <c r="GS28" s="436"/>
      <c r="GT28" s="354"/>
      <c r="GU28" s="435"/>
      <c r="GV28" s="472"/>
      <c r="GW28" s="354"/>
      <c r="GX28" s="435"/>
      <c r="GY28" s="436"/>
      <c r="GZ28" s="354"/>
      <c r="HA28" s="435"/>
      <c r="HB28" s="472"/>
      <c r="HC28" s="354"/>
      <c r="HD28" s="435"/>
      <c r="HE28" s="436"/>
      <c r="HF28" s="354"/>
      <c r="HG28" s="435"/>
      <c r="HH28" s="472"/>
      <c r="HI28" s="354"/>
      <c r="HJ28" s="435"/>
      <c r="HK28" s="436"/>
      <c r="HL28" s="354"/>
      <c r="HM28" s="435"/>
      <c r="HN28" s="472"/>
      <c r="HO28" s="354"/>
      <c r="HP28" s="435"/>
      <c r="HQ28" s="436"/>
      <c r="HR28" s="354"/>
      <c r="HS28" s="435"/>
      <c r="HT28" s="472"/>
      <c r="HU28" s="354"/>
      <c r="HV28" s="435"/>
      <c r="HW28" s="436"/>
      <c r="HX28" s="354"/>
      <c r="HY28" s="435"/>
      <c r="HZ28" s="472"/>
      <c r="IA28" s="354"/>
      <c r="IB28" s="435"/>
      <c r="IC28" s="436"/>
      <c r="ID28" s="354"/>
      <c r="IE28" s="435"/>
      <c r="IF28" s="472"/>
      <c r="IG28" s="354"/>
      <c r="IH28" s="435"/>
      <c r="II28" s="436"/>
      <c r="IJ28" s="354"/>
      <c r="IK28" s="435"/>
      <c r="IL28" s="472"/>
      <c r="IM28" s="354"/>
      <c r="IN28" s="435"/>
      <c r="IO28" s="436"/>
      <c r="IP28" s="354"/>
      <c r="IQ28" s="435"/>
      <c r="IR28" s="472"/>
      <c r="IS28" s="354"/>
      <c r="IT28" s="435"/>
      <c r="IU28" s="436"/>
      <c r="IV28" s="354"/>
      <c r="IW28" s="435"/>
      <c r="IX28" s="472"/>
      <c r="IY28" s="354"/>
      <c r="IZ28" s="435"/>
      <c r="JA28" s="436"/>
      <c r="JB28" s="354"/>
      <c r="JC28" s="435"/>
      <c r="JD28" s="472"/>
      <c r="JE28" s="354"/>
      <c r="JF28" s="435"/>
      <c r="JG28" s="436"/>
      <c r="JH28" s="354"/>
      <c r="JI28" s="435"/>
      <c r="JJ28" s="472"/>
      <c r="JK28" s="354"/>
      <c r="JL28" s="435"/>
      <c r="JM28" s="436"/>
      <c r="JN28" s="354"/>
      <c r="JO28" s="435"/>
      <c r="JP28" s="472"/>
      <c r="JQ28" s="354"/>
      <c r="JR28" s="435"/>
      <c r="JS28" s="436"/>
      <c r="JT28" s="354"/>
      <c r="JU28" s="435"/>
      <c r="JV28" s="472"/>
      <c r="JW28" s="354"/>
      <c r="JX28" s="435"/>
    </row>
    <row r="29" spans="1:284" s="375" customFormat="1" ht="17.25" customHeight="1" x14ac:dyDescent="0.25">
      <c r="A29" s="439">
        <v>3</v>
      </c>
      <c r="B29" s="60" t="s">
        <v>296</v>
      </c>
      <c r="C29" s="7" t="s">
        <v>27</v>
      </c>
      <c r="D29" s="440" t="s">
        <v>45</v>
      </c>
      <c r="E29" s="473">
        <f t="shared" si="10"/>
        <v>0</v>
      </c>
      <c r="F29" s="474"/>
      <c r="G29" s="444"/>
      <c r="H29" s="475"/>
      <c r="I29" s="443"/>
      <c r="J29" s="355"/>
      <c r="K29" s="442"/>
      <c r="L29" s="476"/>
      <c r="M29" s="355"/>
      <c r="N29" s="442"/>
      <c r="O29" s="443"/>
      <c r="P29" s="355"/>
      <c r="Q29" s="442"/>
      <c r="R29" s="476"/>
      <c r="S29" s="355"/>
      <c r="T29" s="442"/>
      <c r="U29" s="443"/>
      <c r="V29" s="355"/>
      <c r="W29" s="442"/>
      <c r="X29" s="476"/>
      <c r="Y29" s="355"/>
      <c r="Z29" s="442"/>
      <c r="AA29" s="443"/>
      <c r="AB29" s="355"/>
      <c r="AC29" s="442"/>
      <c r="AD29" s="476"/>
      <c r="AE29" s="355"/>
      <c r="AF29" s="442"/>
      <c r="AG29" s="443"/>
      <c r="AH29" s="355"/>
      <c r="AI29" s="442"/>
      <c r="AJ29" s="476"/>
      <c r="AK29" s="355"/>
      <c r="AL29" s="442"/>
      <c r="AM29" s="443"/>
      <c r="AN29" s="355"/>
      <c r="AO29" s="442"/>
      <c r="AP29" s="476"/>
      <c r="AQ29" s="355"/>
      <c r="AR29" s="442"/>
      <c r="AS29" s="443"/>
      <c r="AT29" s="355"/>
      <c r="AU29" s="442"/>
      <c r="AV29" s="476"/>
      <c r="AW29" s="355"/>
      <c r="AX29" s="442"/>
      <c r="AY29" s="443"/>
      <c r="AZ29" s="355"/>
      <c r="BA29" s="442"/>
      <c r="BB29" s="476"/>
      <c r="BC29" s="355"/>
      <c r="BD29" s="442"/>
      <c r="BE29" s="443"/>
      <c r="BF29" s="355"/>
      <c r="BG29" s="442"/>
      <c r="BH29" s="476"/>
      <c r="BI29" s="355"/>
      <c r="BJ29" s="442"/>
      <c r="BK29" s="443"/>
      <c r="BL29" s="355"/>
      <c r="BM29" s="442"/>
      <c r="BN29" s="476"/>
      <c r="BO29" s="355"/>
      <c r="BP29" s="442"/>
      <c r="BQ29" s="443"/>
      <c r="BR29" s="355"/>
      <c r="BS29" s="442"/>
      <c r="BT29" s="476"/>
      <c r="BU29" s="355"/>
      <c r="BV29" s="442"/>
      <c r="BW29" s="443"/>
      <c r="BX29" s="355"/>
      <c r="BY29" s="442"/>
      <c r="BZ29" s="476"/>
      <c r="CA29" s="355"/>
      <c r="CB29" s="442"/>
      <c r="CC29" s="443"/>
      <c r="CD29" s="355"/>
      <c r="CE29" s="442"/>
      <c r="CF29" s="476"/>
      <c r="CG29" s="355"/>
      <c r="CH29" s="442"/>
      <c r="CI29" s="443"/>
      <c r="CJ29" s="355"/>
      <c r="CK29" s="442"/>
      <c r="CL29" s="476"/>
      <c r="CM29" s="355"/>
      <c r="CN29" s="442"/>
      <c r="CO29" s="443"/>
      <c r="CP29" s="355"/>
      <c r="CQ29" s="442"/>
      <c r="CR29" s="476"/>
      <c r="CS29" s="355"/>
      <c r="CT29" s="442"/>
      <c r="CU29" s="443"/>
      <c r="CV29" s="355"/>
      <c r="CW29" s="442"/>
      <c r="CX29" s="476"/>
      <c r="CY29" s="355"/>
      <c r="CZ29" s="442"/>
      <c r="DA29" s="443"/>
      <c r="DB29" s="355"/>
      <c r="DC29" s="442"/>
      <c r="DD29" s="476"/>
      <c r="DE29" s="355"/>
      <c r="DF29" s="442"/>
      <c r="DG29" s="443"/>
      <c r="DH29" s="355"/>
      <c r="DI29" s="442"/>
      <c r="DJ29" s="476"/>
      <c r="DK29" s="355"/>
      <c r="DL29" s="442"/>
      <c r="DM29" s="443"/>
      <c r="DN29" s="355"/>
      <c r="DO29" s="442"/>
      <c r="DP29" s="476"/>
      <c r="DQ29" s="355"/>
      <c r="DR29" s="442"/>
      <c r="DS29" s="443"/>
      <c r="DT29" s="355"/>
      <c r="DU29" s="442"/>
      <c r="DV29" s="476"/>
      <c r="DW29" s="355"/>
      <c r="DX29" s="442"/>
      <c r="DY29" s="443"/>
      <c r="DZ29" s="355"/>
      <c r="EA29" s="442"/>
      <c r="EB29" s="476"/>
      <c r="EC29" s="355"/>
      <c r="ED29" s="442"/>
      <c r="EE29" s="443"/>
      <c r="EF29" s="355"/>
      <c r="EG29" s="442"/>
      <c r="EH29" s="476"/>
      <c r="EI29" s="355"/>
      <c r="EJ29" s="442"/>
      <c r="EK29" s="443"/>
      <c r="EL29" s="355"/>
      <c r="EM29" s="442"/>
      <c r="EN29" s="476"/>
      <c r="EO29" s="355"/>
      <c r="EP29" s="442"/>
      <c r="EQ29" s="443"/>
      <c r="ER29" s="355"/>
      <c r="ES29" s="442"/>
      <c r="ET29" s="476"/>
      <c r="EU29" s="355"/>
      <c r="EV29" s="442"/>
      <c r="EW29" s="443"/>
      <c r="EX29" s="355"/>
      <c r="EY29" s="442"/>
      <c r="EZ29" s="476"/>
      <c r="FA29" s="355"/>
      <c r="FB29" s="442"/>
      <c r="FC29" s="443"/>
      <c r="FD29" s="355"/>
      <c r="FE29" s="442"/>
      <c r="FF29" s="476"/>
      <c r="FG29" s="355"/>
      <c r="FH29" s="442"/>
      <c r="FI29" s="443"/>
      <c r="FJ29" s="355"/>
      <c r="FK29" s="442"/>
      <c r="FL29" s="476"/>
      <c r="FM29" s="355"/>
      <c r="FN29" s="442"/>
      <c r="FO29" s="443"/>
      <c r="FP29" s="355"/>
      <c r="FQ29" s="442"/>
      <c r="FR29" s="476"/>
      <c r="FS29" s="355"/>
      <c r="FT29" s="442"/>
      <c r="FU29" s="443"/>
      <c r="FV29" s="355"/>
      <c r="FW29" s="442"/>
      <c r="FX29" s="476"/>
      <c r="FY29" s="355"/>
      <c r="FZ29" s="442"/>
      <c r="GA29" s="443"/>
      <c r="GB29" s="355"/>
      <c r="GC29" s="442"/>
      <c r="GD29" s="476"/>
      <c r="GE29" s="355"/>
      <c r="GF29" s="442"/>
      <c r="GG29" s="443"/>
      <c r="GH29" s="355"/>
      <c r="GI29" s="442"/>
      <c r="GJ29" s="476"/>
      <c r="GK29" s="355"/>
      <c r="GL29" s="442"/>
      <c r="GM29" s="443"/>
      <c r="GN29" s="355"/>
      <c r="GO29" s="442"/>
      <c r="GP29" s="476"/>
      <c r="GQ29" s="355"/>
      <c r="GR29" s="442"/>
      <c r="GS29" s="443"/>
      <c r="GT29" s="355"/>
      <c r="GU29" s="442"/>
      <c r="GV29" s="476"/>
      <c r="GW29" s="355"/>
      <c r="GX29" s="442"/>
      <c r="GY29" s="443"/>
      <c r="GZ29" s="355"/>
      <c r="HA29" s="442"/>
      <c r="HB29" s="476"/>
      <c r="HC29" s="355"/>
      <c r="HD29" s="442"/>
      <c r="HE29" s="443"/>
      <c r="HF29" s="355"/>
      <c r="HG29" s="442"/>
      <c r="HH29" s="476"/>
      <c r="HI29" s="355"/>
      <c r="HJ29" s="442"/>
      <c r="HK29" s="443"/>
      <c r="HL29" s="355"/>
      <c r="HM29" s="442"/>
      <c r="HN29" s="476"/>
      <c r="HO29" s="355"/>
      <c r="HP29" s="442"/>
      <c r="HQ29" s="443"/>
      <c r="HR29" s="355"/>
      <c r="HS29" s="442"/>
      <c r="HT29" s="476"/>
      <c r="HU29" s="355"/>
      <c r="HV29" s="442"/>
      <c r="HW29" s="443"/>
      <c r="HX29" s="355"/>
      <c r="HY29" s="442"/>
      <c r="HZ29" s="476"/>
      <c r="IA29" s="355"/>
      <c r="IB29" s="442"/>
      <c r="IC29" s="443"/>
      <c r="ID29" s="355"/>
      <c r="IE29" s="442"/>
      <c r="IF29" s="476"/>
      <c r="IG29" s="355"/>
      <c r="IH29" s="442"/>
      <c r="II29" s="443"/>
      <c r="IJ29" s="355"/>
      <c r="IK29" s="442"/>
      <c r="IL29" s="476"/>
      <c r="IM29" s="355"/>
      <c r="IN29" s="442"/>
      <c r="IO29" s="443"/>
      <c r="IP29" s="355"/>
      <c r="IQ29" s="442"/>
      <c r="IR29" s="476"/>
      <c r="IS29" s="355"/>
      <c r="IT29" s="442"/>
      <c r="IU29" s="443"/>
      <c r="IV29" s="355"/>
      <c r="IW29" s="442"/>
      <c r="IX29" s="476"/>
      <c r="IY29" s="355"/>
      <c r="IZ29" s="442"/>
      <c r="JA29" s="443"/>
      <c r="JB29" s="355"/>
      <c r="JC29" s="442"/>
      <c r="JD29" s="476"/>
      <c r="JE29" s="355"/>
      <c r="JF29" s="442"/>
      <c r="JG29" s="443"/>
      <c r="JH29" s="355"/>
      <c r="JI29" s="442"/>
      <c r="JJ29" s="476"/>
      <c r="JK29" s="355"/>
      <c r="JL29" s="442"/>
      <c r="JM29" s="443"/>
      <c r="JN29" s="355"/>
      <c r="JO29" s="442"/>
      <c r="JP29" s="476"/>
      <c r="JQ29" s="355"/>
      <c r="JR29" s="442"/>
      <c r="JS29" s="443"/>
      <c r="JT29" s="355"/>
      <c r="JU29" s="442"/>
      <c r="JV29" s="476"/>
      <c r="JW29" s="355"/>
      <c r="JX29" s="442"/>
    </row>
    <row r="30" spans="1:284" s="375" customFormat="1" ht="17.25" customHeight="1" thickBot="1" x14ac:dyDescent="0.3">
      <c r="A30" s="366">
        <v>4</v>
      </c>
      <c r="B30" s="85" t="s">
        <v>19</v>
      </c>
      <c r="C30" s="94" t="s">
        <v>13</v>
      </c>
      <c r="D30" s="367" t="s">
        <v>45</v>
      </c>
      <c r="E30" s="368">
        <f t="shared" si="10"/>
        <v>0</v>
      </c>
      <c r="F30" s="369"/>
      <c r="G30" s="370"/>
      <c r="H30" s="371"/>
      <c r="I30" s="372"/>
      <c r="J30" s="356"/>
      <c r="K30" s="373"/>
      <c r="L30" s="374"/>
      <c r="M30" s="356"/>
      <c r="N30" s="373"/>
      <c r="O30" s="372"/>
      <c r="P30" s="356"/>
      <c r="Q30" s="373"/>
      <c r="R30" s="374"/>
      <c r="S30" s="356"/>
      <c r="T30" s="373"/>
      <c r="U30" s="372"/>
      <c r="V30" s="356"/>
      <c r="W30" s="373"/>
      <c r="X30" s="374"/>
      <c r="Y30" s="356"/>
      <c r="Z30" s="373"/>
      <c r="AA30" s="372"/>
      <c r="AB30" s="356"/>
      <c r="AC30" s="373"/>
      <c r="AD30" s="374"/>
      <c r="AE30" s="356"/>
      <c r="AF30" s="373"/>
      <c r="AG30" s="372"/>
      <c r="AH30" s="356"/>
      <c r="AI30" s="373"/>
      <c r="AJ30" s="374"/>
      <c r="AK30" s="356"/>
      <c r="AL30" s="373"/>
      <c r="AM30" s="372"/>
      <c r="AN30" s="356"/>
      <c r="AO30" s="373"/>
      <c r="AP30" s="374"/>
      <c r="AQ30" s="356"/>
      <c r="AR30" s="373"/>
      <c r="AS30" s="372"/>
      <c r="AT30" s="356"/>
      <c r="AU30" s="373"/>
      <c r="AV30" s="374"/>
      <c r="AW30" s="356"/>
      <c r="AX30" s="373"/>
      <c r="AY30" s="372"/>
      <c r="AZ30" s="356"/>
      <c r="BA30" s="373"/>
      <c r="BB30" s="374"/>
      <c r="BC30" s="356"/>
      <c r="BD30" s="373"/>
      <c r="BE30" s="372"/>
      <c r="BF30" s="356"/>
      <c r="BG30" s="373"/>
      <c r="BH30" s="374"/>
      <c r="BI30" s="356"/>
      <c r="BJ30" s="373"/>
      <c r="BK30" s="372"/>
      <c r="BL30" s="356"/>
      <c r="BM30" s="373"/>
      <c r="BN30" s="374"/>
      <c r="BO30" s="356"/>
      <c r="BP30" s="373"/>
      <c r="BQ30" s="372"/>
      <c r="BR30" s="356"/>
      <c r="BS30" s="373"/>
      <c r="BT30" s="374"/>
      <c r="BU30" s="356"/>
      <c r="BV30" s="373"/>
      <c r="BW30" s="372"/>
      <c r="BX30" s="356"/>
      <c r="BY30" s="373"/>
      <c r="BZ30" s="374"/>
      <c r="CA30" s="356"/>
      <c r="CB30" s="373"/>
      <c r="CC30" s="372"/>
      <c r="CD30" s="356"/>
      <c r="CE30" s="373"/>
      <c r="CF30" s="374"/>
      <c r="CG30" s="356"/>
      <c r="CH30" s="373"/>
      <c r="CI30" s="372"/>
      <c r="CJ30" s="356"/>
      <c r="CK30" s="373"/>
      <c r="CL30" s="374"/>
      <c r="CM30" s="356"/>
      <c r="CN30" s="373"/>
      <c r="CO30" s="372"/>
      <c r="CP30" s="356"/>
      <c r="CQ30" s="373"/>
      <c r="CR30" s="374"/>
      <c r="CS30" s="356"/>
      <c r="CT30" s="373"/>
      <c r="CU30" s="372"/>
      <c r="CV30" s="356"/>
      <c r="CW30" s="373"/>
      <c r="CX30" s="374"/>
      <c r="CY30" s="356"/>
      <c r="CZ30" s="373"/>
      <c r="DA30" s="372"/>
      <c r="DB30" s="356"/>
      <c r="DC30" s="373"/>
      <c r="DD30" s="374"/>
      <c r="DE30" s="356"/>
      <c r="DF30" s="373"/>
      <c r="DG30" s="372"/>
      <c r="DH30" s="356"/>
      <c r="DI30" s="373"/>
      <c r="DJ30" s="374"/>
      <c r="DK30" s="356"/>
      <c r="DL30" s="373"/>
      <c r="DM30" s="372"/>
      <c r="DN30" s="356"/>
      <c r="DO30" s="373"/>
      <c r="DP30" s="374"/>
      <c r="DQ30" s="356"/>
      <c r="DR30" s="373"/>
      <c r="DS30" s="372"/>
      <c r="DT30" s="356"/>
      <c r="DU30" s="373"/>
      <c r="DV30" s="374"/>
      <c r="DW30" s="356"/>
      <c r="DX30" s="373"/>
      <c r="DY30" s="372"/>
      <c r="DZ30" s="356"/>
      <c r="EA30" s="373"/>
      <c r="EB30" s="374"/>
      <c r="EC30" s="356"/>
      <c r="ED30" s="373"/>
      <c r="EE30" s="372"/>
      <c r="EF30" s="356"/>
      <c r="EG30" s="373"/>
      <c r="EH30" s="374"/>
      <c r="EI30" s="356"/>
      <c r="EJ30" s="373"/>
      <c r="EK30" s="372"/>
      <c r="EL30" s="356"/>
      <c r="EM30" s="373"/>
      <c r="EN30" s="374"/>
      <c r="EO30" s="356"/>
      <c r="EP30" s="373"/>
      <c r="EQ30" s="372"/>
      <c r="ER30" s="356"/>
      <c r="ES30" s="373"/>
      <c r="ET30" s="374"/>
      <c r="EU30" s="356"/>
      <c r="EV30" s="373"/>
      <c r="EW30" s="372"/>
      <c r="EX30" s="356"/>
      <c r="EY30" s="373"/>
      <c r="EZ30" s="374"/>
      <c r="FA30" s="356"/>
      <c r="FB30" s="373"/>
      <c r="FC30" s="372"/>
      <c r="FD30" s="356"/>
      <c r="FE30" s="373"/>
      <c r="FF30" s="374"/>
      <c r="FG30" s="356"/>
      <c r="FH30" s="373"/>
      <c r="FI30" s="372"/>
      <c r="FJ30" s="356"/>
      <c r="FK30" s="373"/>
      <c r="FL30" s="374"/>
      <c r="FM30" s="356"/>
      <c r="FN30" s="373"/>
      <c r="FO30" s="372"/>
      <c r="FP30" s="356"/>
      <c r="FQ30" s="373"/>
      <c r="FR30" s="374"/>
      <c r="FS30" s="356"/>
      <c r="FT30" s="373"/>
      <c r="FU30" s="372"/>
      <c r="FV30" s="356"/>
      <c r="FW30" s="373"/>
      <c r="FX30" s="374"/>
      <c r="FY30" s="356"/>
      <c r="FZ30" s="373"/>
      <c r="GA30" s="372"/>
      <c r="GB30" s="356"/>
      <c r="GC30" s="373"/>
      <c r="GD30" s="374"/>
      <c r="GE30" s="356"/>
      <c r="GF30" s="373"/>
      <c r="GG30" s="372"/>
      <c r="GH30" s="356"/>
      <c r="GI30" s="373"/>
      <c r="GJ30" s="374"/>
      <c r="GK30" s="356"/>
      <c r="GL30" s="373"/>
      <c r="GM30" s="372"/>
      <c r="GN30" s="356"/>
      <c r="GO30" s="373"/>
      <c r="GP30" s="374"/>
      <c r="GQ30" s="356"/>
      <c r="GR30" s="373"/>
      <c r="GS30" s="372"/>
      <c r="GT30" s="356"/>
      <c r="GU30" s="373"/>
      <c r="GV30" s="374"/>
      <c r="GW30" s="356"/>
      <c r="GX30" s="373"/>
      <c r="GY30" s="372"/>
      <c r="GZ30" s="356"/>
      <c r="HA30" s="373"/>
      <c r="HB30" s="374"/>
      <c r="HC30" s="356"/>
      <c r="HD30" s="373"/>
      <c r="HE30" s="372"/>
      <c r="HF30" s="356"/>
      <c r="HG30" s="373"/>
      <c r="HH30" s="374"/>
      <c r="HI30" s="356"/>
      <c r="HJ30" s="373"/>
      <c r="HK30" s="372"/>
      <c r="HL30" s="356"/>
      <c r="HM30" s="373"/>
      <c r="HN30" s="374"/>
      <c r="HO30" s="356"/>
      <c r="HP30" s="373"/>
      <c r="HQ30" s="372"/>
      <c r="HR30" s="356"/>
      <c r="HS30" s="373"/>
      <c r="HT30" s="374"/>
      <c r="HU30" s="356"/>
      <c r="HV30" s="373"/>
      <c r="HW30" s="372"/>
      <c r="HX30" s="356"/>
      <c r="HY30" s="373"/>
      <c r="HZ30" s="374"/>
      <c r="IA30" s="356"/>
      <c r="IB30" s="373"/>
      <c r="IC30" s="372"/>
      <c r="ID30" s="356"/>
      <c r="IE30" s="373"/>
      <c r="IF30" s="374"/>
      <c r="IG30" s="356"/>
      <c r="IH30" s="373"/>
      <c r="II30" s="372"/>
      <c r="IJ30" s="356"/>
      <c r="IK30" s="373"/>
      <c r="IL30" s="374"/>
      <c r="IM30" s="356"/>
      <c r="IN30" s="373"/>
      <c r="IO30" s="372"/>
      <c r="IP30" s="356"/>
      <c r="IQ30" s="373"/>
      <c r="IR30" s="374"/>
      <c r="IS30" s="356"/>
      <c r="IT30" s="373"/>
      <c r="IU30" s="372"/>
      <c r="IV30" s="356"/>
      <c r="IW30" s="373"/>
      <c r="IX30" s="374"/>
      <c r="IY30" s="356"/>
      <c r="IZ30" s="373"/>
      <c r="JA30" s="372"/>
      <c r="JB30" s="356"/>
      <c r="JC30" s="373"/>
      <c r="JD30" s="374"/>
      <c r="JE30" s="356"/>
      <c r="JF30" s="373"/>
      <c r="JG30" s="372"/>
      <c r="JH30" s="356"/>
      <c r="JI30" s="373"/>
      <c r="JJ30" s="374"/>
      <c r="JK30" s="356"/>
      <c r="JL30" s="373"/>
      <c r="JM30" s="372"/>
      <c r="JN30" s="356"/>
      <c r="JO30" s="373"/>
      <c r="JP30" s="374"/>
      <c r="JQ30" s="356"/>
      <c r="JR30" s="373"/>
      <c r="JS30" s="372"/>
      <c r="JT30" s="356"/>
      <c r="JU30" s="373"/>
      <c r="JV30" s="374"/>
      <c r="JW30" s="356"/>
      <c r="JX30" s="373"/>
    </row>
    <row r="31" spans="1:284" s="375" customFormat="1" ht="17.25" customHeight="1" x14ac:dyDescent="0.25">
      <c r="A31" s="449">
        <v>5</v>
      </c>
      <c r="B31" s="68" t="s">
        <v>20</v>
      </c>
      <c r="C31" s="93" t="s">
        <v>13</v>
      </c>
      <c r="D31" s="385" t="s">
        <v>45</v>
      </c>
      <c r="E31" s="477">
        <f t="shared" si="10"/>
        <v>0</v>
      </c>
      <c r="F31" s="454"/>
      <c r="G31" s="390"/>
      <c r="H31" s="455"/>
      <c r="I31" s="389"/>
      <c r="J31" s="357"/>
      <c r="K31" s="388"/>
      <c r="L31" s="478"/>
      <c r="M31" s="357"/>
      <c r="N31" s="388"/>
      <c r="O31" s="389"/>
      <c r="P31" s="357"/>
      <c r="Q31" s="388"/>
      <c r="R31" s="478"/>
      <c r="S31" s="357"/>
      <c r="T31" s="388"/>
      <c r="U31" s="389"/>
      <c r="V31" s="357"/>
      <c r="W31" s="388"/>
      <c r="X31" s="478"/>
      <c r="Y31" s="357"/>
      <c r="Z31" s="388"/>
      <c r="AA31" s="389"/>
      <c r="AB31" s="357"/>
      <c r="AC31" s="388"/>
      <c r="AD31" s="478"/>
      <c r="AE31" s="357"/>
      <c r="AF31" s="388"/>
      <c r="AG31" s="389"/>
      <c r="AH31" s="357"/>
      <c r="AI31" s="388"/>
      <c r="AJ31" s="478"/>
      <c r="AK31" s="357"/>
      <c r="AL31" s="388"/>
      <c r="AM31" s="389"/>
      <c r="AN31" s="357"/>
      <c r="AO31" s="388"/>
      <c r="AP31" s="478"/>
      <c r="AQ31" s="357"/>
      <c r="AR31" s="388"/>
      <c r="AS31" s="389"/>
      <c r="AT31" s="357"/>
      <c r="AU31" s="388"/>
      <c r="AV31" s="478"/>
      <c r="AW31" s="357"/>
      <c r="AX31" s="388"/>
      <c r="AY31" s="389"/>
      <c r="AZ31" s="357"/>
      <c r="BA31" s="388"/>
      <c r="BB31" s="478"/>
      <c r="BC31" s="357"/>
      <c r="BD31" s="388"/>
      <c r="BE31" s="389"/>
      <c r="BF31" s="357"/>
      <c r="BG31" s="388"/>
      <c r="BH31" s="478"/>
      <c r="BI31" s="357"/>
      <c r="BJ31" s="388"/>
      <c r="BK31" s="389"/>
      <c r="BL31" s="357"/>
      <c r="BM31" s="388"/>
      <c r="BN31" s="478"/>
      <c r="BO31" s="357"/>
      <c r="BP31" s="388"/>
      <c r="BQ31" s="389"/>
      <c r="BR31" s="357"/>
      <c r="BS31" s="388"/>
      <c r="BT31" s="478"/>
      <c r="BU31" s="357"/>
      <c r="BV31" s="388"/>
      <c r="BW31" s="389"/>
      <c r="BX31" s="357"/>
      <c r="BY31" s="388"/>
      <c r="BZ31" s="478"/>
      <c r="CA31" s="357"/>
      <c r="CB31" s="388"/>
      <c r="CC31" s="389"/>
      <c r="CD31" s="357"/>
      <c r="CE31" s="388"/>
      <c r="CF31" s="478"/>
      <c r="CG31" s="357"/>
      <c r="CH31" s="388"/>
      <c r="CI31" s="389"/>
      <c r="CJ31" s="357"/>
      <c r="CK31" s="388"/>
      <c r="CL31" s="478"/>
      <c r="CM31" s="357"/>
      <c r="CN31" s="388"/>
      <c r="CO31" s="389"/>
      <c r="CP31" s="357"/>
      <c r="CQ31" s="388"/>
      <c r="CR31" s="478"/>
      <c r="CS31" s="357"/>
      <c r="CT31" s="388"/>
      <c r="CU31" s="389"/>
      <c r="CV31" s="357"/>
      <c r="CW31" s="388"/>
      <c r="CX31" s="478"/>
      <c r="CY31" s="357"/>
      <c r="CZ31" s="388"/>
      <c r="DA31" s="389"/>
      <c r="DB31" s="357"/>
      <c r="DC31" s="388"/>
      <c r="DD31" s="478"/>
      <c r="DE31" s="357"/>
      <c r="DF31" s="388"/>
      <c r="DG31" s="389"/>
      <c r="DH31" s="357"/>
      <c r="DI31" s="388"/>
      <c r="DJ31" s="478"/>
      <c r="DK31" s="357"/>
      <c r="DL31" s="388"/>
      <c r="DM31" s="389"/>
      <c r="DN31" s="357"/>
      <c r="DO31" s="388"/>
      <c r="DP31" s="478"/>
      <c r="DQ31" s="357"/>
      <c r="DR31" s="388"/>
      <c r="DS31" s="389"/>
      <c r="DT31" s="357"/>
      <c r="DU31" s="388"/>
      <c r="DV31" s="478"/>
      <c r="DW31" s="357"/>
      <c r="DX31" s="388"/>
      <c r="DY31" s="389"/>
      <c r="DZ31" s="357"/>
      <c r="EA31" s="388"/>
      <c r="EB31" s="478"/>
      <c r="EC31" s="357"/>
      <c r="ED31" s="388"/>
      <c r="EE31" s="389"/>
      <c r="EF31" s="357"/>
      <c r="EG31" s="388"/>
      <c r="EH31" s="478"/>
      <c r="EI31" s="357"/>
      <c r="EJ31" s="388"/>
      <c r="EK31" s="389"/>
      <c r="EL31" s="357"/>
      <c r="EM31" s="388"/>
      <c r="EN31" s="478"/>
      <c r="EO31" s="357"/>
      <c r="EP31" s="388"/>
      <c r="EQ31" s="389"/>
      <c r="ER31" s="357"/>
      <c r="ES31" s="388"/>
      <c r="ET31" s="478"/>
      <c r="EU31" s="357"/>
      <c r="EV31" s="388"/>
      <c r="EW31" s="389"/>
      <c r="EX31" s="357"/>
      <c r="EY31" s="388"/>
      <c r="EZ31" s="478"/>
      <c r="FA31" s="357"/>
      <c r="FB31" s="388"/>
      <c r="FC31" s="389"/>
      <c r="FD31" s="357"/>
      <c r="FE31" s="388"/>
      <c r="FF31" s="478"/>
      <c r="FG31" s="357"/>
      <c r="FH31" s="388"/>
      <c r="FI31" s="389"/>
      <c r="FJ31" s="357"/>
      <c r="FK31" s="388"/>
      <c r="FL31" s="478"/>
      <c r="FM31" s="357"/>
      <c r="FN31" s="388"/>
      <c r="FO31" s="389"/>
      <c r="FP31" s="357"/>
      <c r="FQ31" s="388"/>
      <c r="FR31" s="478"/>
      <c r="FS31" s="357"/>
      <c r="FT31" s="388"/>
      <c r="FU31" s="389"/>
      <c r="FV31" s="357"/>
      <c r="FW31" s="388"/>
      <c r="FX31" s="478"/>
      <c r="FY31" s="357"/>
      <c r="FZ31" s="388"/>
      <c r="GA31" s="389"/>
      <c r="GB31" s="357"/>
      <c r="GC31" s="388"/>
      <c r="GD31" s="478"/>
      <c r="GE31" s="357"/>
      <c r="GF31" s="388"/>
      <c r="GG31" s="389"/>
      <c r="GH31" s="357"/>
      <c r="GI31" s="388"/>
      <c r="GJ31" s="478"/>
      <c r="GK31" s="357"/>
      <c r="GL31" s="388"/>
      <c r="GM31" s="389"/>
      <c r="GN31" s="357"/>
      <c r="GO31" s="388"/>
      <c r="GP31" s="478"/>
      <c r="GQ31" s="357"/>
      <c r="GR31" s="388"/>
      <c r="GS31" s="389"/>
      <c r="GT31" s="357"/>
      <c r="GU31" s="388"/>
      <c r="GV31" s="478"/>
      <c r="GW31" s="357"/>
      <c r="GX31" s="388"/>
      <c r="GY31" s="389"/>
      <c r="GZ31" s="357"/>
      <c r="HA31" s="388"/>
      <c r="HB31" s="478"/>
      <c r="HC31" s="357"/>
      <c r="HD31" s="388"/>
      <c r="HE31" s="389"/>
      <c r="HF31" s="357"/>
      <c r="HG31" s="388"/>
      <c r="HH31" s="478"/>
      <c r="HI31" s="357"/>
      <c r="HJ31" s="388"/>
      <c r="HK31" s="389"/>
      <c r="HL31" s="357"/>
      <c r="HM31" s="388"/>
      <c r="HN31" s="478"/>
      <c r="HO31" s="357"/>
      <c r="HP31" s="388"/>
      <c r="HQ31" s="389"/>
      <c r="HR31" s="357"/>
      <c r="HS31" s="388"/>
      <c r="HT31" s="478"/>
      <c r="HU31" s="357"/>
      <c r="HV31" s="388"/>
      <c r="HW31" s="389"/>
      <c r="HX31" s="357"/>
      <c r="HY31" s="388"/>
      <c r="HZ31" s="478"/>
      <c r="IA31" s="357"/>
      <c r="IB31" s="388"/>
      <c r="IC31" s="389"/>
      <c r="ID31" s="357"/>
      <c r="IE31" s="388"/>
      <c r="IF31" s="478"/>
      <c r="IG31" s="357"/>
      <c r="IH31" s="388"/>
      <c r="II31" s="389"/>
      <c r="IJ31" s="357"/>
      <c r="IK31" s="388"/>
      <c r="IL31" s="478"/>
      <c r="IM31" s="357"/>
      <c r="IN31" s="388"/>
      <c r="IO31" s="389"/>
      <c r="IP31" s="357"/>
      <c r="IQ31" s="388"/>
      <c r="IR31" s="478"/>
      <c r="IS31" s="357"/>
      <c r="IT31" s="388"/>
      <c r="IU31" s="389"/>
      <c r="IV31" s="357"/>
      <c r="IW31" s="388"/>
      <c r="IX31" s="478"/>
      <c r="IY31" s="357"/>
      <c r="IZ31" s="388"/>
      <c r="JA31" s="389"/>
      <c r="JB31" s="357"/>
      <c r="JC31" s="388"/>
      <c r="JD31" s="478"/>
      <c r="JE31" s="357"/>
      <c r="JF31" s="388"/>
      <c r="JG31" s="389"/>
      <c r="JH31" s="357"/>
      <c r="JI31" s="388"/>
      <c r="JJ31" s="478"/>
      <c r="JK31" s="357"/>
      <c r="JL31" s="388"/>
      <c r="JM31" s="389"/>
      <c r="JN31" s="357"/>
      <c r="JO31" s="388"/>
      <c r="JP31" s="478"/>
      <c r="JQ31" s="357"/>
      <c r="JR31" s="388"/>
      <c r="JS31" s="389"/>
      <c r="JT31" s="357"/>
      <c r="JU31" s="388"/>
      <c r="JV31" s="478"/>
      <c r="JW31" s="357"/>
      <c r="JX31" s="388"/>
    </row>
    <row r="32" spans="1:284" s="375" customFormat="1" ht="17.25" customHeight="1" thickBot="1" x14ac:dyDescent="0.3">
      <c r="A32" s="432">
        <v>6</v>
      </c>
      <c r="B32" s="60" t="s">
        <v>202</v>
      </c>
      <c r="C32" s="61" t="s">
        <v>13</v>
      </c>
      <c r="D32" s="433" t="s">
        <v>45</v>
      </c>
      <c r="E32" s="469">
        <f t="shared" si="10"/>
        <v>0</v>
      </c>
      <c r="F32" s="470"/>
      <c r="G32" s="437"/>
      <c r="H32" s="471"/>
      <c r="I32" s="436"/>
      <c r="J32" s="354"/>
      <c r="K32" s="435"/>
      <c r="L32" s="472"/>
      <c r="M32" s="354"/>
      <c r="N32" s="435"/>
      <c r="O32" s="436"/>
      <c r="P32" s="354"/>
      <c r="Q32" s="435"/>
      <c r="R32" s="472"/>
      <c r="S32" s="354"/>
      <c r="T32" s="435"/>
      <c r="U32" s="436"/>
      <c r="V32" s="354"/>
      <c r="W32" s="435"/>
      <c r="X32" s="472"/>
      <c r="Y32" s="354"/>
      <c r="Z32" s="435"/>
      <c r="AA32" s="436"/>
      <c r="AB32" s="354"/>
      <c r="AC32" s="435"/>
      <c r="AD32" s="472"/>
      <c r="AE32" s="354"/>
      <c r="AF32" s="435"/>
      <c r="AG32" s="436"/>
      <c r="AH32" s="354"/>
      <c r="AI32" s="435"/>
      <c r="AJ32" s="472"/>
      <c r="AK32" s="354"/>
      <c r="AL32" s="435"/>
      <c r="AM32" s="436"/>
      <c r="AN32" s="354"/>
      <c r="AO32" s="435"/>
      <c r="AP32" s="472"/>
      <c r="AQ32" s="354"/>
      <c r="AR32" s="435"/>
      <c r="AS32" s="436"/>
      <c r="AT32" s="354"/>
      <c r="AU32" s="435"/>
      <c r="AV32" s="472"/>
      <c r="AW32" s="354"/>
      <c r="AX32" s="435"/>
      <c r="AY32" s="436"/>
      <c r="AZ32" s="354"/>
      <c r="BA32" s="435"/>
      <c r="BB32" s="472"/>
      <c r="BC32" s="354"/>
      <c r="BD32" s="435"/>
      <c r="BE32" s="436"/>
      <c r="BF32" s="354"/>
      <c r="BG32" s="435"/>
      <c r="BH32" s="472"/>
      <c r="BI32" s="354"/>
      <c r="BJ32" s="435"/>
      <c r="BK32" s="436"/>
      <c r="BL32" s="354"/>
      <c r="BM32" s="435"/>
      <c r="BN32" s="472"/>
      <c r="BO32" s="354"/>
      <c r="BP32" s="435"/>
      <c r="BQ32" s="436"/>
      <c r="BR32" s="354"/>
      <c r="BS32" s="435"/>
      <c r="BT32" s="472"/>
      <c r="BU32" s="354"/>
      <c r="BV32" s="435"/>
      <c r="BW32" s="436"/>
      <c r="BX32" s="354"/>
      <c r="BY32" s="435"/>
      <c r="BZ32" s="472"/>
      <c r="CA32" s="354"/>
      <c r="CB32" s="435"/>
      <c r="CC32" s="436"/>
      <c r="CD32" s="354"/>
      <c r="CE32" s="435"/>
      <c r="CF32" s="472"/>
      <c r="CG32" s="354"/>
      <c r="CH32" s="435"/>
      <c r="CI32" s="436"/>
      <c r="CJ32" s="354"/>
      <c r="CK32" s="435"/>
      <c r="CL32" s="472"/>
      <c r="CM32" s="354"/>
      <c r="CN32" s="435"/>
      <c r="CO32" s="436"/>
      <c r="CP32" s="354"/>
      <c r="CQ32" s="435"/>
      <c r="CR32" s="472"/>
      <c r="CS32" s="354"/>
      <c r="CT32" s="435"/>
      <c r="CU32" s="436"/>
      <c r="CV32" s="354"/>
      <c r="CW32" s="435"/>
      <c r="CX32" s="472"/>
      <c r="CY32" s="354"/>
      <c r="CZ32" s="435"/>
      <c r="DA32" s="436"/>
      <c r="DB32" s="354"/>
      <c r="DC32" s="435"/>
      <c r="DD32" s="472"/>
      <c r="DE32" s="354"/>
      <c r="DF32" s="435"/>
      <c r="DG32" s="436"/>
      <c r="DH32" s="354"/>
      <c r="DI32" s="435"/>
      <c r="DJ32" s="472"/>
      <c r="DK32" s="354"/>
      <c r="DL32" s="435"/>
      <c r="DM32" s="436"/>
      <c r="DN32" s="354"/>
      <c r="DO32" s="435"/>
      <c r="DP32" s="472"/>
      <c r="DQ32" s="354"/>
      <c r="DR32" s="435"/>
      <c r="DS32" s="436"/>
      <c r="DT32" s="354"/>
      <c r="DU32" s="435"/>
      <c r="DV32" s="472"/>
      <c r="DW32" s="354"/>
      <c r="DX32" s="435"/>
      <c r="DY32" s="436"/>
      <c r="DZ32" s="354"/>
      <c r="EA32" s="435"/>
      <c r="EB32" s="472"/>
      <c r="EC32" s="354"/>
      <c r="ED32" s="435"/>
      <c r="EE32" s="436"/>
      <c r="EF32" s="354"/>
      <c r="EG32" s="435"/>
      <c r="EH32" s="472"/>
      <c r="EI32" s="354"/>
      <c r="EJ32" s="435"/>
      <c r="EK32" s="436"/>
      <c r="EL32" s="354"/>
      <c r="EM32" s="435"/>
      <c r="EN32" s="472"/>
      <c r="EO32" s="354"/>
      <c r="EP32" s="435"/>
      <c r="EQ32" s="436"/>
      <c r="ER32" s="354"/>
      <c r="ES32" s="435"/>
      <c r="ET32" s="472"/>
      <c r="EU32" s="354"/>
      <c r="EV32" s="435"/>
      <c r="EW32" s="436"/>
      <c r="EX32" s="354"/>
      <c r="EY32" s="435"/>
      <c r="EZ32" s="472"/>
      <c r="FA32" s="354"/>
      <c r="FB32" s="435"/>
      <c r="FC32" s="436"/>
      <c r="FD32" s="354"/>
      <c r="FE32" s="435"/>
      <c r="FF32" s="472"/>
      <c r="FG32" s="354"/>
      <c r="FH32" s="435"/>
      <c r="FI32" s="436"/>
      <c r="FJ32" s="354"/>
      <c r="FK32" s="435"/>
      <c r="FL32" s="472"/>
      <c r="FM32" s="354"/>
      <c r="FN32" s="435"/>
      <c r="FO32" s="436"/>
      <c r="FP32" s="354"/>
      <c r="FQ32" s="435"/>
      <c r="FR32" s="472"/>
      <c r="FS32" s="354"/>
      <c r="FT32" s="435"/>
      <c r="FU32" s="436"/>
      <c r="FV32" s="354"/>
      <c r="FW32" s="435"/>
      <c r="FX32" s="472"/>
      <c r="FY32" s="354"/>
      <c r="FZ32" s="435"/>
      <c r="GA32" s="436"/>
      <c r="GB32" s="354"/>
      <c r="GC32" s="435"/>
      <c r="GD32" s="472"/>
      <c r="GE32" s="354"/>
      <c r="GF32" s="435"/>
      <c r="GG32" s="436"/>
      <c r="GH32" s="354"/>
      <c r="GI32" s="435"/>
      <c r="GJ32" s="472"/>
      <c r="GK32" s="354"/>
      <c r="GL32" s="435"/>
      <c r="GM32" s="436"/>
      <c r="GN32" s="354"/>
      <c r="GO32" s="435"/>
      <c r="GP32" s="472"/>
      <c r="GQ32" s="354"/>
      <c r="GR32" s="435"/>
      <c r="GS32" s="436"/>
      <c r="GT32" s="354"/>
      <c r="GU32" s="435"/>
      <c r="GV32" s="472"/>
      <c r="GW32" s="354"/>
      <c r="GX32" s="435"/>
      <c r="GY32" s="436"/>
      <c r="GZ32" s="354"/>
      <c r="HA32" s="435"/>
      <c r="HB32" s="472"/>
      <c r="HC32" s="354"/>
      <c r="HD32" s="435"/>
      <c r="HE32" s="436"/>
      <c r="HF32" s="354"/>
      <c r="HG32" s="435"/>
      <c r="HH32" s="472"/>
      <c r="HI32" s="354"/>
      <c r="HJ32" s="435"/>
      <c r="HK32" s="436"/>
      <c r="HL32" s="354"/>
      <c r="HM32" s="435"/>
      <c r="HN32" s="472"/>
      <c r="HO32" s="354"/>
      <c r="HP32" s="435"/>
      <c r="HQ32" s="436"/>
      <c r="HR32" s="354"/>
      <c r="HS32" s="435"/>
      <c r="HT32" s="472"/>
      <c r="HU32" s="354"/>
      <c r="HV32" s="435"/>
      <c r="HW32" s="436"/>
      <c r="HX32" s="354"/>
      <c r="HY32" s="435"/>
      <c r="HZ32" s="472"/>
      <c r="IA32" s="354"/>
      <c r="IB32" s="435"/>
      <c r="IC32" s="436"/>
      <c r="ID32" s="354"/>
      <c r="IE32" s="435"/>
      <c r="IF32" s="472"/>
      <c r="IG32" s="354"/>
      <c r="IH32" s="435"/>
      <c r="II32" s="436"/>
      <c r="IJ32" s="354"/>
      <c r="IK32" s="435"/>
      <c r="IL32" s="472"/>
      <c r="IM32" s="354"/>
      <c r="IN32" s="435"/>
      <c r="IO32" s="436"/>
      <c r="IP32" s="354"/>
      <c r="IQ32" s="435"/>
      <c r="IR32" s="472"/>
      <c r="IS32" s="354"/>
      <c r="IT32" s="435"/>
      <c r="IU32" s="436"/>
      <c r="IV32" s="354"/>
      <c r="IW32" s="435"/>
      <c r="IX32" s="472"/>
      <c r="IY32" s="354"/>
      <c r="IZ32" s="435"/>
      <c r="JA32" s="436"/>
      <c r="JB32" s="354"/>
      <c r="JC32" s="435"/>
      <c r="JD32" s="472"/>
      <c r="JE32" s="354"/>
      <c r="JF32" s="435"/>
      <c r="JG32" s="436"/>
      <c r="JH32" s="354"/>
      <c r="JI32" s="435"/>
      <c r="JJ32" s="472"/>
      <c r="JK32" s="354"/>
      <c r="JL32" s="435"/>
      <c r="JM32" s="436"/>
      <c r="JN32" s="354"/>
      <c r="JO32" s="435"/>
      <c r="JP32" s="472"/>
      <c r="JQ32" s="354"/>
      <c r="JR32" s="435"/>
      <c r="JS32" s="436"/>
      <c r="JT32" s="354"/>
      <c r="JU32" s="435"/>
      <c r="JV32" s="472"/>
      <c r="JW32" s="354"/>
      <c r="JX32" s="435"/>
    </row>
    <row r="33" spans="1:284" s="375" customFormat="1" ht="17.25" customHeight="1" x14ac:dyDescent="0.25">
      <c r="A33" s="439">
        <v>7</v>
      </c>
      <c r="B33" s="76" t="s">
        <v>30</v>
      </c>
      <c r="C33" s="7" t="s">
        <v>13</v>
      </c>
      <c r="D33" s="440" t="s">
        <v>45</v>
      </c>
      <c r="E33" s="473">
        <f t="shared" si="10"/>
        <v>0</v>
      </c>
      <c r="F33" s="474"/>
      <c r="G33" s="444"/>
      <c r="H33" s="475"/>
      <c r="I33" s="443"/>
      <c r="J33" s="355"/>
      <c r="K33" s="442"/>
      <c r="L33" s="476"/>
      <c r="M33" s="355"/>
      <c r="N33" s="442"/>
      <c r="O33" s="443"/>
      <c r="P33" s="355"/>
      <c r="Q33" s="442"/>
      <c r="R33" s="476"/>
      <c r="S33" s="355"/>
      <c r="T33" s="442"/>
      <c r="U33" s="443"/>
      <c r="V33" s="355"/>
      <c r="W33" s="442"/>
      <c r="X33" s="476"/>
      <c r="Y33" s="355"/>
      <c r="Z33" s="442"/>
      <c r="AA33" s="443"/>
      <c r="AB33" s="355"/>
      <c r="AC33" s="442"/>
      <c r="AD33" s="476"/>
      <c r="AE33" s="355"/>
      <c r="AF33" s="442"/>
      <c r="AG33" s="443"/>
      <c r="AH33" s="355"/>
      <c r="AI33" s="442"/>
      <c r="AJ33" s="476"/>
      <c r="AK33" s="355"/>
      <c r="AL33" s="442"/>
      <c r="AM33" s="443"/>
      <c r="AN33" s="355"/>
      <c r="AO33" s="442"/>
      <c r="AP33" s="476"/>
      <c r="AQ33" s="355"/>
      <c r="AR33" s="442"/>
      <c r="AS33" s="443"/>
      <c r="AT33" s="355"/>
      <c r="AU33" s="442"/>
      <c r="AV33" s="476"/>
      <c r="AW33" s="355"/>
      <c r="AX33" s="442"/>
      <c r="AY33" s="443"/>
      <c r="AZ33" s="355"/>
      <c r="BA33" s="442"/>
      <c r="BB33" s="476"/>
      <c r="BC33" s="355"/>
      <c r="BD33" s="442"/>
      <c r="BE33" s="443"/>
      <c r="BF33" s="355"/>
      <c r="BG33" s="442"/>
      <c r="BH33" s="476"/>
      <c r="BI33" s="355"/>
      <c r="BJ33" s="442"/>
      <c r="BK33" s="443"/>
      <c r="BL33" s="355"/>
      <c r="BM33" s="442"/>
      <c r="BN33" s="476"/>
      <c r="BO33" s="355"/>
      <c r="BP33" s="442"/>
      <c r="BQ33" s="443"/>
      <c r="BR33" s="355"/>
      <c r="BS33" s="442"/>
      <c r="BT33" s="476"/>
      <c r="BU33" s="355"/>
      <c r="BV33" s="442"/>
      <c r="BW33" s="443"/>
      <c r="BX33" s="355"/>
      <c r="BY33" s="442"/>
      <c r="BZ33" s="476"/>
      <c r="CA33" s="355"/>
      <c r="CB33" s="442"/>
      <c r="CC33" s="443"/>
      <c r="CD33" s="355"/>
      <c r="CE33" s="442"/>
      <c r="CF33" s="476"/>
      <c r="CG33" s="355"/>
      <c r="CH33" s="442"/>
      <c r="CI33" s="443"/>
      <c r="CJ33" s="355"/>
      <c r="CK33" s="442"/>
      <c r="CL33" s="476"/>
      <c r="CM33" s="355"/>
      <c r="CN33" s="442"/>
      <c r="CO33" s="443"/>
      <c r="CP33" s="355"/>
      <c r="CQ33" s="442"/>
      <c r="CR33" s="476"/>
      <c r="CS33" s="355"/>
      <c r="CT33" s="442"/>
      <c r="CU33" s="443"/>
      <c r="CV33" s="355"/>
      <c r="CW33" s="442"/>
      <c r="CX33" s="476"/>
      <c r="CY33" s="355"/>
      <c r="CZ33" s="442"/>
      <c r="DA33" s="443"/>
      <c r="DB33" s="355"/>
      <c r="DC33" s="442"/>
      <c r="DD33" s="476"/>
      <c r="DE33" s="355"/>
      <c r="DF33" s="442"/>
      <c r="DG33" s="443"/>
      <c r="DH33" s="355"/>
      <c r="DI33" s="442"/>
      <c r="DJ33" s="476"/>
      <c r="DK33" s="355"/>
      <c r="DL33" s="442"/>
      <c r="DM33" s="443"/>
      <c r="DN33" s="355"/>
      <c r="DO33" s="442"/>
      <c r="DP33" s="476"/>
      <c r="DQ33" s="355"/>
      <c r="DR33" s="442"/>
      <c r="DS33" s="443"/>
      <c r="DT33" s="355"/>
      <c r="DU33" s="442"/>
      <c r="DV33" s="476"/>
      <c r="DW33" s="355"/>
      <c r="DX33" s="442"/>
      <c r="DY33" s="443"/>
      <c r="DZ33" s="355"/>
      <c r="EA33" s="442"/>
      <c r="EB33" s="476"/>
      <c r="EC33" s="355"/>
      <c r="ED33" s="442"/>
      <c r="EE33" s="443"/>
      <c r="EF33" s="355"/>
      <c r="EG33" s="442"/>
      <c r="EH33" s="476"/>
      <c r="EI33" s="355"/>
      <c r="EJ33" s="442"/>
      <c r="EK33" s="443"/>
      <c r="EL33" s="355"/>
      <c r="EM33" s="442"/>
      <c r="EN33" s="476"/>
      <c r="EO33" s="355"/>
      <c r="EP33" s="442"/>
      <c r="EQ33" s="443"/>
      <c r="ER33" s="355"/>
      <c r="ES33" s="442"/>
      <c r="ET33" s="476"/>
      <c r="EU33" s="355"/>
      <c r="EV33" s="442"/>
      <c r="EW33" s="443"/>
      <c r="EX33" s="355"/>
      <c r="EY33" s="442"/>
      <c r="EZ33" s="476"/>
      <c r="FA33" s="355"/>
      <c r="FB33" s="442"/>
      <c r="FC33" s="443"/>
      <c r="FD33" s="355"/>
      <c r="FE33" s="442"/>
      <c r="FF33" s="476"/>
      <c r="FG33" s="355"/>
      <c r="FH33" s="442"/>
      <c r="FI33" s="443"/>
      <c r="FJ33" s="355"/>
      <c r="FK33" s="442"/>
      <c r="FL33" s="476"/>
      <c r="FM33" s="355"/>
      <c r="FN33" s="442"/>
      <c r="FO33" s="443"/>
      <c r="FP33" s="355"/>
      <c r="FQ33" s="442"/>
      <c r="FR33" s="476"/>
      <c r="FS33" s="355"/>
      <c r="FT33" s="442"/>
      <c r="FU33" s="443"/>
      <c r="FV33" s="355"/>
      <c r="FW33" s="442"/>
      <c r="FX33" s="476"/>
      <c r="FY33" s="355"/>
      <c r="FZ33" s="442"/>
      <c r="GA33" s="443"/>
      <c r="GB33" s="355"/>
      <c r="GC33" s="442"/>
      <c r="GD33" s="476"/>
      <c r="GE33" s="355"/>
      <c r="GF33" s="442"/>
      <c r="GG33" s="443"/>
      <c r="GH33" s="355"/>
      <c r="GI33" s="442"/>
      <c r="GJ33" s="476"/>
      <c r="GK33" s="355"/>
      <c r="GL33" s="442"/>
      <c r="GM33" s="443"/>
      <c r="GN33" s="355"/>
      <c r="GO33" s="442"/>
      <c r="GP33" s="476"/>
      <c r="GQ33" s="355"/>
      <c r="GR33" s="442"/>
      <c r="GS33" s="443"/>
      <c r="GT33" s="355"/>
      <c r="GU33" s="442"/>
      <c r="GV33" s="476"/>
      <c r="GW33" s="355"/>
      <c r="GX33" s="442"/>
      <c r="GY33" s="443"/>
      <c r="GZ33" s="355"/>
      <c r="HA33" s="442"/>
      <c r="HB33" s="476"/>
      <c r="HC33" s="355"/>
      <c r="HD33" s="442"/>
      <c r="HE33" s="443"/>
      <c r="HF33" s="355"/>
      <c r="HG33" s="442"/>
      <c r="HH33" s="476"/>
      <c r="HI33" s="355"/>
      <c r="HJ33" s="442"/>
      <c r="HK33" s="443"/>
      <c r="HL33" s="355"/>
      <c r="HM33" s="442"/>
      <c r="HN33" s="476"/>
      <c r="HO33" s="355"/>
      <c r="HP33" s="442"/>
      <c r="HQ33" s="443"/>
      <c r="HR33" s="355"/>
      <c r="HS33" s="442"/>
      <c r="HT33" s="476"/>
      <c r="HU33" s="355"/>
      <c r="HV33" s="442"/>
      <c r="HW33" s="443"/>
      <c r="HX33" s="355"/>
      <c r="HY33" s="442"/>
      <c r="HZ33" s="476"/>
      <c r="IA33" s="355"/>
      <c r="IB33" s="442"/>
      <c r="IC33" s="443"/>
      <c r="ID33" s="355"/>
      <c r="IE33" s="442"/>
      <c r="IF33" s="476"/>
      <c r="IG33" s="355"/>
      <c r="IH33" s="442"/>
      <c r="II33" s="443"/>
      <c r="IJ33" s="355"/>
      <c r="IK33" s="442"/>
      <c r="IL33" s="476"/>
      <c r="IM33" s="355"/>
      <c r="IN33" s="442"/>
      <c r="IO33" s="443"/>
      <c r="IP33" s="355"/>
      <c r="IQ33" s="442"/>
      <c r="IR33" s="476"/>
      <c r="IS33" s="355"/>
      <c r="IT33" s="442"/>
      <c r="IU33" s="443"/>
      <c r="IV33" s="355"/>
      <c r="IW33" s="442"/>
      <c r="IX33" s="476"/>
      <c r="IY33" s="355"/>
      <c r="IZ33" s="442"/>
      <c r="JA33" s="443"/>
      <c r="JB33" s="355"/>
      <c r="JC33" s="442"/>
      <c r="JD33" s="476"/>
      <c r="JE33" s="355"/>
      <c r="JF33" s="442"/>
      <c r="JG33" s="443"/>
      <c r="JH33" s="355"/>
      <c r="JI33" s="442"/>
      <c r="JJ33" s="476"/>
      <c r="JK33" s="355"/>
      <c r="JL33" s="442"/>
      <c r="JM33" s="443"/>
      <c r="JN33" s="355"/>
      <c r="JO33" s="442"/>
      <c r="JP33" s="476"/>
      <c r="JQ33" s="355"/>
      <c r="JR33" s="442"/>
      <c r="JS33" s="443"/>
      <c r="JT33" s="355"/>
      <c r="JU33" s="442"/>
      <c r="JV33" s="476"/>
      <c r="JW33" s="355"/>
      <c r="JX33" s="442"/>
    </row>
    <row r="34" spans="1:284" s="375" customFormat="1" ht="17.25" customHeight="1" thickBot="1" x14ac:dyDescent="0.3">
      <c r="A34" s="366">
        <v>8</v>
      </c>
      <c r="B34" s="85" t="s">
        <v>24</v>
      </c>
      <c r="C34" s="94" t="s">
        <v>13</v>
      </c>
      <c r="D34" s="367" t="s">
        <v>45</v>
      </c>
      <c r="E34" s="368">
        <f>SUM(F34:JX34)</f>
        <v>0</v>
      </c>
      <c r="F34" s="369"/>
      <c r="G34" s="370"/>
      <c r="H34" s="371"/>
      <c r="I34" s="372"/>
      <c r="J34" s="356"/>
      <c r="K34" s="373"/>
      <c r="L34" s="374"/>
      <c r="M34" s="356"/>
      <c r="N34" s="373"/>
      <c r="O34" s="372"/>
      <c r="P34" s="356"/>
      <c r="Q34" s="373"/>
      <c r="R34" s="374"/>
      <c r="S34" s="356"/>
      <c r="T34" s="373"/>
      <c r="U34" s="372"/>
      <c r="V34" s="356"/>
      <c r="W34" s="373"/>
      <c r="X34" s="374"/>
      <c r="Y34" s="356"/>
      <c r="Z34" s="373"/>
      <c r="AA34" s="372"/>
      <c r="AB34" s="356"/>
      <c r="AC34" s="373"/>
      <c r="AD34" s="374"/>
      <c r="AE34" s="356"/>
      <c r="AF34" s="373"/>
      <c r="AG34" s="372"/>
      <c r="AH34" s="356"/>
      <c r="AI34" s="373"/>
      <c r="AJ34" s="374"/>
      <c r="AK34" s="356"/>
      <c r="AL34" s="373"/>
      <c r="AM34" s="372"/>
      <c r="AN34" s="356"/>
      <c r="AO34" s="373"/>
      <c r="AP34" s="374"/>
      <c r="AQ34" s="356"/>
      <c r="AR34" s="373"/>
      <c r="AS34" s="372"/>
      <c r="AT34" s="356"/>
      <c r="AU34" s="373"/>
      <c r="AV34" s="374"/>
      <c r="AW34" s="356"/>
      <c r="AX34" s="373"/>
      <c r="AY34" s="372"/>
      <c r="AZ34" s="356"/>
      <c r="BA34" s="373"/>
      <c r="BB34" s="374"/>
      <c r="BC34" s="356"/>
      <c r="BD34" s="373"/>
      <c r="BE34" s="372"/>
      <c r="BF34" s="356"/>
      <c r="BG34" s="373"/>
      <c r="BH34" s="374"/>
      <c r="BI34" s="356"/>
      <c r="BJ34" s="373"/>
      <c r="BK34" s="372"/>
      <c r="BL34" s="356"/>
      <c r="BM34" s="373"/>
      <c r="BN34" s="374"/>
      <c r="BO34" s="356"/>
      <c r="BP34" s="373"/>
      <c r="BQ34" s="372"/>
      <c r="BR34" s="356"/>
      <c r="BS34" s="373"/>
      <c r="BT34" s="374"/>
      <c r="BU34" s="356"/>
      <c r="BV34" s="373"/>
      <c r="BW34" s="372"/>
      <c r="BX34" s="356"/>
      <c r="BY34" s="373"/>
      <c r="BZ34" s="374"/>
      <c r="CA34" s="356"/>
      <c r="CB34" s="373"/>
      <c r="CC34" s="372"/>
      <c r="CD34" s="356"/>
      <c r="CE34" s="373"/>
      <c r="CF34" s="374"/>
      <c r="CG34" s="356"/>
      <c r="CH34" s="373"/>
      <c r="CI34" s="372"/>
      <c r="CJ34" s="356"/>
      <c r="CK34" s="373"/>
      <c r="CL34" s="374"/>
      <c r="CM34" s="356"/>
      <c r="CN34" s="373"/>
      <c r="CO34" s="372"/>
      <c r="CP34" s="356"/>
      <c r="CQ34" s="373"/>
      <c r="CR34" s="374"/>
      <c r="CS34" s="356"/>
      <c r="CT34" s="373"/>
      <c r="CU34" s="372"/>
      <c r="CV34" s="356"/>
      <c r="CW34" s="373"/>
      <c r="CX34" s="374"/>
      <c r="CY34" s="356"/>
      <c r="CZ34" s="373"/>
      <c r="DA34" s="372"/>
      <c r="DB34" s="356"/>
      <c r="DC34" s="373"/>
      <c r="DD34" s="374"/>
      <c r="DE34" s="356"/>
      <c r="DF34" s="373"/>
      <c r="DG34" s="372"/>
      <c r="DH34" s="356"/>
      <c r="DI34" s="373"/>
      <c r="DJ34" s="374"/>
      <c r="DK34" s="356"/>
      <c r="DL34" s="373"/>
      <c r="DM34" s="372"/>
      <c r="DN34" s="356"/>
      <c r="DO34" s="373"/>
      <c r="DP34" s="374"/>
      <c r="DQ34" s="356"/>
      <c r="DR34" s="373"/>
      <c r="DS34" s="372"/>
      <c r="DT34" s="356"/>
      <c r="DU34" s="373"/>
      <c r="DV34" s="374"/>
      <c r="DW34" s="356"/>
      <c r="DX34" s="373"/>
      <c r="DY34" s="372"/>
      <c r="DZ34" s="356"/>
      <c r="EA34" s="373"/>
      <c r="EB34" s="374"/>
      <c r="EC34" s="356"/>
      <c r="ED34" s="373"/>
      <c r="EE34" s="372"/>
      <c r="EF34" s="356"/>
      <c r="EG34" s="373"/>
      <c r="EH34" s="374"/>
      <c r="EI34" s="356"/>
      <c r="EJ34" s="373"/>
      <c r="EK34" s="372"/>
      <c r="EL34" s="356"/>
      <c r="EM34" s="373"/>
      <c r="EN34" s="374"/>
      <c r="EO34" s="356"/>
      <c r="EP34" s="373"/>
      <c r="EQ34" s="372"/>
      <c r="ER34" s="356"/>
      <c r="ES34" s="373"/>
      <c r="ET34" s="374"/>
      <c r="EU34" s="356"/>
      <c r="EV34" s="373"/>
      <c r="EW34" s="372"/>
      <c r="EX34" s="356"/>
      <c r="EY34" s="373"/>
      <c r="EZ34" s="374"/>
      <c r="FA34" s="356"/>
      <c r="FB34" s="373"/>
      <c r="FC34" s="372"/>
      <c r="FD34" s="356"/>
      <c r="FE34" s="373"/>
      <c r="FF34" s="374"/>
      <c r="FG34" s="356"/>
      <c r="FH34" s="373"/>
      <c r="FI34" s="372"/>
      <c r="FJ34" s="356"/>
      <c r="FK34" s="373"/>
      <c r="FL34" s="374"/>
      <c r="FM34" s="356"/>
      <c r="FN34" s="373"/>
      <c r="FO34" s="372"/>
      <c r="FP34" s="356"/>
      <c r="FQ34" s="373"/>
      <c r="FR34" s="374"/>
      <c r="FS34" s="356"/>
      <c r="FT34" s="373"/>
      <c r="FU34" s="372"/>
      <c r="FV34" s="356"/>
      <c r="FW34" s="373"/>
      <c r="FX34" s="374"/>
      <c r="FY34" s="356"/>
      <c r="FZ34" s="373"/>
      <c r="GA34" s="372"/>
      <c r="GB34" s="356"/>
      <c r="GC34" s="373"/>
      <c r="GD34" s="374"/>
      <c r="GE34" s="356"/>
      <c r="GF34" s="373"/>
      <c r="GG34" s="372"/>
      <c r="GH34" s="356"/>
      <c r="GI34" s="373"/>
      <c r="GJ34" s="374"/>
      <c r="GK34" s="356"/>
      <c r="GL34" s="373"/>
      <c r="GM34" s="372"/>
      <c r="GN34" s="356"/>
      <c r="GO34" s="373"/>
      <c r="GP34" s="374"/>
      <c r="GQ34" s="356"/>
      <c r="GR34" s="373"/>
      <c r="GS34" s="372"/>
      <c r="GT34" s="356"/>
      <c r="GU34" s="373"/>
      <c r="GV34" s="374"/>
      <c r="GW34" s="356"/>
      <c r="GX34" s="373"/>
      <c r="GY34" s="372"/>
      <c r="GZ34" s="356"/>
      <c r="HA34" s="373"/>
      <c r="HB34" s="374"/>
      <c r="HC34" s="356"/>
      <c r="HD34" s="373"/>
      <c r="HE34" s="372"/>
      <c r="HF34" s="356"/>
      <c r="HG34" s="373"/>
      <c r="HH34" s="374"/>
      <c r="HI34" s="356"/>
      <c r="HJ34" s="373"/>
      <c r="HK34" s="372"/>
      <c r="HL34" s="356"/>
      <c r="HM34" s="373"/>
      <c r="HN34" s="374"/>
      <c r="HO34" s="356"/>
      <c r="HP34" s="373"/>
      <c r="HQ34" s="372"/>
      <c r="HR34" s="356"/>
      <c r="HS34" s="373"/>
      <c r="HT34" s="374"/>
      <c r="HU34" s="356"/>
      <c r="HV34" s="373"/>
      <c r="HW34" s="372"/>
      <c r="HX34" s="356"/>
      <c r="HY34" s="373"/>
      <c r="HZ34" s="374"/>
      <c r="IA34" s="356"/>
      <c r="IB34" s="373"/>
      <c r="IC34" s="372"/>
      <c r="ID34" s="356"/>
      <c r="IE34" s="373"/>
      <c r="IF34" s="374"/>
      <c r="IG34" s="356"/>
      <c r="IH34" s="373"/>
      <c r="II34" s="372"/>
      <c r="IJ34" s="356"/>
      <c r="IK34" s="373"/>
      <c r="IL34" s="374"/>
      <c r="IM34" s="356"/>
      <c r="IN34" s="373"/>
      <c r="IO34" s="372"/>
      <c r="IP34" s="356"/>
      <c r="IQ34" s="373"/>
      <c r="IR34" s="374"/>
      <c r="IS34" s="356"/>
      <c r="IT34" s="373"/>
      <c r="IU34" s="372"/>
      <c r="IV34" s="356"/>
      <c r="IW34" s="373"/>
      <c r="IX34" s="374"/>
      <c r="IY34" s="356"/>
      <c r="IZ34" s="373"/>
      <c r="JA34" s="372"/>
      <c r="JB34" s="356"/>
      <c r="JC34" s="373"/>
      <c r="JD34" s="374"/>
      <c r="JE34" s="356"/>
      <c r="JF34" s="373"/>
      <c r="JG34" s="372"/>
      <c r="JH34" s="356"/>
      <c r="JI34" s="373"/>
      <c r="JJ34" s="374"/>
      <c r="JK34" s="356"/>
      <c r="JL34" s="373"/>
      <c r="JM34" s="372"/>
      <c r="JN34" s="356"/>
      <c r="JO34" s="373"/>
      <c r="JP34" s="374"/>
      <c r="JQ34" s="356"/>
      <c r="JR34" s="373"/>
      <c r="JS34" s="372"/>
      <c r="JT34" s="356"/>
      <c r="JU34" s="373"/>
      <c r="JV34" s="374"/>
      <c r="JW34" s="356"/>
      <c r="JX34" s="373"/>
    </row>
    <row r="35" spans="1:284" s="375" customFormat="1" ht="17.25" customHeight="1" x14ac:dyDescent="0.25">
      <c r="A35" s="449">
        <v>9</v>
      </c>
      <c r="B35" s="68" t="s">
        <v>266</v>
      </c>
      <c r="C35" s="93" t="s">
        <v>13</v>
      </c>
      <c r="D35" s="385" t="s">
        <v>45</v>
      </c>
      <c r="E35" s="477">
        <f t="shared" si="10"/>
        <v>0</v>
      </c>
      <c r="F35" s="454"/>
      <c r="G35" s="390"/>
      <c r="H35" s="455"/>
      <c r="I35" s="389"/>
      <c r="J35" s="357"/>
      <c r="K35" s="388"/>
      <c r="L35" s="478"/>
      <c r="M35" s="357"/>
      <c r="N35" s="388"/>
      <c r="O35" s="389"/>
      <c r="P35" s="357"/>
      <c r="Q35" s="388"/>
      <c r="R35" s="478"/>
      <c r="S35" s="357"/>
      <c r="T35" s="388"/>
      <c r="U35" s="389"/>
      <c r="V35" s="357"/>
      <c r="W35" s="388"/>
      <c r="X35" s="478"/>
      <c r="Y35" s="357"/>
      <c r="Z35" s="388"/>
      <c r="AA35" s="389"/>
      <c r="AB35" s="357"/>
      <c r="AC35" s="388"/>
      <c r="AD35" s="478"/>
      <c r="AE35" s="357"/>
      <c r="AF35" s="388"/>
      <c r="AG35" s="389"/>
      <c r="AH35" s="357"/>
      <c r="AI35" s="388"/>
      <c r="AJ35" s="478"/>
      <c r="AK35" s="357"/>
      <c r="AL35" s="388"/>
      <c r="AM35" s="389"/>
      <c r="AN35" s="357"/>
      <c r="AO35" s="388"/>
      <c r="AP35" s="478"/>
      <c r="AQ35" s="357"/>
      <c r="AR35" s="388"/>
      <c r="AS35" s="389"/>
      <c r="AT35" s="357"/>
      <c r="AU35" s="388"/>
      <c r="AV35" s="478"/>
      <c r="AW35" s="357"/>
      <c r="AX35" s="388"/>
      <c r="AY35" s="389"/>
      <c r="AZ35" s="357"/>
      <c r="BA35" s="388"/>
      <c r="BB35" s="478"/>
      <c r="BC35" s="357"/>
      <c r="BD35" s="388"/>
      <c r="BE35" s="389"/>
      <c r="BF35" s="357"/>
      <c r="BG35" s="388"/>
      <c r="BH35" s="478"/>
      <c r="BI35" s="357"/>
      <c r="BJ35" s="388"/>
      <c r="BK35" s="389"/>
      <c r="BL35" s="357"/>
      <c r="BM35" s="388"/>
      <c r="BN35" s="478"/>
      <c r="BO35" s="357"/>
      <c r="BP35" s="388"/>
      <c r="BQ35" s="389"/>
      <c r="BR35" s="357"/>
      <c r="BS35" s="388"/>
      <c r="BT35" s="478"/>
      <c r="BU35" s="357"/>
      <c r="BV35" s="388"/>
      <c r="BW35" s="389"/>
      <c r="BX35" s="357"/>
      <c r="BY35" s="388"/>
      <c r="BZ35" s="478"/>
      <c r="CA35" s="357"/>
      <c r="CB35" s="388"/>
      <c r="CC35" s="389"/>
      <c r="CD35" s="357"/>
      <c r="CE35" s="388"/>
      <c r="CF35" s="478"/>
      <c r="CG35" s="357"/>
      <c r="CH35" s="388"/>
      <c r="CI35" s="389"/>
      <c r="CJ35" s="357"/>
      <c r="CK35" s="388"/>
      <c r="CL35" s="478"/>
      <c r="CM35" s="357"/>
      <c r="CN35" s="388"/>
      <c r="CO35" s="389"/>
      <c r="CP35" s="357"/>
      <c r="CQ35" s="388"/>
      <c r="CR35" s="478"/>
      <c r="CS35" s="357"/>
      <c r="CT35" s="388"/>
      <c r="CU35" s="389"/>
      <c r="CV35" s="357"/>
      <c r="CW35" s="388"/>
      <c r="CX35" s="478"/>
      <c r="CY35" s="357"/>
      <c r="CZ35" s="388"/>
      <c r="DA35" s="389"/>
      <c r="DB35" s="357"/>
      <c r="DC35" s="388"/>
      <c r="DD35" s="478"/>
      <c r="DE35" s="357"/>
      <c r="DF35" s="388"/>
      <c r="DG35" s="389"/>
      <c r="DH35" s="357"/>
      <c r="DI35" s="388"/>
      <c r="DJ35" s="478"/>
      <c r="DK35" s="357"/>
      <c r="DL35" s="388"/>
      <c r="DM35" s="389"/>
      <c r="DN35" s="357"/>
      <c r="DO35" s="388"/>
      <c r="DP35" s="478"/>
      <c r="DQ35" s="357"/>
      <c r="DR35" s="388"/>
      <c r="DS35" s="389"/>
      <c r="DT35" s="357"/>
      <c r="DU35" s="388"/>
      <c r="DV35" s="478"/>
      <c r="DW35" s="357"/>
      <c r="DX35" s="388"/>
      <c r="DY35" s="389"/>
      <c r="DZ35" s="357"/>
      <c r="EA35" s="388"/>
      <c r="EB35" s="478"/>
      <c r="EC35" s="357"/>
      <c r="ED35" s="388"/>
      <c r="EE35" s="389"/>
      <c r="EF35" s="357"/>
      <c r="EG35" s="388"/>
      <c r="EH35" s="478"/>
      <c r="EI35" s="357"/>
      <c r="EJ35" s="388"/>
      <c r="EK35" s="389"/>
      <c r="EL35" s="357"/>
      <c r="EM35" s="388"/>
      <c r="EN35" s="478"/>
      <c r="EO35" s="357"/>
      <c r="EP35" s="388"/>
      <c r="EQ35" s="389"/>
      <c r="ER35" s="357"/>
      <c r="ES35" s="388"/>
      <c r="ET35" s="478"/>
      <c r="EU35" s="357"/>
      <c r="EV35" s="388"/>
      <c r="EW35" s="389"/>
      <c r="EX35" s="357"/>
      <c r="EY35" s="388"/>
      <c r="EZ35" s="478"/>
      <c r="FA35" s="357"/>
      <c r="FB35" s="388"/>
      <c r="FC35" s="389"/>
      <c r="FD35" s="357"/>
      <c r="FE35" s="388"/>
      <c r="FF35" s="478"/>
      <c r="FG35" s="357"/>
      <c r="FH35" s="388"/>
      <c r="FI35" s="389"/>
      <c r="FJ35" s="357"/>
      <c r="FK35" s="388"/>
      <c r="FL35" s="478"/>
      <c r="FM35" s="357"/>
      <c r="FN35" s="388"/>
      <c r="FO35" s="389"/>
      <c r="FP35" s="357"/>
      <c r="FQ35" s="388"/>
      <c r="FR35" s="478"/>
      <c r="FS35" s="357"/>
      <c r="FT35" s="388"/>
      <c r="FU35" s="389"/>
      <c r="FV35" s="357"/>
      <c r="FW35" s="388"/>
      <c r="FX35" s="478"/>
      <c r="FY35" s="357"/>
      <c r="FZ35" s="388"/>
      <c r="GA35" s="389"/>
      <c r="GB35" s="357"/>
      <c r="GC35" s="388"/>
      <c r="GD35" s="478"/>
      <c r="GE35" s="357"/>
      <c r="GF35" s="388"/>
      <c r="GG35" s="389"/>
      <c r="GH35" s="357"/>
      <c r="GI35" s="388"/>
      <c r="GJ35" s="478"/>
      <c r="GK35" s="357"/>
      <c r="GL35" s="388"/>
      <c r="GM35" s="389"/>
      <c r="GN35" s="357"/>
      <c r="GO35" s="388"/>
      <c r="GP35" s="478"/>
      <c r="GQ35" s="357"/>
      <c r="GR35" s="388"/>
      <c r="GS35" s="389"/>
      <c r="GT35" s="357"/>
      <c r="GU35" s="388"/>
      <c r="GV35" s="478"/>
      <c r="GW35" s="357"/>
      <c r="GX35" s="388"/>
      <c r="GY35" s="389"/>
      <c r="GZ35" s="357"/>
      <c r="HA35" s="388"/>
      <c r="HB35" s="478"/>
      <c r="HC35" s="357"/>
      <c r="HD35" s="388"/>
      <c r="HE35" s="389"/>
      <c r="HF35" s="357"/>
      <c r="HG35" s="388"/>
      <c r="HH35" s="478"/>
      <c r="HI35" s="357"/>
      <c r="HJ35" s="388"/>
      <c r="HK35" s="389"/>
      <c r="HL35" s="357"/>
      <c r="HM35" s="388"/>
      <c r="HN35" s="478"/>
      <c r="HO35" s="357"/>
      <c r="HP35" s="388"/>
      <c r="HQ35" s="389"/>
      <c r="HR35" s="357"/>
      <c r="HS35" s="388"/>
      <c r="HT35" s="478"/>
      <c r="HU35" s="357"/>
      <c r="HV35" s="388"/>
      <c r="HW35" s="389"/>
      <c r="HX35" s="357"/>
      <c r="HY35" s="388"/>
      <c r="HZ35" s="478"/>
      <c r="IA35" s="357"/>
      <c r="IB35" s="388"/>
      <c r="IC35" s="389"/>
      <c r="ID35" s="357"/>
      <c r="IE35" s="388"/>
      <c r="IF35" s="478"/>
      <c r="IG35" s="357"/>
      <c r="IH35" s="388"/>
      <c r="II35" s="389"/>
      <c r="IJ35" s="357"/>
      <c r="IK35" s="388"/>
      <c r="IL35" s="478"/>
      <c r="IM35" s="357"/>
      <c r="IN35" s="388"/>
      <c r="IO35" s="389"/>
      <c r="IP35" s="357"/>
      <c r="IQ35" s="388"/>
      <c r="IR35" s="478"/>
      <c r="IS35" s="357"/>
      <c r="IT35" s="388"/>
      <c r="IU35" s="389"/>
      <c r="IV35" s="357"/>
      <c r="IW35" s="388"/>
      <c r="IX35" s="478"/>
      <c r="IY35" s="357"/>
      <c r="IZ35" s="388"/>
      <c r="JA35" s="389"/>
      <c r="JB35" s="357"/>
      <c r="JC35" s="388"/>
      <c r="JD35" s="478"/>
      <c r="JE35" s="357"/>
      <c r="JF35" s="388"/>
      <c r="JG35" s="389"/>
      <c r="JH35" s="357"/>
      <c r="JI35" s="388"/>
      <c r="JJ35" s="478"/>
      <c r="JK35" s="357"/>
      <c r="JL35" s="388"/>
      <c r="JM35" s="389"/>
      <c r="JN35" s="357"/>
      <c r="JO35" s="388"/>
      <c r="JP35" s="478"/>
      <c r="JQ35" s="357"/>
      <c r="JR35" s="388"/>
      <c r="JS35" s="389"/>
      <c r="JT35" s="357"/>
      <c r="JU35" s="388"/>
      <c r="JV35" s="478"/>
      <c r="JW35" s="357"/>
      <c r="JX35" s="388"/>
    </row>
    <row r="36" spans="1:284" s="375" customFormat="1" ht="17.25" customHeight="1" thickBot="1" x14ac:dyDescent="0.3">
      <c r="A36" s="432">
        <v>10</v>
      </c>
      <c r="B36" s="60" t="s">
        <v>297</v>
      </c>
      <c r="C36" s="61"/>
      <c r="D36" s="433" t="s">
        <v>45</v>
      </c>
      <c r="E36" s="469">
        <f t="shared" si="10"/>
        <v>0</v>
      </c>
      <c r="F36" s="470"/>
      <c r="G36" s="437"/>
      <c r="H36" s="471"/>
      <c r="I36" s="436"/>
      <c r="J36" s="354"/>
      <c r="K36" s="435"/>
      <c r="L36" s="472"/>
      <c r="M36" s="354"/>
      <c r="N36" s="435"/>
      <c r="O36" s="436"/>
      <c r="P36" s="354"/>
      <c r="Q36" s="435"/>
      <c r="R36" s="472"/>
      <c r="S36" s="354"/>
      <c r="T36" s="435"/>
      <c r="U36" s="436"/>
      <c r="V36" s="354"/>
      <c r="W36" s="435"/>
      <c r="X36" s="472"/>
      <c r="Y36" s="354"/>
      <c r="Z36" s="435"/>
      <c r="AA36" s="436"/>
      <c r="AB36" s="354"/>
      <c r="AC36" s="435"/>
      <c r="AD36" s="472"/>
      <c r="AE36" s="354"/>
      <c r="AF36" s="435"/>
      <c r="AG36" s="436"/>
      <c r="AH36" s="354"/>
      <c r="AI36" s="435"/>
      <c r="AJ36" s="472"/>
      <c r="AK36" s="354"/>
      <c r="AL36" s="435"/>
      <c r="AM36" s="436"/>
      <c r="AN36" s="354"/>
      <c r="AO36" s="435"/>
      <c r="AP36" s="472"/>
      <c r="AQ36" s="354"/>
      <c r="AR36" s="435"/>
      <c r="AS36" s="436"/>
      <c r="AT36" s="354"/>
      <c r="AU36" s="435"/>
      <c r="AV36" s="472"/>
      <c r="AW36" s="354"/>
      <c r="AX36" s="435"/>
      <c r="AY36" s="436"/>
      <c r="AZ36" s="354"/>
      <c r="BA36" s="435"/>
      <c r="BB36" s="472"/>
      <c r="BC36" s="354"/>
      <c r="BD36" s="435"/>
      <c r="BE36" s="436"/>
      <c r="BF36" s="354"/>
      <c r="BG36" s="435"/>
      <c r="BH36" s="472"/>
      <c r="BI36" s="354"/>
      <c r="BJ36" s="435"/>
      <c r="BK36" s="436"/>
      <c r="BL36" s="354"/>
      <c r="BM36" s="435"/>
      <c r="BN36" s="472"/>
      <c r="BO36" s="354"/>
      <c r="BP36" s="435"/>
      <c r="BQ36" s="436"/>
      <c r="BR36" s="354"/>
      <c r="BS36" s="435"/>
      <c r="BT36" s="472"/>
      <c r="BU36" s="354"/>
      <c r="BV36" s="435"/>
      <c r="BW36" s="436"/>
      <c r="BX36" s="354"/>
      <c r="BY36" s="435"/>
      <c r="BZ36" s="472"/>
      <c r="CA36" s="354"/>
      <c r="CB36" s="435"/>
      <c r="CC36" s="436"/>
      <c r="CD36" s="354"/>
      <c r="CE36" s="435"/>
      <c r="CF36" s="472"/>
      <c r="CG36" s="354"/>
      <c r="CH36" s="435"/>
      <c r="CI36" s="436"/>
      <c r="CJ36" s="354"/>
      <c r="CK36" s="435"/>
      <c r="CL36" s="472"/>
      <c r="CM36" s="354"/>
      <c r="CN36" s="435"/>
      <c r="CO36" s="436"/>
      <c r="CP36" s="354"/>
      <c r="CQ36" s="435"/>
      <c r="CR36" s="472"/>
      <c r="CS36" s="354"/>
      <c r="CT36" s="435"/>
      <c r="CU36" s="436"/>
      <c r="CV36" s="354"/>
      <c r="CW36" s="435"/>
      <c r="CX36" s="472"/>
      <c r="CY36" s="354"/>
      <c r="CZ36" s="435"/>
      <c r="DA36" s="436"/>
      <c r="DB36" s="354"/>
      <c r="DC36" s="435"/>
      <c r="DD36" s="472"/>
      <c r="DE36" s="354"/>
      <c r="DF36" s="435"/>
      <c r="DG36" s="436"/>
      <c r="DH36" s="354"/>
      <c r="DI36" s="435"/>
      <c r="DJ36" s="472"/>
      <c r="DK36" s="354"/>
      <c r="DL36" s="435"/>
      <c r="DM36" s="436"/>
      <c r="DN36" s="354"/>
      <c r="DO36" s="435"/>
      <c r="DP36" s="472"/>
      <c r="DQ36" s="354"/>
      <c r="DR36" s="435"/>
      <c r="DS36" s="436"/>
      <c r="DT36" s="354"/>
      <c r="DU36" s="435"/>
      <c r="DV36" s="472"/>
      <c r="DW36" s="354"/>
      <c r="DX36" s="435"/>
      <c r="DY36" s="436"/>
      <c r="DZ36" s="354"/>
      <c r="EA36" s="435"/>
      <c r="EB36" s="472"/>
      <c r="EC36" s="354"/>
      <c r="ED36" s="435"/>
      <c r="EE36" s="436"/>
      <c r="EF36" s="354"/>
      <c r="EG36" s="435"/>
      <c r="EH36" s="472"/>
      <c r="EI36" s="354"/>
      <c r="EJ36" s="435"/>
      <c r="EK36" s="436"/>
      <c r="EL36" s="354"/>
      <c r="EM36" s="435"/>
      <c r="EN36" s="472"/>
      <c r="EO36" s="354"/>
      <c r="EP36" s="435"/>
      <c r="EQ36" s="436"/>
      <c r="ER36" s="354"/>
      <c r="ES36" s="435"/>
      <c r="ET36" s="472"/>
      <c r="EU36" s="354"/>
      <c r="EV36" s="435"/>
      <c r="EW36" s="436"/>
      <c r="EX36" s="354"/>
      <c r="EY36" s="435"/>
      <c r="EZ36" s="472"/>
      <c r="FA36" s="354"/>
      <c r="FB36" s="435"/>
      <c r="FC36" s="436"/>
      <c r="FD36" s="354"/>
      <c r="FE36" s="435"/>
      <c r="FF36" s="472"/>
      <c r="FG36" s="354"/>
      <c r="FH36" s="435"/>
      <c r="FI36" s="436"/>
      <c r="FJ36" s="354"/>
      <c r="FK36" s="435"/>
      <c r="FL36" s="472"/>
      <c r="FM36" s="354"/>
      <c r="FN36" s="435"/>
      <c r="FO36" s="436"/>
      <c r="FP36" s="354"/>
      <c r="FQ36" s="435"/>
      <c r="FR36" s="472"/>
      <c r="FS36" s="354"/>
      <c r="FT36" s="435"/>
      <c r="FU36" s="436"/>
      <c r="FV36" s="354"/>
      <c r="FW36" s="435"/>
      <c r="FX36" s="472"/>
      <c r="FY36" s="354"/>
      <c r="FZ36" s="435"/>
      <c r="GA36" s="436"/>
      <c r="GB36" s="354"/>
      <c r="GC36" s="435"/>
      <c r="GD36" s="472"/>
      <c r="GE36" s="354"/>
      <c r="GF36" s="435"/>
      <c r="GG36" s="436"/>
      <c r="GH36" s="354"/>
      <c r="GI36" s="435"/>
      <c r="GJ36" s="472"/>
      <c r="GK36" s="354"/>
      <c r="GL36" s="435"/>
      <c r="GM36" s="436"/>
      <c r="GN36" s="354"/>
      <c r="GO36" s="435"/>
      <c r="GP36" s="472"/>
      <c r="GQ36" s="354"/>
      <c r="GR36" s="435"/>
      <c r="GS36" s="436"/>
      <c r="GT36" s="354"/>
      <c r="GU36" s="435"/>
      <c r="GV36" s="472"/>
      <c r="GW36" s="354"/>
      <c r="GX36" s="435"/>
      <c r="GY36" s="436"/>
      <c r="GZ36" s="354"/>
      <c r="HA36" s="435"/>
      <c r="HB36" s="472"/>
      <c r="HC36" s="354"/>
      <c r="HD36" s="435"/>
      <c r="HE36" s="436"/>
      <c r="HF36" s="354"/>
      <c r="HG36" s="435"/>
      <c r="HH36" s="472"/>
      <c r="HI36" s="354"/>
      <c r="HJ36" s="435"/>
      <c r="HK36" s="436"/>
      <c r="HL36" s="354"/>
      <c r="HM36" s="435"/>
      <c r="HN36" s="472"/>
      <c r="HO36" s="354"/>
      <c r="HP36" s="435"/>
      <c r="HQ36" s="436"/>
      <c r="HR36" s="354"/>
      <c r="HS36" s="435"/>
      <c r="HT36" s="472"/>
      <c r="HU36" s="354"/>
      <c r="HV36" s="435"/>
      <c r="HW36" s="436"/>
      <c r="HX36" s="354"/>
      <c r="HY36" s="435"/>
      <c r="HZ36" s="472"/>
      <c r="IA36" s="354"/>
      <c r="IB36" s="435"/>
      <c r="IC36" s="436"/>
      <c r="ID36" s="354"/>
      <c r="IE36" s="435"/>
      <c r="IF36" s="472"/>
      <c r="IG36" s="354"/>
      <c r="IH36" s="435"/>
      <c r="II36" s="436"/>
      <c r="IJ36" s="354"/>
      <c r="IK36" s="435"/>
      <c r="IL36" s="472"/>
      <c r="IM36" s="354"/>
      <c r="IN36" s="435"/>
      <c r="IO36" s="436"/>
      <c r="IP36" s="354"/>
      <c r="IQ36" s="435"/>
      <c r="IR36" s="472"/>
      <c r="IS36" s="354"/>
      <c r="IT36" s="435"/>
      <c r="IU36" s="436"/>
      <c r="IV36" s="354"/>
      <c r="IW36" s="435"/>
      <c r="IX36" s="472"/>
      <c r="IY36" s="354"/>
      <c r="IZ36" s="435"/>
      <c r="JA36" s="436"/>
      <c r="JB36" s="354"/>
      <c r="JC36" s="435"/>
      <c r="JD36" s="472"/>
      <c r="JE36" s="354"/>
      <c r="JF36" s="435"/>
      <c r="JG36" s="436"/>
      <c r="JH36" s="354"/>
      <c r="JI36" s="435"/>
      <c r="JJ36" s="472"/>
      <c r="JK36" s="354"/>
      <c r="JL36" s="435"/>
      <c r="JM36" s="436"/>
      <c r="JN36" s="354"/>
      <c r="JO36" s="435"/>
      <c r="JP36" s="472"/>
      <c r="JQ36" s="354"/>
      <c r="JR36" s="435"/>
      <c r="JS36" s="436"/>
      <c r="JT36" s="354"/>
      <c r="JU36" s="435"/>
      <c r="JV36" s="472"/>
      <c r="JW36" s="354"/>
      <c r="JX36" s="435"/>
    </row>
    <row r="37" spans="1:284" s="375" customFormat="1" ht="17.25" customHeight="1" x14ac:dyDescent="0.25">
      <c r="A37" s="439">
        <v>11</v>
      </c>
      <c r="B37" s="76"/>
      <c r="C37" s="7"/>
      <c r="D37" s="440" t="s">
        <v>45</v>
      </c>
      <c r="E37" s="473">
        <f t="shared" si="10"/>
        <v>0</v>
      </c>
      <c r="F37" s="474"/>
      <c r="G37" s="444"/>
      <c r="H37" s="475"/>
      <c r="I37" s="443"/>
      <c r="J37" s="355"/>
      <c r="K37" s="442"/>
      <c r="L37" s="476"/>
      <c r="M37" s="355"/>
      <c r="N37" s="442"/>
      <c r="O37" s="443"/>
      <c r="P37" s="355"/>
      <c r="Q37" s="442"/>
      <c r="R37" s="476"/>
      <c r="S37" s="355"/>
      <c r="T37" s="442"/>
      <c r="U37" s="443"/>
      <c r="V37" s="355"/>
      <c r="W37" s="442"/>
      <c r="X37" s="476"/>
      <c r="Y37" s="355"/>
      <c r="Z37" s="442"/>
      <c r="AA37" s="443"/>
      <c r="AB37" s="355"/>
      <c r="AC37" s="442"/>
      <c r="AD37" s="476"/>
      <c r="AE37" s="355"/>
      <c r="AF37" s="442"/>
      <c r="AG37" s="443"/>
      <c r="AH37" s="355"/>
      <c r="AI37" s="442"/>
      <c r="AJ37" s="476"/>
      <c r="AK37" s="355"/>
      <c r="AL37" s="442"/>
      <c r="AM37" s="443"/>
      <c r="AN37" s="355"/>
      <c r="AO37" s="442"/>
      <c r="AP37" s="476"/>
      <c r="AQ37" s="355"/>
      <c r="AR37" s="442"/>
      <c r="AS37" s="443"/>
      <c r="AT37" s="355"/>
      <c r="AU37" s="442"/>
      <c r="AV37" s="476"/>
      <c r="AW37" s="355"/>
      <c r="AX37" s="442"/>
      <c r="AY37" s="443"/>
      <c r="AZ37" s="355"/>
      <c r="BA37" s="442"/>
      <c r="BB37" s="476"/>
      <c r="BC37" s="355"/>
      <c r="BD37" s="442"/>
      <c r="BE37" s="443"/>
      <c r="BF37" s="355"/>
      <c r="BG37" s="442"/>
      <c r="BH37" s="476"/>
      <c r="BI37" s="355"/>
      <c r="BJ37" s="442"/>
      <c r="BK37" s="443"/>
      <c r="BL37" s="355"/>
      <c r="BM37" s="442"/>
      <c r="BN37" s="476"/>
      <c r="BO37" s="355"/>
      <c r="BP37" s="442"/>
      <c r="BQ37" s="443"/>
      <c r="BR37" s="355"/>
      <c r="BS37" s="442"/>
      <c r="BT37" s="476"/>
      <c r="BU37" s="355"/>
      <c r="BV37" s="442"/>
      <c r="BW37" s="443"/>
      <c r="BX37" s="355"/>
      <c r="BY37" s="442"/>
      <c r="BZ37" s="476"/>
      <c r="CA37" s="355"/>
      <c r="CB37" s="442"/>
      <c r="CC37" s="443"/>
      <c r="CD37" s="355"/>
      <c r="CE37" s="442"/>
      <c r="CF37" s="476"/>
      <c r="CG37" s="355"/>
      <c r="CH37" s="442"/>
      <c r="CI37" s="443"/>
      <c r="CJ37" s="355"/>
      <c r="CK37" s="442"/>
      <c r="CL37" s="476"/>
      <c r="CM37" s="355"/>
      <c r="CN37" s="442"/>
      <c r="CO37" s="443"/>
      <c r="CP37" s="355"/>
      <c r="CQ37" s="442"/>
      <c r="CR37" s="476"/>
      <c r="CS37" s="355"/>
      <c r="CT37" s="442"/>
      <c r="CU37" s="443"/>
      <c r="CV37" s="355"/>
      <c r="CW37" s="442"/>
      <c r="CX37" s="476"/>
      <c r="CY37" s="355"/>
      <c r="CZ37" s="442"/>
      <c r="DA37" s="443"/>
      <c r="DB37" s="355"/>
      <c r="DC37" s="442"/>
      <c r="DD37" s="476"/>
      <c r="DE37" s="355"/>
      <c r="DF37" s="442"/>
      <c r="DG37" s="443"/>
      <c r="DH37" s="355"/>
      <c r="DI37" s="442"/>
      <c r="DJ37" s="476"/>
      <c r="DK37" s="355"/>
      <c r="DL37" s="442"/>
      <c r="DM37" s="443"/>
      <c r="DN37" s="355"/>
      <c r="DO37" s="442"/>
      <c r="DP37" s="476"/>
      <c r="DQ37" s="355"/>
      <c r="DR37" s="442"/>
      <c r="DS37" s="443"/>
      <c r="DT37" s="355"/>
      <c r="DU37" s="442"/>
      <c r="DV37" s="476"/>
      <c r="DW37" s="355"/>
      <c r="DX37" s="442"/>
      <c r="DY37" s="443"/>
      <c r="DZ37" s="355"/>
      <c r="EA37" s="442"/>
      <c r="EB37" s="476"/>
      <c r="EC37" s="355"/>
      <c r="ED37" s="442"/>
      <c r="EE37" s="443"/>
      <c r="EF37" s="355"/>
      <c r="EG37" s="442"/>
      <c r="EH37" s="476"/>
      <c r="EI37" s="355"/>
      <c r="EJ37" s="442"/>
      <c r="EK37" s="443"/>
      <c r="EL37" s="355"/>
      <c r="EM37" s="442"/>
      <c r="EN37" s="476"/>
      <c r="EO37" s="355"/>
      <c r="EP37" s="442"/>
      <c r="EQ37" s="443"/>
      <c r="ER37" s="355"/>
      <c r="ES37" s="442"/>
      <c r="ET37" s="476"/>
      <c r="EU37" s="355"/>
      <c r="EV37" s="442"/>
      <c r="EW37" s="443"/>
      <c r="EX37" s="355"/>
      <c r="EY37" s="442"/>
      <c r="EZ37" s="476"/>
      <c r="FA37" s="355"/>
      <c r="FB37" s="442"/>
      <c r="FC37" s="443"/>
      <c r="FD37" s="355"/>
      <c r="FE37" s="442"/>
      <c r="FF37" s="476"/>
      <c r="FG37" s="355"/>
      <c r="FH37" s="442"/>
      <c r="FI37" s="443"/>
      <c r="FJ37" s="355"/>
      <c r="FK37" s="442"/>
      <c r="FL37" s="476"/>
      <c r="FM37" s="355"/>
      <c r="FN37" s="442"/>
      <c r="FO37" s="443"/>
      <c r="FP37" s="355"/>
      <c r="FQ37" s="442"/>
      <c r="FR37" s="476"/>
      <c r="FS37" s="355"/>
      <c r="FT37" s="442"/>
      <c r="FU37" s="443"/>
      <c r="FV37" s="355"/>
      <c r="FW37" s="442"/>
      <c r="FX37" s="476"/>
      <c r="FY37" s="355"/>
      <c r="FZ37" s="442"/>
      <c r="GA37" s="443"/>
      <c r="GB37" s="355"/>
      <c r="GC37" s="442"/>
      <c r="GD37" s="476"/>
      <c r="GE37" s="355"/>
      <c r="GF37" s="442"/>
      <c r="GG37" s="443"/>
      <c r="GH37" s="355"/>
      <c r="GI37" s="442"/>
      <c r="GJ37" s="476"/>
      <c r="GK37" s="355"/>
      <c r="GL37" s="442"/>
      <c r="GM37" s="443"/>
      <c r="GN37" s="355"/>
      <c r="GO37" s="442"/>
      <c r="GP37" s="476"/>
      <c r="GQ37" s="355"/>
      <c r="GR37" s="442"/>
      <c r="GS37" s="443"/>
      <c r="GT37" s="355"/>
      <c r="GU37" s="442"/>
      <c r="GV37" s="476"/>
      <c r="GW37" s="355"/>
      <c r="GX37" s="442"/>
      <c r="GY37" s="443"/>
      <c r="GZ37" s="355"/>
      <c r="HA37" s="442"/>
      <c r="HB37" s="476"/>
      <c r="HC37" s="355"/>
      <c r="HD37" s="442"/>
      <c r="HE37" s="443"/>
      <c r="HF37" s="355"/>
      <c r="HG37" s="442"/>
      <c r="HH37" s="476"/>
      <c r="HI37" s="355"/>
      <c r="HJ37" s="442"/>
      <c r="HK37" s="443"/>
      <c r="HL37" s="355"/>
      <c r="HM37" s="442"/>
      <c r="HN37" s="476"/>
      <c r="HO37" s="355"/>
      <c r="HP37" s="442"/>
      <c r="HQ37" s="443"/>
      <c r="HR37" s="355"/>
      <c r="HS37" s="442"/>
      <c r="HT37" s="476"/>
      <c r="HU37" s="355"/>
      <c r="HV37" s="442"/>
      <c r="HW37" s="443"/>
      <c r="HX37" s="355"/>
      <c r="HY37" s="442"/>
      <c r="HZ37" s="476"/>
      <c r="IA37" s="355"/>
      <c r="IB37" s="442"/>
      <c r="IC37" s="443"/>
      <c r="ID37" s="355"/>
      <c r="IE37" s="442"/>
      <c r="IF37" s="476"/>
      <c r="IG37" s="355"/>
      <c r="IH37" s="442"/>
      <c r="II37" s="443"/>
      <c r="IJ37" s="355"/>
      <c r="IK37" s="442"/>
      <c r="IL37" s="476"/>
      <c r="IM37" s="355"/>
      <c r="IN37" s="442"/>
      <c r="IO37" s="443"/>
      <c r="IP37" s="355"/>
      <c r="IQ37" s="442"/>
      <c r="IR37" s="476"/>
      <c r="IS37" s="355"/>
      <c r="IT37" s="442"/>
      <c r="IU37" s="443"/>
      <c r="IV37" s="355"/>
      <c r="IW37" s="442"/>
      <c r="IX37" s="476"/>
      <c r="IY37" s="355"/>
      <c r="IZ37" s="442"/>
      <c r="JA37" s="443"/>
      <c r="JB37" s="355"/>
      <c r="JC37" s="442"/>
      <c r="JD37" s="476"/>
      <c r="JE37" s="355"/>
      <c r="JF37" s="442"/>
      <c r="JG37" s="443"/>
      <c r="JH37" s="355"/>
      <c r="JI37" s="442"/>
      <c r="JJ37" s="476"/>
      <c r="JK37" s="355"/>
      <c r="JL37" s="442"/>
      <c r="JM37" s="443"/>
      <c r="JN37" s="355"/>
      <c r="JO37" s="442"/>
      <c r="JP37" s="476"/>
      <c r="JQ37" s="355"/>
      <c r="JR37" s="442"/>
      <c r="JS37" s="443"/>
      <c r="JT37" s="355"/>
      <c r="JU37" s="442"/>
      <c r="JV37" s="476"/>
      <c r="JW37" s="355"/>
      <c r="JX37" s="442"/>
    </row>
    <row r="38" spans="1:284" s="375" customFormat="1" ht="16.5" thickBot="1" x14ac:dyDescent="0.3">
      <c r="A38" s="366">
        <v>12</v>
      </c>
      <c r="B38" s="85" t="s">
        <v>356</v>
      </c>
      <c r="C38" s="50"/>
      <c r="D38" s="451" t="s">
        <v>45</v>
      </c>
      <c r="E38" s="368">
        <f t="shared" si="10"/>
        <v>0</v>
      </c>
      <c r="F38" s="369"/>
      <c r="G38" s="370"/>
      <c r="H38" s="371"/>
      <c r="I38" s="372"/>
      <c r="J38" s="356"/>
      <c r="K38" s="373"/>
      <c r="L38" s="374"/>
      <c r="M38" s="356"/>
      <c r="N38" s="373"/>
      <c r="O38" s="372"/>
      <c r="P38" s="356"/>
      <c r="Q38" s="373"/>
      <c r="R38" s="374"/>
      <c r="S38" s="356"/>
      <c r="T38" s="373"/>
      <c r="U38" s="372"/>
      <c r="V38" s="356"/>
      <c r="W38" s="373"/>
      <c r="X38" s="374"/>
      <c r="Y38" s="356"/>
      <c r="Z38" s="373"/>
      <c r="AA38" s="372"/>
      <c r="AB38" s="356"/>
      <c r="AC38" s="373"/>
      <c r="AD38" s="374"/>
      <c r="AE38" s="356"/>
      <c r="AF38" s="373"/>
      <c r="AG38" s="372"/>
      <c r="AH38" s="356"/>
      <c r="AI38" s="373"/>
      <c r="AJ38" s="374"/>
      <c r="AK38" s="356"/>
      <c r="AL38" s="373"/>
      <c r="AM38" s="372"/>
      <c r="AN38" s="356"/>
      <c r="AO38" s="373"/>
      <c r="AP38" s="374"/>
      <c r="AQ38" s="356"/>
      <c r="AR38" s="373"/>
      <c r="AS38" s="372"/>
      <c r="AT38" s="356"/>
      <c r="AU38" s="373"/>
      <c r="AV38" s="374"/>
      <c r="AW38" s="356"/>
      <c r="AX38" s="373"/>
      <c r="AY38" s="372"/>
      <c r="AZ38" s="356"/>
      <c r="BA38" s="373"/>
      <c r="BB38" s="374"/>
      <c r="BC38" s="356"/>
      <c r="BD38" s="373"/>
      <c r="BE38" s="372"/>
      <c r="BF38" s="356"/>
      <c r="BG38" s="373"/>
      <c r="BH38" s="374"/>
      <c r="BI38" s="356"/>
      <c r="BJ38" s="373"/>
      <c r="BK38" s="372"/>
      <c r="BL38" s="356"/>
      <c r="BM38" s="373"/>
      <c r="BN38" s="374"/>
      <c r="BO38" s="356"/>
      <c r="BP38" s="373"/>
      <c r="BQ38" s="372"/>
      <c r="BR38" s="356"/>
      <c r="BS38" s="373"/>
      <c r="BT38" s="374"/>
      <c r="BU38" s="356"/>
      <c r="BV38" s="373"/>
      <c r="BW38" s="372"/>
      <c r="BX38" s="356"/>
      <c r="BY38" s="373"/>
      <c r="BZ38" s="374"/>
      <c r="CA38" s="356"/>
      <c r="CB38" s="373"/>
      <c r="CC38" s="372"/>
      <c r="CD38" s="356"/>
      <c r="CE38" s="373"/>
      <c r="CF38" s="374"/>
      <c r="CG38" s="356"/>
      <c r="CH38" s="373"/>
      <c r="CI38" s="372"/>
      <c r="CJ38" s="356"/>
      <c r="CK38" s="373"/>
      <c r="CL38" s="374"/>
      <c r="CM38" s="356"/>
      <c r="CN38" s="373"/>
      <c r="CO38" s="372"/>
      <c r="CP38" s="356"/>
      <c r="CQ38" s="373"/>
      <c r="CR38" s="374"/>
      <c r="CS38" s="356"/>
      <c r="CT38" s="373"/>
      <c r="CU38" s="372"/>
      <c r="CV38" s="356"/>
      <c r="CW38" s="373"/>
      <c r="CX38" s="374"/>
      <c r="CY38" s="356"/>
      <c r="CZ38" s="373"/>
      <c r="DA38" s="372"/>
      <c r="DB38" s="356"/>
      <c r="DC38" s="373"/>
      <c r="DD38" s="374"/>
      <c r="DE38" s="356"/>
      <c r="DF38" s="373"/>
      <c r="DG38" s="372"/>
      <c r="DH38" s="356"/>
      <c r="DI38" s="373"/>
      <c r="DJ38" s="374"/>
      <c r="DK38" s="356"/>
      <c r="DL38" s="373"/>
      <c r="DM38" s="372"/>
      <c r="DN38" s="356"/>
      <c r="DO38" s="373"/>
      <c r="DP38" s="374"/>
      <c r="DQ38" s="356"/>
      <c r="DR38" s="373"/>
      <c r="DS38" s="372"/>
      <c r="DT38" s="356"/>
      <c r="DU38" s="373"/>
      <c r="DV38" s="374"/>
      <c r="DW38" s="356"/>
      <c r="DX38" s="373"/>
      <c r="DY38" s="372"/>
      <c r="DZ38" s="356"/>
      <c r="EA38" s="373"/>
      <c r="EB38" s="374"/>
      <c r="EC38" s="356"/>
      <c r="ED38" s="373"/>
      <c r="EE38" s="372"/>
      <c r="EF38" s="356"/>
      <c r="EG38" s="373"/>
      <c r="EH38" s="374"/>
      <c r="EI38" s="356"/>
      <c r="EJ38" s="373"/>
      <c r="EK38" s="372"/>
      <c r="EL38" s="356"/>
      <c r="EM38" s="373"/>
      <c r="EN38" s="374"/>
      <c r="EO38" s="356"/>
      <c r="EP38" s="373"/>
      <c r="EQ38" s="372"/>
      <c r="ER38" s="356"/>
      <c r="ES38" s="373"/>
      <c r="ET38" s="374"/>
      <c r="EU38" s="356"/>
      <c r="EV38" s="373"/>
      <c r="EW38" s="372"/>
      <c r="EX38" s="356"/>
      <c r="EY38" s="373"/>
      <c r="EZ38" s="374"/>
      <c r="FA38" s="356"/>
      <c r="FB38" s="373"/>
      <c r="FC38" s="372"/>
      <c r="FD38" s="356"/>
      <c r="FE38" s="373"/>
      <c r="FF38" s="374"/>
      <c r="FG38" s="356"/>
      <c r="FH38" s="373"/>
      <c r="FI38" s="372"/>
      <c r="FJ38" s="356"/>
      <c r="FK38" s="373"/>
      <c r="FL38" s="374"/>
      <c r="FM38" s="356"/>
      <c r="FN38" s="373"/>
      <c r="FO38" s="372"/>
      <c r="FP38" s="356"/>
      <c r="FQ38" s="373"/>
      <c r="FR38" s="374"/>
      <c r="FS38" s="356"/>
      <c r="FT38" s="373"/>
      <c r="FU38" s="372"/>
      <c r="FV38" s="356"/>
      <c r="FW38" s="373"/>
      <c r="FX38" s="374"/>
      <c r="FY38" s="356"/>
      <c r="FZ38" s="373"/>
      <c r="GA38" s="372"/>
      <c r="GB38" s="356"/>
      <c r="GC38" s="373"/>
      <c r="GD38" s="374"/>
      <c r="GE38" s="356"/>
      <c r="GF38" s="373"/>
      <c r="GG38" s="372"/>
      <c r="GH38" s="356"/>
      <c r="GI38" s="373"/>
      <c r="GJ38" s="374"/>
      <c r="GK38" s="356"/>
      <c r="GL38" s="373"/>
      <c r="GM38" s="372"/>
      <c r="GN38" s="356"/>
      <c r="GO38" s="373"/>
      <c r="GP38" s="374"/>
      <c r="GQ38" s="356"/>
      <c r="GR38" s="373"/>
      <c r="GS38" s="372"/>
      <c r="GT38" s="356"/>
      <c r="GU38" s="373"/>
      <c r="GV38" s="374"/>
      <c r="GW38" s="356"/>
      <c r="GX38" s="373"/>
      <c r="GY38" s="372"/>
      <c r="GZ38" s="356"/>
      <c r="HA38" s="373"/>
      <c r="HB38" s="374"/>
      <c r="HC38" s="356"/>
      <c r="HD38" s="373"/>
      <c r="HE38" s="372"/>
      <c r="HF38" s="356"/>
      <c r="HG38" s="373"/>
      <c r="HH38" s="374"/>
      <c r="HI38" s="356"/>
      <c r="HJ38" s="373"/>
      <c r="HK38" s="372"/>
      <c r="HL38" s="356"/>
      <c r="HM38" s="373"/>
      <c r="HN38" s="374"/>
      <c r="HO38" s="356"/>
      <c r="HP38" s="373"/>
      <c r="HQ38" s="372"/>
      <c r="HR38" s="356"/>
      <c r="HS38" s="373"/>
      <c r="HT38" s="374"/>
      <c r="HU38" s="356"/>
      <c r="HV38" s="373"/>
      <c r="HW38" s="372"/>
      <c r="HX38" s="356"/>
      <c r="HY38" s="373"/>
      <c r="HZ38" s="374"/>
      <c r="IA38" s="356"/>
      <c r="IB38" s="373"/>
      <c r="IC38" s="372"/>
      <c r="ID38" s="356"/>
      <c r="IE38" s="373"/>
      <c r="IF38" s="374"/>
      <c r="IG38" s="356"/>
      <c r="IH38" s="373"/>
      <c r="II38" s="372"/>
      <c r="IJ38" s="356"/>
      <c r="IK38" s="373"/>
      <c r="IL38" s="374"/>
      <c r="IM38" s="356"/>
      <c r="IN38" s="373"/>
      <c r="IO38" s="372"/>
      <c r="IP38" s="356"/>
      <c r="IQ38" s="373"/>
      <c r="IR38" s="374"/>
      <c r="IS38" s="356"/>
      <c r="IT38" s="373"/>
      <c r="IU38" s="372"/>
      <c r="IV38" s="356"/>
      <c r="IW38" s="373"/>
      <c r="IX38" s="374"/>
      <c r="IY38" s="356"/>
      <c r="IZ38" s="373"/>
      <c r="JA38" s="372"/>
      <c r="JB38" s="356"/>
      <c r="JC38" s="373"/>
      <c r="JD38" s="374"/>
      <c r="JE38" s="356"/>
      <c r="JF38" s="373"/>
      <c r="JG38" s="372"/>
      <c r="JH38" s="356"/>
      <c r="JI38" s="373"/>
      <c r="JJ38" s="374"/>
      <c r="JK38" s="356"/>
      <c r="JL38" s="373"/>
      <c r="JM38" s="372"/>
      <c r="JN38" s="356"/>
      <c r="JO38" s="373"/>
      <c r="JP38" s="374"/>
      <c r="JQ38" s="356"/>
      <c r="JR38" s="373"/>
      <c r="JS38" s="372"/>
      <c r="JT38" s="356"/>
      <c r="JU38" s="373"/>
      <c r="JV38" s="374"/>
      <c r="JW38" s="356"/>
      <c r="JX38" s="373"/>
    </row>
    <row r="39" spans="1:284" s="408" customFormat="1" ht="12" x14ac:dyDescent="0.2">
      <c r="A39" s="514"/>
      <c r="B39" s="500" t="s">
        <v>15</v>
      </c>
      <c r="C39" s="500"/>
      <c r="D39" s="358"/>
      <c r="E39" s="500">
        <f>SUM(E27:E38)</f>
        <v>0</v>
      </c>
      <c r="F39" s="515">
        <f t="shared" ref="F39:AO39" si="11">SUM(F27:F38)</f>
        <v>0</v>
      </c>
      <c r="G39" s="500">
        <f t="shared" si="11"/>
        <v>0</v>
      </c>
      <c r="H39" s="516">
        <f t="shared" si="11"/>
        <v>0</v>
      </c>
      <c r="I39" s="517">
        <f t="shared" si="11"/>
        <v>0</v>
      </c>
      <c r="J39" s="358">
        <f t="shared" si="11"/>
        <v>0</v>
      </c>
      <c r="K39" s="518">
        <f t="shared" si="11"/>
        <v>0</v>
      </c>
      <c r="L39" s="519">
        <f t="shared" si="11"/>
        <v>0</v>
      </c>
      <c r="M39" s="358">
        <f t="shared" si="11"/>
        <v>0</v>
      </c>
      <c r="N39" s="518">
        <f t="shared" si="11"/>
        <v>0</v>
      </c>
      <c r="O39" s="517">
        <f t="shared" si="11"/>
        <v>0</v>
      </c>
      <c r="P39" s="358">
        <f t="shared" si="11"/>
        <v>0</v>
      </c>
      <c r="Q39" s="518">
        <f t="shared" si="11"/>
        <v>0</v>
      </c>
      <c r="R39" s="519">
        <f t="shared" si="11"/>
        <v>0</v>
      </c>
      <c r="S39" s="358">
        <f t="shared" si="11"/>
        <v>0</v>
      </c>
      <c r="T39" s="518">
        <f t="shared" si="11"/>
        <v>0</v>
      </c>
      <c r="U39" s="517">
        <f t="shared" si="11"/>
        <v>0</v>
      </c>
      <c r="V39" s="358">
        <f t="shared" si="11"/>
        <v>0</v>
      </c>
      <c r="W39" s="518">
        <f t="shared" si="11"/>
        <v>0</v>
      </c>
      <c r="X39" s="519">
        <f t="shared" si="11"/>
        <v>0</v>
      </c>
      <c r="Y39" s="358">
        <f t="shared" si="11"/>
        <v>0</v>
      </c>
      <c r="Z39" s="518">
        <f t="shared" si="11"/>
        <v>0</v>
      </c>
      <c r="AA39" s="517">
        <f t="shared" si="11"/>
        <v>0</v>
      </c>
      <c r="AB39" s="358">
        <f t="shared" si="11"/>
        <v>0</v>
      </c>
      <c r="AC39" s="518">
        <f t="shared" si="11"/>
        <v>0</v>
      </c>
      <c r="AD39" s="519">
        <f t="shared" si="11"/>
        <v>0</v>
      </c>
      <c r="AE39" s="358">
        <f t="shared" si="11"/>
        <v>0</v>
      </c>
      <c r="AF39" s="518">
        <f t="shared" si="11"/>
        <v>0</v>
      </c>
      <c r="AG39" s="517">
        <f t="shared" si="11"/>
        <v>0</v>
      </c>
      <c r="AH39" s="358">
        <f t="shared" si="11"/>
        <v>0</v>
      </c>
      <c r="AI39" s="518">
        <f t="shared" si="11"/>
        <v>0</v>
      </c>
      <c r="AJ39" s="519">
        <f t="shared" si="11"/>
        <v>0</v>
      </c>
      <c r="AK39" s="358">
        <f t="shared" si="11"/>
        <v>0</v>
      </c>
      <c r="AL39" s="518">
        <f t="shared" si="11"/>
        <v>0</v>
      </c>
      <c r="AM39" s="517">
        <f t="shared" si="11"/>
        <v>0</v>
      </c>
      <c r="AN39" s="358">
        <f t="shared" si="11"/>
        <v>0</v>
      </c>
      <c r="AO39" s="518">
        <f t="shared" si="11"/>
        <v>0</v>
      </c>
      <c r="AP39" s="519">
        <f>SUM(AP27:AP38)</f>
        <v>0</v>
      </c>
      <c r="AQ39" s="358">
        <f>SUM(AQ27:AQ38)</f>
        <v>0</v>
      </c>
      <c r="AR39" s="518">
        <f t="shared" ref="AR39:DB39" si="12">SUM(AR27:AR38)</f>
        <v>0</v>
      </c>
      <c r="AS39" s="517">
        <f t="shared" si="12"/>
        <v>0</v>
      </c>
      <c r="AT39" s="358">
        <f t="shared" si="12"/>
        <v>0</v>
      </c>
      <c r="AU39" s="518">
        <f t="shared" si="12"/>
        <v>0</v>
      </c>
      <c r="AV39" s="519">
        <f t="shared" si="12"/>
        <v>0</v>
      </c>
      <c r="AW39" s="358">
        <f t="shared" si="12"/>
        <v>0</v>
      </c>
      <c r="AX39" s="518">
        <f t="shared" si="12"/>
        <v>0</v>
      </c>
      <c r="AY39" s="517">
        <f t="shared" si="12"/>
        <v>0</v>
      </c>
      <c r="AZ39" s="358">
        <f t="shared" si="12"/>
        <v>0</v>
      </c>
      <c r="BA39" s="518">
        <f t="shared" si="12"/>
        <v>0</v>
      </c>
      <c r="BB39" s="519">
        <f t="shared" si="12"/>
        <v>0</v>
      </c>
      <c r="BC39" s="358">
        <f t="shared" si="12"/>
        <v>0</v>
      </c>
      <c r="BD39" s="518">
        <f t="shared" si="12"/>
        <v>0</v>
      </c>
      <c r="BE39" s="517">
        <f t="shared" si="12"/>
        <v>0</v>
      </c>
      <c r="BF39" s="358">
        <f t="shared" si="12"/>
        <v>0</v>
      </c>
      <c r="BG39" s="518">
        <f t="shared" si="12"/>
        <v>0</v>
      </c>
      <c r="BH39" s="519">
        <f t="shared" si="12"/>
        <v>0</v>
      </c>
      <c r="BI39" s="358">
        <f t="shared" si="12"/>
        <v>0</v>
      </c>
      <c r="BJ39" s="518">
        <f t="shared" si="12"/>
        <v>0</v>
      </c>
      <c r="BK39" s="517">
        <f t="shared" si="12"/>
        <v>0</v>
      </c>
      <c r="BL39" s="358">
        <f t="shared" si="12"/>
        <v>0</v>
      </c>
      <c r="BM39" s="518">
        <f t="shared" si="12"/>
        <v>0</v>
      </c>
      <c r="BN39" s="519">
        <f t="shared" si="12"/>
        <v>0</v>
      </c>
      <c r="BO39" s="358">
        <f t="shared" si="12"/>
        <v>0</v>
      </c>
      <c r="BP39" s="518">
        <f t="shared" si="12"/>
        <v>0</v>
      </c>
      <c r="BQ39" s="517">
        <f t="shared" si="12"/>
        <v>0</v>
      </c>
      <c r="BR39" s="358">
        <f t="shared" si="12"/>
        <v>0</v>
      </c>
      <c r="BS39" s="518">
        <f t="shared" si="12"/>
        <v>0</v>
      </c>
      <c r="BT39" s="519">
        <f t="shared" si="12"/>
        <v>0</v>
      </c>
      <c r="BU39" s="358">
        <f t="shared" si="12"/>
        <v>0</v>
      </c>
      <c r="BV39" s="518">
        <f t="shared" si="12"/>
        <v>0</v>
      </c>
      <c r="BW39" s="517">
        <f t="shared" si="12"/>
        <v>0</v>
      </c>
      <c r="BX39" s="358">
        <f t="shared" si="12"/>
        <v>0</v>
      </c>
      <c r="BY39" s="518">
        <f t="shared" si="12"/>
        <v>0</v>
      </c>
      <c r="BZ39" s="519">
        <f t="shared" si="12"/>
        <v>0</v>
      </c>
      <c r="CA39" s="358">
        <f t="shared" si="12"/>
        <v>0</v>
      </c>
      <c r="CB39" s="518">
        <f t="shared" si="12"/>
        <v>0</v>
      </c>
      <c r="CC39" s="517">
        <f t="shared" si="12"/>
        <v>0</v>
      </c>
      <c r="CD39" s="358">
        <f t="shared" si="12"/>
        <v>0</v>
      </c>
      <c r="CE39" s="518">
        <f t="shared" si="12"/>
        <v>0</v>
      </c>
      <c r="CF39" s="519">
        <f t="shared" si="12"/>
        <v>0</v>
      </c>
      <c r="CG39" s="358">
        <f t="shared" si="12"/>
        <v>0</v>
      </c>
      <c r="CH39" s="518">
        <f t="shared" si="12"/>
        <v>0</v>
      </c>
      <c r="CI39" s="517">
        <f t="shared" si="12"/>
        <v>0</v>
      </c>
      <c r="CJ39" s="358">
        <f t="shared" si="12"/>
        <v>0</v>
      </c>
      <c r="CK39" s="518">
        <f t="shared" si="12"/>
        <v>0</v>
      </c>
      <c r="CL39" s="519">
        <f t="shared" si="12"/>
        <v>0</v>
      </c>
      <c r="CM39" s="358">
        <f t="shared" si="12"/>
        <v>0</v>
      </c>
      <c r="CN39" s="518">
        <f t="shared" si="12"/>
        <v>0</v>
      </c>
      <c r="CO39" s="517">
        <f t="shared" si="12"/>
        <v>0</v>
      </c>
      <c r="CP39" s="358">
        <f t="shared" si="12"/>
        <v>0</v>
      </c>
      <c r="CQ39" s="518">
        <f t="shared" si="12"/>
        <v>0</v>
      </c>
      <c r="CR39" s="519">
        <f t="shared" si="12"/>
        <v>0</v>
      </c>
      <c r="CS39" s="358">
        <f t="shared" si="12"/>
        <v>0</v>
      </c>
      <c r="CT39" s="518">
        <f t="shared" si="12"/>
        <v>0</v>
      </c>
      <c r="CU39" s="517">
        <f t="shared" si="12"/>
        <v>0</v>
      </c>
      <c r="CV39" s="358">
        <f t="shared" si="12"/>
        <v>0</v>
      </c>
      <c r="CW39" s="518">
        <f t="shared" si="12"/>
        <v>0</v>
      </c>
      <c r="CX39" s="519">
        <f t="shared" si="12"/>
        <v>0</v>
      </c>
      <c r="CY39" s="358">
        <f t="shared" si="12"/>
        <v>0</v>
      </c>
      <c r="CZ39" s="518">
        <f t="shared" si="12"/>
        <v>0</v>
      </c>
      <c r="DA39" s="517">
        <f t="shared" si="12"/>
        <v>0</v>
      </c>
      <c r="DB39" s="358">
        <f t="shared" si="12"/>
        <v>0</v>
      </c>
      <c r="DC39" s="518">
        <f t="shared" ref="DC39:FN39" si="13">SUM(DC27:DC38)</f>
        <v>0</v>
      </c>
      <c r="DD39" s="519">
        <f t="shared" si="13"/>
        <v>0</v>
      </c>
      <c r="DE39" s="358">
        <f t="shared" si="13"/>
        <v>0</v>
      </c>
      <c r="DF39" s="518">
        <f t="shared" si="13"/>
        <v>0</v>
      </c>
      <c r="DG39" s="517">
        <f t="shared" si="13"/>
        <v>0</v>
      </c>
      <c r="DH39" s="358">
        <f t="shared" si="13"/>
        <v>0</v>
      </c>
      <c r="DI39" s="518">
        <f t="shared" si="13"/>
        <v>0</v>
      </c>
      <c r="DJ39" s="519">
        <f t="shared" si="13"/>
        <v>0</v>
      </c>
      <c r="DK39" s="358">
        <f t="shared" si="13"/>
        <v>0</v>
      </c>
      <c r="DL39" s="518">
        <f t="shared" si="13"/>
        <v>0</v>
      </c>
      <c r="DM39" s="517">
        <f t="shared" si="13"/>
        <v>0</v>
      </c>
      <c r="DN39" s="358">
        <f t="shared" si="13"/>
        <v>0</v>
      </c>
      <c r="DO39" s="518">
        <f t="shared" si="13"/>
        <v>0</v>
      </c>
      <c r="DP39" s="519">
        <f t="shared" si="13"/>
        <v>0</v>
      </c>
      <c r="DQ39" s="358">
        <f t="shared" si="13"/>
        <v>0</v>
      </c>
      <c r="DR39" s="518">
        <f t="shared" si="13"/>
        <v>0</v>
      </c>
      <c r="DS39" s="517">
        <f t="shared" si="13"/>
        <v>0</v>
      </c>
      <c r="DT39" s="358">
        <f t="shared" si="13"/>
        <v>0</v>
      </c>
      <c r="DU39" s="518">
        <f t="shared" si="13"/>
        <v>0</v>
      </c>
      <c r="DV39" s="519">
        <f t="shared" si="13"/>
        <v>0</v>
      </c>
      <c r="DW39" s="358">
        <f t="shared" si="13"/>
        <v>0</v>
      </c>
      <c r="DX39" s="518">
        <f t="shared" si="13"/>
        <v>0</v>
      </c>
      <c r="DY39" s="517">
        <f t="shared" si="13"/>
        <v>0</v>
      </c>
      <c r="DZ39" s="358">
        <f t="shared" si="13"/>
        <v>0</v>
      </c>
      <c r="EA39" s="518">
        <f t="shared" si="13"/>
        <v>0</v>
      </c>
      <c r="EB39" s="519">
        <f t="shared" si="13"/>
        <v>0</v>
      </c>
      <c r="EC39" s="358">
        <f t="shared" si="13"/>
        <v>0</v>
      </c>
      <c r="ED39" s="518">
        <f t="shared" si="13"/>
        <v>0</v>
      </c>
      <c r="EE39" s="517">
        <f t="shared" si="13"/>
        <v>0</v>
      </c>
      <c r="EF39" s="358">
        <f t="shared" si="13"/>
        <v>0</v>
      </c>
      <c r="EG39" s="518">
        <f t="shared" si="13"/>
        <v>0</v>
      </c>
      <c r="EH39" s="519">
        <f t="shared" si="13"/>
        <v>0</v>
      </c>
      <c r="EI39" s="358">
        <f t="shared" si="13"/>
        <v>0</v>
      </c>
      <c r="EJ39" s="518">
        <f t="shared" si="13"/>
        <v>0</v>
      </c>
      <c r="EK39" s="517">
        <f t="shared" si="13"/>
        <v>0</v>
      </c>
      <c r="EL39" s="358">
        <f t="shared" si="13"/>
        <v>0</v>
      </c>
      <c r="EM39" s="518">
        <f t="shared" si="13"/>
        <v>0</v>
      </c>
      <c r="EN39" s="519">
        <f t="shared" si="13"/>
        <v>0</v>
      </c>
      <c r="EO39" s="358">
        <f t="shared" si="13"/>
        <v>0</v>
      </c>
      <c r="EP39" s="518">
        <f t="shared" si="13"/>
        <v>0</v>
      </c>
      <c r="EQ39" s="517">
        <f t="shared" si="13"/>
        <v>0</v>
      </c>
      <c r="ER39" s="358">
        <f t="shared" si="13"/>
        <v>0</v>
      </c>
      <c r="ES39" s="518">
        <f t="shared" si="13"/>
        <v>0</v>
      </c>
      <c r="ET39" s="519">
        <f t="shared" si="13"/>
        <v>0</v>
      </c>
      <c r="EU39" s="358">
        <f t="shared" si="13"/>
        <v>0</v>
      </c>
      <c r="EV39" s="518">
        <f t="shared" si="13"/>
        <v>0</v>
      </c>
      <c r="EW39" s="517">
        <f t="shared" si="13"/>
        <v>0</v>
      </c>
      <c r="EX39" s="358">
        <f t="shared" si="13"/>
        <v>0</v>
      </c>
      <c r="EY39" s="518">
        <f t="shared" si="13"/>
        <v>0</v>
      </c>
      <c r="EZ39" s="519">
        <f t="shared" si="13"/>
        <v>0</v>
      </c>
      <c r="FA39" s="358">
        <f t="shared" si="13"/>
        <v>0</v>
      </c>
      <c r="FB39" s="518">
        <f t="shared" si="13"/>
        <v>0</v>
      </c>
      <c r="FC39" s="517">
        <f t="shared" si="13"/>
        <v>0</v>
      </c>
      <c r="FD39" s="358">
        <f t="shared" si="13"/>
        <v>0</v>
      </c>
      <c r="FE39" s="518">
        <f t="shared" si="13"/>
        <v>0</v>
      </c>
      <c r="FF39" s="519">
        <f t="shared" si="13"/>
        <v>0</v>
      </c>
      <c r="FG39" s="358">
        <f t="shared" si="13"/>
        <v>0</v>
      </c>
      <c r="FH39" s="518">
        <f t="shared" si="13"/>
        <v>0</v>
      </c>
      <c r="FI39" s="517">
        <f t="shared" si="13"/>
        <v>0</v>
      </c>
      <c r="FJ39" s="358">
        <f t="shared" si="13"/>
        <v>0</v>
      </c>
      <c r="FK39" s="518">
        <f t="shared" si="13"/>
        <v>0</v>
      </c>
      <c r="FL39" s="519">
        <f t="shared" si="13"/>
        <v>0</v>
      </c>
      <c r="FM39" s="358">
        <f t="shared" si="13"/>
        <v>0</v>
      </c>
      <c r="FN39" s="518">
        <f t="shared" si="13"/>
        <v>0</v>
      </c>
      <c r="FO39" s="517">
        <f t="shared" ref="FO39:HZ39" si="14">SUM(FO27:FO38)</f>
        <v>0</v>
      </c>
      <c r="FP39" s="358">
        <f t="shared" si="14"/>
        <v>0</v>
      </c>
      <c r="FQ39" s="518">
        <f t="shared" si="14"/>
        <v>0</v>
      </c>
      <c r="FR39" s="519">
        <f t="shared" si="14"/>
        <v>0</v>
      </c>
      <c r="FS39" s="358">
        <f t="shared" si="14"/>
        <v>0</v>
      </c>
      <c r="FT39" s="518">
        <f t="shared" si="14"/>
        <v>0</v>
      </c>
      <c r="FU39" s="517">
        <f t="shared" si="14"/>
        <v>0</v>
      </c>
      <c r="FV39" s="358">
        <f t="shared" si="14"/>
        <v>0</v>
      </c>
      <c r="FW39" s="518">
        <f t="shared" si="14"/>
        <v>0</v>
      </c>
      <c r="FX39" s="519">
        <f t="shared" si="14"/>
        <v>0</v>
      </c>
      <c r="FY39" s="358">
        <f t="shared" si="14"/>
        <v>0</v>
      </c>
      <c r="FZ39" s="518">
        <f t="shared" si="14"/>
        <v>0</v>
      </c>
      <c r="GA39" s="517">
        <f t="shared" si="14"/>
        <v>0</v>
      </c>
      <c r="GB39" s="358">
        <f t="shared" si="14"/>
        <v>0</v>
      </c>
      <c r="GC39" s="518">
        <f t="shared" si="14"/>
        <v>0</v>
      </c>
      <c r="GD39" s="519">
        <f t="shared" si="14"/>
        <v>0</v>
      </c>
      <c r="GE39" s="358">
        <f t="shared" si="14"/>
        <v>0</v>
      </c>
      <c r="GF39" s="518">
        <f t="shared" si="14"/>
        <v>0</v>
      </c>
      <c r="GG39" s="517">
        <f t="shared" si="14"/>
        <v>0</v>
      </c>
      <c r="GH39" s="358">
        <f t="shared" si="14"/>
        <v>0</v>
      </c>
      <c r="GI39" s="518">
        <f t="shared" si="14"/>
        <v>0</v>
      </c>
      <c r="GJ39" s="519">
        <f t="shared" si="14"/>
        <v>0</v>
      </c>
      <c r="GK39" s="358">
        <f t="shared" si="14"/>
        <v>0</v>
      </c>
      <c r="GL39" s="518">
        <f t="shared" si="14"/>
        <v>0</v>
      </c>
      <c r="GM39" s="517">
        <f t="shared" si="14"/>
        <v>0</v>
      </c>
      <c r="GN39" s="358">
        <f t="shared" si="14"/>
        <v>0</v>
      </c>
      <c r="GO39" s="518">
        <f t="shared" si="14"/>
        <v>0</v>
      </c>
      <c r="GP39" s="519">
        <f t="shared" si="14"/>
        <v>0</v>
      </c>
      <c r="GQ39" s="358">
        <f t="shared" si="14"/>
        <v>0</v>
      </c>
      <c r="GR39" s="518">
        <f t="shared" si="14"/>
        <v>0</v>
      </c>
      <c r="GS39" s="517">
        <f t="shared" si="14"/>
        <v>0</v>
      </c>
      <c r="GT39" s="358">
        <f t="shared" si="14"/>
        <v>0</v>
      </c>
      <c r="GU39" s="518">
        <f t="shared" si="14"/>
        <v>0</v>
      </c>
      <c r="GV39" s="519">
        <f t="shared" si="14"/>
        <v>0</v>
      </c>
      <c r="GW39" s="358">
        <f t="shared" si="14"/>
        <v>0</v>
      </c>
      <c r="GX39" s="518">
        <f t="shared" si="14"/>
        <v>0</v>
      </c>
      <c r="GY39" s="517">
        <f t="shared" si="14"/>
        <v>0</v>
      </c>
      <c r="GZ39" s="358">
        <f t="shared" si="14"/>
        <v>0</v>
      </c>
      <c r="HA39" s="518">
        <f t="shared" si="14"/>
        <v>0</v>
      </c>
      <c r="HB39" s="519">
        <f t="shared" si="14"/>
        <v>0</v>
      </c>
      <c r="HC39" s="358">
        <f t="shared" si="14"/>
        <v>0</v>
      </c>
      <c r="HD39" s="518">
        <f t="shared" si="14"/>
        <v>0</v>
      </c>
      <c r="HE39" s="517">
        <f t="shared" si="14"/>
        <v>0</v>
      </c>
      <c r="HF39" s="358">
        <f t="shared" si="14"/>
        <v>0</v>
      </c>
      <c r="HG39" s="518">
        <f t="shared" si="14"/>
        <v>0</v>
      </c>
      <c r="HH39" s="519">
        <f t="shared" si="14"/>
        <v>0</v>
      </c>
      <c r="HI39" s="358">
        <f t="shared" si="14"/>
        <v>0</v>
      </c>
      <c r="HJ39" s="518">
        <f t="shared" si="14"/>
        <v>0</v>
      </c>
      <c r="HK39" s="517">
        <f t="shared" si="14"/>
        <v>0</v>
      </c>
      <c r="HL39" s="358">
        <f t="shared" si="14"/>
        <v>0</v>
      </c>
      <c r="HM39" s="518">
        <f t="shared" si="14"/>
        <v>0</v>
      </c>
      <c r="HN39" s="519">
        <f t="shared" si="14"/>
        <v>0</v>
      </c>
      <c r="HO39" s="358">
        <f t="shared" si="14"/>
        <v>0</v>
      </c>
      <c r="HP39" s="518">
        <f t="shared" si="14"/>
        <v>0</v>
      </c>
      <c r="HQ39" s="517">
        <f t="shared" si="14"/>
        <v>0</v>
      </c>
      <c r="HR39" s="358">
        <f t="shared" si="14"/>
        <v>0</v>
      </c>
      <c r="HS39" s="518">
        <f t="shared" si="14"/>
        <v>0</v>
      </c>
      <c r="HT39" s="519">
        <f t="shared" si="14"/>
        <v>0</v>
      </c>
      <c r="HU39" s="358">
        <f t="shared" si="14"/>
        <v>0</v>
      </c>
      <c r="HV39" s="518">
        <f t="shared" si="14"/>
        <v>0</v>
      </c>
      <c r="HW39" s="517">
        <f t="shared" si="14"/>
        <v>0</v>
      </c>
      <c r="HX39" s="358">
        <f t="shared" si="14"/>
        <v>0</v>
      </c>
      <c r="HY39" s="518">
        <f t="shared" si="14"/>
        <v>0</v>
      </c>
      <c r="HZ39" s="519">
        <f t="shared" si="14"/>
        <v>0</v>
      </c>
      <c r="IA39" s="358">
        <f t="shared" ref="IA39:JX39" si="15">SUM(IA27:IA38)</f>
        <v>0</v>
      </c>
      <c r="IB39" s="518">
        <f t="shared" si="15"/>
        <v>0</v>
      </c>
      <c r="IC39" s="517">
        <f t="shared" si="15"/>
        <v>0</v>
      </c>
      <c r="ID39" s="358">
        <f t="shared" si="15"/>
        <v>0</v>
      </c>
      <c r="IE39" s="518">
        <f t="shared" si="15"/>
        <v>0</v>
      </c>
      <c r="IF39" s="519">
        <f t="shared" si="15"/>
        <v>0</v>
      </c>
      <c r="IG39" s="358">
        <f t="shared" si="15"/>
        <v>0</v>
      </c>
      <c r="IH39" s="518">
        <f t="shared" si="15"/>
        <v>0</v>
      </c>
      <c r="II39" s="517">
        <f t="shared" si="15"/>
        <v>0</v>
      </c>
      <c r="IJ39" s="358">
        <f t="shared" si="15"/>
        <v>0</v>
      </c>
      <c r="IK39" s="518">
        <f t="shared" si="15"/>
        <v>0</v>
      </c>
      <c r="IL39" s="519">
        <f t="shared" si="15"/>
        <v>0</v>
      </c>
      <c r="IM39" s="358">
        <f t="shared" si="15"/>
        <v>0</v>
      </c>
      <c r="IN39" s="518">
        <f t="shared" si="15"/>
        <v>0</v>
      </c>
      <c r="IO39" s="517">
        <f t="shared" si="15"/>
        <v>0</v>
      </c>
      <c r="IP39" s="358">
        <f t="shared" si="15"/>
        <v>0</v>
      </c>
      <c r="IQ39" s="518">
        <f t="shared" si="15"/>
        <v>0</v>
      </c>
      <c r="IR39" s="519">
        <f t="shared" si="15"/>
        <v>0</v>
      </c>
      <c r="IS39" s="358">
        <f t="shared" si="15"/>
        <v>0</v>
      </c>
      <c r="IT39" s="518">
        <f t="shared" si="15"/>
        <v>0</v>
      </c>
      <c r="IU39" s="517">
        <f t="shared" si="15"/>
        <v>0</v>
      </c>
      <c r="IV39" s="358">
        <f t="shared" si="15"/>
        <v>0</v>
      </c>
      <c r="IW39" s="518">
        <f t="shared" si="15"/>
        <v>0</v>
      </c>
      <c r="IX39" s="519">
        <f t="shared" si="15"/>
        <v>0</v>
      </c>
      <c r="IY39" s="358">
        <f t="shared" si="15"/>
        <v>0</v>
      </c>
      <c r="IZ39" s="518">
        <f t="shared" si="15"/>
        <v>0</v>
      </c>
      <c r="JA39" s="517">
        <f t="shared" si="15"/>
        <v>0</v>
      </c>
      <c r="JB39" s="358">
        <f t="shared" si="15"/>
        <v>0</v>
      </c>
      <c r="JC39" s="518">
        <f t="shared" si="15"/>
        <v>0</v>
      </c>
      <c r="JD39" s="519">
        <f t="shared" si="15"/>
        <v>0</v>
      </c>
      <c r="JE39" s="358">
        <f t="shared" si="15"/>
        <v>0</v>
      </c>
      <c r="JF39" s="518">
        <f t="shared" si="15"/>
        <v>0</v>
      </c>
      <c r="JG39" s="517">
        <f t="shared" si="15"/>
        <v>0</v>
      </c>
      <c r="JH39" s="358">
        <f t="shared" si="15"/>
        <v>0</v>
      </c>
      <c r="JI39" s="518">
        <f t="shared" si="15"/>
        <v>0</v>
      </c>
      <c r="JJ39" s="519">
        <f t="shared" si="15"/>
        <v>0</v>
      </c>
      <c r="JK39" s="358">
        <f t="shared" si="15"/>
        <v>0</v>
      </c>
      <c r="JL39" s="518">
        <f t="shared" si="15"/>
        <v>0</v>
      </c>
      <c r="JM39" s="517">
        <f t="shared" si="15"/>
        <v>0</v>
      </c>
      <c r="JN39" s="358">
        <f t="shared" si="15"/>
        <v>0</v>
      </c>
      <c r="JO39" s="518">
        <f t="shared" si="15"/>
        <v>0</v>
      </c>
      <c r="JP39" s="519">
        <f t="shared" si="15"/>
        <v>0</v>
      </c>
      <c r="JQ39" s="358">
        <f t="shared" si="15"/>
        <v>0</v>
      </c>
      <c r="JR39" s="518">
        <f t="shared" si="15"/>
        <v>0</v>
      </c>
      <c r="JS39" s="517">
        <f t="shared" si="15"/>
        <v>0</v>
      </c>
      <c r="JT39" s="358">
        <f t="shared" si="15"/>
        <v>0</v>
      </c>
      <c r="JU39" s="518">
        <f t="shared" si="15"/>
        <v>0</v>
      </c>
      <c r="JV39" s="519">
        <f t="shared" si="15"/>
        <v>0</v>
      </c>
      <c r="JW39" s="358">
        <f t="shared" si="15"/>
        <v>0</v>
      </c>
      <c r="JX39" s="518">
        <f t="shared" si="15"/>
        <v>0</v>
      </c>
    </row>
    <row r="40" spans="1:284" s="138" customFormat="1" ht="12" x14ac:dyDescent="0.2">
      <c r="A40" s="146"/>
      <c r="E40" s="138">
        <f>E39-E22</f>
        <v>0</v>
      </c>
      <c r="F40" s="138">
        <f t="shared" ref="F40:AO40" si="16">F39-F22</f>
        <v>0</v>
      </c>
      <c r="G40" s="138">
        <f t="shared" si="16"/>
        <v>0</v>
      </c>
      <c r="H40" s="138">
        <f t="shared" si="16"/>
        <v>0</v>
      </c>
      <c r="I40" s="138">
        <f t="shared" si="16"/>
        <v>0</v>
      </c>
      <c r="J40" s="138">
        <f t="shared" si="16"/>
        <v>0</v>
      </c>
      <c r="K40" s="138">
        <f t="shared" si="16"/>
        <v>0</v>
      </c>
      <c r="L40" s="138">
        <f t="shared" si="16"/>
        <v>0</v>
      </c>
      <c r="M40" s="138">
        <f t="shared" si="16"/>
        <v>0</v>
      </c>
      <c r="N40" s="138">
        <f t="shared" si="16"/>
        <v>0</v>
      </c>
      <c r="O40" s="138">
        <f t="shared" si="16"/>
        <v>0</v>
      </c>
      <c r="P40" s="138">
        <f t="shared" si="16"/>
        <v>0</v>
      </c>
      <c r="Q40" s="138">
        <f t="shared" si="16"/>
        <v>0</v>
      </c>
      <c r="R40" s="138">
        <f t="shared" si="16"/>
        <v>0</v>
      </c>
      <c r="S40" s="138">
        <f t="shared" si="16"/>
        <v>0</v>
      </c>
      <c r="T40" s="138">
        <f t="shared" si="16"/>
        <v>0</v>
      </c>
      <c r="U40" s="138">
        <f t="shared" si="16"/>
        <v>0</v>
      </c>
      <c r="V40" s="138">
        <f t="shared" si="16"/>
        <v>0</v>
      </c>
      <c r="W40" s="138">
        <f t="shared" si="16"/>
        <v>0</v>
      </c>
      <c r="X40" s="138">
        <f t="shared" si="16"/>
        <v>0</v>
      </c>
      <c r="Y40" s="138">
        <f t="shared" si="16"/>
        <v>0</v>
      </c>
      <c r="Z40" s="138">
        <f t="shared" si="16"/>
        <v>0</v>
      </c>
      <c r="AA40" s="138">
        <f t="shared" si="16"/>
        <v>0</v>
      </c>
      <c r="AB40" s="138">
        <f t="shared" si="16"/>
        <v>0</v>
      </c>
      <c r="AC40" s="138">
        <f t="shared" si="16"/>
        <v>0</v>
      </c>
      <c r="AD40" s="138">
        <f t="shared" si="16"/>
        <v>0</v>
      </c>
      <c r="AE40" s="138">
        <f t="shared" si="16"/>
        <v>0</v>
      </c>
      <c r="AF40" s="138">
        <f t="shared" si="16"/>
        <v>0</v>
      </c>
      <c r="AG40" s="138">
        <f t="shared" si="16"/>
        <v>0</v>
      </c>
      <c r="AH40" s="138">
        <f t="shared" si="16"/>
        <v>0</v>
      </c>
      <c r="AI40" s="138">
        <f t="shared" si="16"/>
        <v>0</v>
      </c>
      <c r="AJ40" s="138">
        <f t="shared" si="16"/>
        <v>0</v>
      </c>
      <c r="AK40" s="138">
        <f t="shared" si="16"/>
        <v>0</v>
      </c>
      <c r="AL40" s="138">
        <f t="shared" si="16"/>
        <v>0</v>
      </c>
      <c r="AM40" s="138">
        <f t="shared" si="16"/>
        <v>0</v>
      </c>
      <c r="AN40" s="138">
        <f t="shared" si="16"/>
        <v>0</v>
      </c>
      <c r="AO40" s="138">
        <f t="shared" si="16"/>
        <v>0</v>
      </c>
      <c r="AP40" s="138">
        <f>AP39-AP22</f>
        <v>0</v>
      </c>
      <c r="AQ40" s="138">
        <f t="shared" ref="AQ40:DB40" si="17">AQ39-AQ22</f>
        <v>0</v>
      </c>
      <c r="AR40" s="138">
        <f t="shared" si="17"/>
        <v>0</v>
      </c>
      <c r="AS40" s="138">
        <f t="shared" si="17"/>
        <v>0</v>
      </c>
      <c r="AT40" s="138">
        <f t="shared" si="17"/>
        <v>0</v>
      </c>
      <c r="AU40" s="138">
        <f t="shared" si="17"/>
        <v>0</v>
      </c>
      <c r="AV40" s="138">
        <f t="shared" si="17"/>
        <v>0</v>
      </c>
      <c r="AW40" s="138">
        <f t="shared" si="17"/>
        <v>0</v>
      </c>
      <c r="AX40" s="138">
        <f t="shared" si="17"/>
        <v>0</v>
      </c>
      <c r="AY40" s="138">
        <f t="shared" si="17"/>
        <v>0</v>
      </c>
      <c r="AZ40" s="138">
        <f t="shared" si="17"/>
        <v>0</v>
      </c>
      <c r="BA40" s="138">
        <f t="shared" si="17"/>
        <v>0</v>
      </c>
      <c r="BB40" s="138">
        <f t="shared" si="17"/>
        <v>0</v>
      </c>
      <c r="BC40" s="138">
        <f t="shared" si="17"/>
        <v>0</v>
      </c>
      <c r="BD40" s="138">
        <f t="shared" si="17"/>
        <v>0</v>
      </c>
      <c r="BE40" s="138">
        <f t="shared" si="17"/>
        <v>0</v>
      </c>
      <c r="BF40" s="138">
        <f t="shared" si="17"/>
        <v>0</v>
      </c>
      <c r="BG40" s="138">
        <f t="shared" si="17"/>
        <v>0</v>
      </c>
      <c r="BH40" s="138">
        <f t="shared" si="17"/>
        <v>0</v>
      </c>
      <c r="BI40" s="138">
        <f t="shared" si="17"/>
        <v>0</v>
      </c>
      <c r="BJ40" s="138">
        <f t="shared" si="17"/>
        <v>0</v>
      </c>
      <c r="BK40" s="138">
        <f t="shared" si="17"/>
        <v>0</v>
      </c>
      <c r="BL40" s="138">
        <f t="shared" si="17"/>
        <v>0</v>
      </c>
      <c r="BM40" s="138">
        <f t="shared" si="17"/>
        <v>0</v>
      </c>
      <c r="BN40" s="138">
        <f t="shared" si="17"/>
        <v>0</v>
      </c>
      <c r="BO40" s="138">
        <f t="shared" si="17"/>
        <v>0</v>
      </c>
      <c r="BP40" s="138">
        <f t="shared" si="17"/>
        <v>0</v>
      </c>
      <c r="BQ40" s="138">
        <f t="shared" si="17"/>
        <v>0</v>
      </c>
      <c r="BR40" s="138">
        <f t="shared" si="17"/>
        <v>0</v>
      </c>
      <c r="BS40" s="138">
        <f t="shared" si="17"/>
        <v>0</v>
      </c>
      <c r="BT40" s="138">
        <f t="shared" si="17"/>
        <v>0</v>
      </c>
      <c r="BU40" s="138">
        <f t="shared" si="17"/>
        <v>0</v>
      </c>
      <c r="BV40" s="138">
        <f t="shared" si="17"/>
        <v>0</v>
      </c>
      <c r="BW40" s="138">
        <f t="shared" si="17"/>
        <v>0</v>
      </c>
      <c r="BX40" s="138">
        <f t="shared" si="17"/>
        <v>0</v>
      </c>
      <c r="BY40" s="138">
        <f t="shared" si="17"/>
        <v>0</v>
      </c>
      <c r="BZ40" s="138">
        <f t="shared" si="17"/>
        <v>0</v>
      </c>
      <c r="CA40" s="138">
        <f t="shared" si="17"/>
        <v>0</v>
      </c>
      <c r="CB40" s="138">
        <f t="shared" si="17"/>
        <v>0</v>
      </c>
      <c r="CC40" s="138">
        <f t="shared" si="17"/>
        <v>0</v>
      </c>
      <c r="CD40" s="138">
        <f t="shared" si="17"/>
        <v>0</v>
      </c>
      <c r="CE40" s="138">
        <f t="shared" si="17"/>
        <v>0</v>
      </c>
      <c r="CF40" s="138">
        <f t="shared" si="17"/>
        <v>0</v>
      </c>
      <c r="CG40" s="138">
        <f t="shared" si="17"/>
        <v>0</v>
      </c>
      <c r="CH40" s="138">
        <f t="shared" si="17"/>
        <v>0</v>
      </c>
      <c r="CI40" s="138">
        <f t="shared" si="17"/>
        <v>0</v>
      </c>
      <c r="CJ40" s="138">
        <f t="shared" si="17"/>
        <v>0</v>
      </c>
      <c r="CK40" s="138">
        <f t="shared" si="17"/>
        <v>0</v>
      </c>
      <c r="CL40" s="138">
        <f t="shared" si="17"/>
        <v>0</v>
      </c>
      <c r="CM40" s="138">
        <f t="shared" si="17"/>
        <v>0</v>
      </c>
      <c r="CN40" s="138">
        <f t="shared" si="17"/>
        <v>0</v>
      </c>
      <c r="CO40" s="138">
        <f t="shared" si="17"/>
        <v>0</v>
      </c>
      <c r="CP40" s="138">
        <f t="shared" si="17"/>
        <v>0</v>
      </c>
      <c r="CQ40" s="138">
        <f t="shared" si="17"/>
        <v>0</v>
      </c>
      <c r="CR40" s="138">
        <f t="shared" si="17"/>
        <v>0</v>
      </c>
      <c r="CS40" s="138">
        <f t="shared" si="17"/>
        <v>0</v>
      </c>
      <c r="CT40" s="138">
        <f t="shared" si="17"/>
        <v>0</v>
      </c>
      <c r="CU40" s="138">
        <f t="shared" si="17"/>
        <v>0</v>
      </c>
      <c r="CV40" s="138">
        <f t="shared" si="17"/>
        <v>0</v>
      </c>
      <c r="CW40" s="138">
        <f t="shared" si="17"/>
        <v>0</v>
      </c>
      <c r="CX40" s="138">
        <f t="shared" si="17"/>
        <v>0</v>
      </c>
      <c r="CY40" s="138">
        <f t="shared" si="17"/>
        <v>0</v>
      </c>
      <c r="CZ40" s="138">
        <f t="shared" si="17"/>
        <v>0</v>
      </c>
      <c r="DA40" s="138">
        <f t="shared" si="17"/>
        <v>0</v>
      </c>
      <c r="DB40" s="138">
        <f t="shared" si="17"/>
        <v>0</v>
      </c>
      <c r="DC40" s="138">
        <f t="shared" ref="DC40:FN40" si="18">DC39-DC22</f>
        <v>0</v>
      </c>
      <c r="DD40" s="138">
        <f t="shared" si="18"/>
        <v>0</v>
      </c>
      <c r="DE40" s="138">
        <f t="shared" si="18"/>
        <v>0</v>
      </c>
      <c r="DF40" s="138">
        <f t="shared" si="18"/>
        <v>0</v>
      </c>
      <c r="DG40" s="138">
        <f t="shared" si="18"/>
        <v>0</v>
      </c>
      <c r="DH40" s="138">
        <f t="shared" si="18"/>
        <v>0</v>
      </c>
      <c r="DI40" s="138">
        <f t="shared" si="18"/>
        <v>0</v>
      </c>
      <c r="DJ40" s="138">
        <f t="shared" si="18"/>
        <v>0</v>
      </c>
      <c r="DK40" s="138">
        <f t="shared" si="18"/>
        <v>0</v>
      </c>
      <c r="DL40" s="138">
        <f t="shared" si="18"/>
        <v>0</v>
      </c>
      <c r="DM40" s="138">
        <f t="shared" si="18"/>
        <v>0</v>
      </c>
      <c r="DN40" s="138">
        <f t="shared" si="18"/>
        <v>0</v>
      </c>
      <c r="DO40" s="138">
        <f t="shared" si="18"/>
        <v>0</v>
      </c>
      <c r="DP40" s="138">
        <f t="shared" si="18"/>
        <v>0</v>
      </c>
      <c r="DQ40" s="138">
        <f t="shared" si="18"/>
        <v>0</v>
      </c>
      <c r="DR40" s="138">
        <f t="shared" si="18"/>
        <v>0</v>
      </c>
      <c r="DS40" s="138">
        <f t="shared" si="18"/>
        <v>0</v>
      </c>
      <c r="DT40" s="138">
        <f t="shared" si="18"/>
        <v>0</v>
      </c>
      <c r="DU40" s="138">
        <f t="shared" si="18"/>
        <v>0</v>
      </c>
      <c r="DV40" s="138">
        <f t="shared" si="18"/>
        <v>0</v>
      </c>
      <c r="DW40" s="138">
        <f t="shared" si="18"/>
        <v>0</v>
      </c>
      <c r="DX40" s="138">
        <f t="shared" si="18"/>
        <v>0</v>
      </c>
      <c r="DY40" s="138">
        <f t="shared" si="18"/>
        <v>0</v>
      </c>
      <c r="DZ40" s="138">
        <f t="shared" si="18"/>
        <v>0</v>
      </c>
      <c r="EA40" s="138">
        <f t="shared" si="18"/>
        <v>0</v>
      </c>
      <c r="EB40" s="138">
        <f t="shared" si="18"/>
        <v>0</v>
      </c>
      <c r="EC40" s="138">
        <f t="shared" si="18"/>
        <v>0</v>
      </c>
      <c r="ED40" s="138">
        <f t="shared" si="18"/>
        <v>0</v>
      </c>
      <c r="EE40" s="138">
        <f t="shared" si="18"/>
        <v>0</v>
      </c>
      <c r="EF40" s="138">
        <f t="shared" si="18"/>
        <v>0</v>
      </c>
      <c r="EG40" s="138">
        <f t="shared" si="18"/>
        <v>0</v>
      </c>
      <c r="EH40" s="138">
        <f t="shared" si="18"/>
        <v>0</v>
      </c>
      <c r="EI40" s="138">
        <f t="shared" si="18"/>
        <v>0</v>
      </c>
      <c r="EJ40" s="138">
        <f t="shared" si="18"/>
        <v>0</v>
      </c>
      <c r="EK40" s="138">
        <f t="shared" si="18"/>
        <v>0</v>
      </c>
      <c r="EL40" s="138">
        <f t="shared" si="18"/>
        <v>0</v>
      </c>
      <c r="EM40" s="138">
        <f t="shared" si="18"/>
        <v>0</v>
      </c>
      <c r="EN40" s="138">
        <f t="shared" si="18"/>
        <v>0</v>
      </c>
      <c r="EO40" s="138">
        <f t="shared" si="18"/>
        <v>0</v>
      </c>
      <c r="EP40" s="138">
        <f t="shared" si="18"/>
        <v>0</v>
      </c>
      <c r="EQ40" s="138">
        <f t="shared" si="18"/>
        <v>0</v>
      </c>
      <c r="ER40" s="138">
        <f t="shared" si="18"/>
        <v>0</v>
      </c>
      <c r="ES40" s="138">
        <f t="shared" si="18"/>
        <v>0</v>
      </c>
      <c r="ET40" s="138">
        <f t="shared" si="18"/>
        <v>0</v>
      </c>
      <c r="EU40" s="138">
        <f t="shared" si="18"/>
        <v>0</v>
      </c>
      <c r="EV40" s="138">
        <f t="shared" si="18"/>
        <v>0</v>
      </c>
      <c r="EW40" s="138">
        <f t="shared" si="18"/>
        <v>0</v>
      </c>
      <c r="EX40" s="138">
        <f t="shared" si="18"/>
        <v>0</v>
      </c>
      <c r="EY40" s="138">
        <f t="shared" si="18"/>
        <v>0</v>
      </c>
      <c r="EZ40" s="138">
        <f t="shared" si="18"/>
        <v>0</v>
      </c>
      <c r="FA40" s="138">
        <f t="shared" si="18"/>
        <v>0</v>
      </c>
      <c r="FB40" s="138">
        <f t="shared" si="18"/>
        <v>0</v>
      </c>
      <c r="FC40" s="138">
        <f t="shared" si="18"/>
        <v>0</v>
      </c>
      <c r="FD40" s="138">
        <f t="shared" si="18"/>
        <v>0</v>
      </c>
      <c r="FE40" s="138">
        <f t="shared" si="18"/>
        <v>0</v>
      </c>
      <c r="FF40" s="138">
        <f t="shared" si="18"/>
        <v>0</v>
      </c>
      <c r="FG40" s="138">
        <f t="shared" si="18"/>
        <v>0</v>
      </c>
      <c r="FH40" s="138">
        <f t="shared" si="18"/>
        <v>0</v>
      </c>
      <c r="FI40" s="138">
        <f t="shared" si="18"/>
        <v>0</v>
      </c>
      <c r="FJ40" s="138">
        <f t="shared" si="18"/>
        <v>0</v>
      </c>
      <c r="FK40" s="138">
        <f t="shared" si="18"/>
        <v>0</v>
      </c>
      <c r="FL40" s="138">
        <f t="shared" si="18"/>
        <v>0</v>
      </c>
      <c r="FM40" s="138">
        <f t="shared" si="18"/>
        <v>0</v>
      </c>
      <c r="FN40" s="138">
        <f t="shared" si="18"/>
        <v>0</v>
      </c>
      <c r="FO40" s="138">
        <f t="shared" ref="FO40:HZ40" si="19">FO39-FO22</f>
        <v>0</v>
      </c>
      <c r="FP40" s="138">
        <f t="shared" si="19"/>
        <v>0</v>
      </c>
      <c r="FQ40" s="138">
        <f t="shared" si="19"/>
        <v>0</v>
      </c>
      <c r="FR40" s="138">
        <f t="shared" si="19"/>
        <v>0</v>
      </c>
      <c r="FS40" s="138">
        <f t="shared" si="19"/>
        <v>0</v>
      </c>
      <c r="FT40" s="138">
        <f t="shared" si="19"/>
        <v>0</v>
      </c>
      <c r="FU40" s="138">
        <f t="shared" si="19"/>
        <v>0</v>
      </c>
      <c r="FV40" s="138">
        <f t="shared" si="19"/>
        <v>0</v>
      </c>
      <c r="FW40" s="138">
        <f t="shared" si="19"/>
        <v>0</v>
      </c>
      <c r="FX40" s="138">
        <f t="shared" si="19"/>
        <v>0</v>
      </c>
      <c r="FY40" s="138">
        <f t="shared" si="19"/>
        <v>0</v>
      </c>
      <c r="FZ40" s="138">
        <f t="shared" si="19"/>
        <v>0</v>
      </c>
      <c r="GA40" s="138">
        <f t="shared" si="19"/>
        <v>0</v>
      </c>
      <c r="GB40" s="138">
        <f t="shared" si="19"/>
        <v>0</v>
      </c>
      <c r="GC40" s="138">
        <f t="shared" si="19"/>
        <v>0</v>
      </c>
      <c r="GD40" s="138">
        <f t="shared" si="19"/>
        <v>0</v>
      </c>
      <c r="GE40" s="138">
        <f t="shared" si="19"/>
        <v>0</v>
      </c>
      <c r="GF40" s="138">
        <f t="shared" si="19"/>
        <v>0</v>
      </c>
      <c r="GG40" s="138">
        <f t="shared" si="19"/>
        <v>0</v>
      </c>
      <c r="GH40" s="138">
        <f t="shared" si="19"/>
        <v>0</v>
      </c>
      <c r="GI40" s="138">
        <f t="shared" si="19"/>
        <v>0</v>
      </c>
      <c r="GJ40" s="138">
        <f t="shared" si="19"/>
        <v>0</v>
      </c>
      <c r="GK40" s="138">
        <f t="shared" si="19"/>
        <v>0</v>
      </c>
      <c r="GL40" s="138">
        <f t="shared" si="19"/>
        <v>0</v>
      </c>
      <c r="GM40" s="138">
        <f t="shared" si="19"/>
        <v>0</v>
      </c>
      <c r="GN40" s="138">
        <f t="shared" si="19"/>
        <v>0</v>
      </c>
      <c r="GO40" s="138">
        <f t="shared" si="19"/>
        <v>0</v>
      </c>
      <c r="GP40" s="138">
        <f t="shared" si="19"/>
        <v>0</v>
      </c>
      <c r="GQ40" s="138">
        <f t="shared" si="19"/>
        <v>0</v>
      </c>
      <c r="GR40" s="138">
        <f t="shared" si="19"/>
        <v>0</v>
      </c>
      <c r="GS40" s="138">
        <f t="shared" si="19"/>
        <v>0</v>
      </c>
      <c r="GT40" s="138">
        <f t="shared" si="19"/>
        <v>0</v>
      </c>
      <c r="GU40" s="138">
        <f t="shared" si="19"/>
        <v>0</v>
      </c>
      <c r="GV40" s="138">
        <f t="shared" si="19"/>
        <v>0</v>
      </c>
      <c r="GW40" s="138">
        <f t="shared" si="19"/>
        <v>0</v>
      </c>
      <c r="GX40" s="138">
        <f t="shared" si="19"/>
        <v>0</v>
      </c>
      <c r="GY40" s="138">
        <f t="shared" si="19"/>
        <v>0</v>
      </c>
      <c r="GZ40" s="138">
        <f t="shared" si="19"/>
        <v>0</v>
      </c>
      <c r="HA40" s="138">
        <f t="shared" si="19"/>
        <v>0</v>
      </c>
      <c r="HB40" s="138">
        <f t="shared" si="19"/>
        <v>0</v>
      </c>
      <c r="HC40" s="138">
        <f t="shared" si="19"/>
        <v>0</v>
      </c>
      <c r="HD40" s="138">
        <f t="shared" si="19"/>
        <v>0</v>
      </c>
      <c r="HE40" s="138">
        <f t="shared" si="19"/>
        <v>0</v>
      </c>
      <c r="HF40" s="138">
        <f t="shared" si="19"/>
        <v>0</v>
      </c>
      <c r="HG40" s="138">
        <f t="shared" si="19"/>
        <v>0</v>
      </c>
      <c r="HH40" s="138">
        <f t="shared" si="19"/>
        <v>0</v>
      </c>
      <c r="HI40" s="138">
        <f t="shared" si="19"/>
        <v>0</v>
      </c>
      <c r="HJ40" s="138">
        <f t="shared" si="19"/>
        <v>0</v>
      </c>
      <c r="HK40" s="138">
        <f t="shared" si="19"/>
        <v>0</v>
      </c>
      <c r="HL40" s="138">
        <f t="shared" si="19"/>
        <v>0</v>
      </c>
      <c r="HM40" s="138">
        <f t="shared" si="19"/>
        <v>0</v>
      </c>
      <c r="HN40" s="138">
        <f t="shared" si="19"/>
        <v>0</v>
      </c>
      <c r="HO40" s="138">
        <f t="shared" si="19"/>
        <v>0</v>
      </c>
      <c r="HP40" s="138">
        <f t="shared" si="19"/>
        <v>0</v>
      </c>
      <c r="HQ40" s="138">
        <f t="shared" si="19"/>
        <v>0</v>
      </c>
      <c r="HR40" s="138">
        <f t="shared" si="19"/>
        <v>0</v>
      </c>
      <c r="HS40" s="138">
        <f t="shared" si="19"/>
        <v>0</v>
      </c>
      <c r="HT40" s="138">
        <f t="shared" si="19"/>
        <v>0</v>
      </c>
      <c r="HU40" s="138">
        <f t="shared" si="19"/>
        <v>0</v>
      </c>
      <c r="HV40" s="138">
        <f t="shared" si="19"/>
        <v>0</v>
      </c>
      <c r="HW40" s="138">
        <f t="shared" si="19"/>
        <v>0</v>
      </c>
      <c r="HX40" s="138">
        <f t="shared" si="19"/>
        <v>0</v>
      </c>
      <c r="HY40" s="138">
        <f t="shared" si="19"/>
        <v>0</v>
      </c>
      <c r="HZ40" s="138">
        <f t="shared" si="19"/>
        <v>0</v>
      </c>
      <c r="IA40" s="138">
        <f t="shared" ref="IA40:JX40" si="20">IA39-IA22</f>
        <v>0</v>
      </c>
      <c r="IB40" s="138">
        <f t="shared" si="20"/>
        <v>0</v>
      </c>
      <c r="IC40" s="138">
        <f t="shared" si="20"/>
        <v>0</v>
      </c>
      <c r="ID40" s="138">
        <f t="shared" si="20"/>
        <v>0</v>
      </c>
      <c r="IE40" s="138">
        <f t="shared" si="20"/>
        <v>0</v>
      </c>
      <c r="IF40" s="138">
        <f t="shared" si="20"/>
        <v>0</v>
      </c>
      <c r="IG40" s="138">
        <f t="shared" si="20"/>
        <v>0</v>
      </c>
      <c r="IH40" s="138">
        <f t="shared" si="20"/>
        <v>0</v>
      </c>
      <c r="II40" s="138">
        <f t="shared" si="20"/>
        <v>0</v>
      </c>
      <c r="IJ40" s="138">
        <f t="shared" si="20"/>
        <v>0</v>
      </c>
      <c r="IK40" s="138">
        <f t="shared" si="20"/>
        <v>0</v>
      </c>
      <c r="IL40" s="138">
        <f t="shared" si="20"/>
        <v>0</v>
      </c>
      <c r="IM40" s="138">
        <f t="shared" si="20"/>
        <v>0</v>
      </c>
      <c r="IN40" s="138">
        <f t="shared" si="20"/>
        <v>0</v>
      </c>
      <c r="IO40" s="138">
        <f t="shared" si="20"/>
        <v>0</v>
      </c>
      <c r="IP40" s="138">
        <f t="shared" si="20"/>
        <v>0</v>
      </c>
      <c r="IQ40" s="138">
        <f t="shared" si="20"/>
        <v>0</v>
      </c>
      <c r="IR40" s="138">
        <f t="shared" si="20"/>
        <v>0</v>
      </c>
      <c r="IS40" s="138">
        <f t="shared" si="20"/>
        <v>0</v>
      </c>
      <c r="IT40" s="138">
        <f t="shared" si="20"/>
        <v>0</v>
      </c>
      <c r="IU40" s="138">
        <f t="shared" si="20"/>
        <v>0</v>
      </c>
      <c r="IV40" s="138">
        <f t="shared" si="20"/>
        <v>0</v>
      </c>
      <c r="IW40" s="138">
        <f t="shared" si="20"/>
        <v>0</v>
      </c>
      <c r="IX40" s="138">
        <f t="shared" si="20"/>
        <v>0</v>
      </c>
      <c r="IY40" s="138">
        <f t="shared" si="20"/>
        <v>0</v>
      </c>
      <c r="IZ40" s="138">
        <f t="shared" si="20"/>
        <v>0</v>
      </c>
      <c r="JA40" s="138">
        <f t="shared" si="20"/>
        <v>0</v>
      </c>
      <c r="JB40" s="138">
        <f t="shared" si="20"/>
        <v>0</v>
      </c>
      <c r="JC40" s="138">
        <f t="shared" si="20"/>
        <v>0</v>
      </c>
      <c r="JD40" s="138">
        <f t="shared" si="20"/>
        <v>0</v>
      </c>
      <c r="JE40" s="138">
        <f t="shared" si="20"/>
        <v>0</v>
      </c>
      <c r="JF40" s="138">
        <f t="shared" si="20"/>
        <v>0</v>
      </c>
      <c r="JG40" s="138">
        <f t="shared" si="20"/>
        <v>0</v>
      </c>
      <c r="JH40" s="138">
        <f t="shared" si="20"/>
        <v>0</v>
      </c>
      <c r="JI40" s="138">
        <f t="shared" si="20"/>
        <v>0</v>
      </c>
      <c r="JJ40" s="138">
        <f t="shared" si="20"/>
        <v>0</v>
      </c>
      <c r="JK40" s="138">
        <f t="shared" si="20"/>
        <v>0</v>
      </c>
      <c r="JL40" s="138">
        <f t="shared" si="20"/>
        <v>0</v>
      </c>
      <c r="JM40" s="138">
        <f t="shared" si="20"/>
        <v>0</v>
      </c>
      <c r="JN40" s="138">
        <f t="shared" si="20"/>
        <v>0</v>
      </c>
      <c r="JO40" s="138">
        <f t="shared" si="20"/>
        <v>0</v>
      </c>
      <c r="JP40" s="138">
        <f t="shared" si="20"/>
        <v>0</v>
      </c>
      <c r="JQ40" s="138">
        <f t="shared" si="20"/>
        <v>0</v>
      </c>
      <c r="JR40" s="138">
        <f t="shared" si="20"/>
        <v>0</v>
      </c>
      <c r="JS40" s="138">
        <f t="shared" si="20"/>
        <v>0</v>
      </c>
      <c r="JT40" s="138">
        <f t="shared" si="20"/>
        <v>0</v>
      </c>
      <c r="JU40" s="138">
        <f t="shared" si="20"/>
        <v>0</v>
      </c>
      <c r="JV40" s="138">
        <f t="shared" si="20"/>
        <v>0</v>
      </c>
      <c r="JW40" s="138">
        <f t="shared" si="20"/>
        <v>0</v>
      </c>
      <c r="JX40" s="138">
        <f t="shared" si="20"/>
        <v>0</v>
      </c>
    </row>
    <row r="42" spans="1:284" x14ac:dyDescent="0.25">
      <c r="N42" s="105"/>
    </row>
  </sheetData>
  <mergeCells count="216">
    <mergeCell ref="U2:W2"/>
    <mergeCell ref="X2:Z2"/>
    <mergeCell ref="AA2:AC2"/>
    <mergeCell ref="AD2:AF2"/>
    <mergeCell ref="AG2:AI2"/>
    <mergeCell ref="AJ2:AL2"/>
    <mergeCell ref="B1:B2"/>
    <mergeCell ref="F2:H2"/>
    <mergeCell ref="I2:K2"/>
    <mergeCell ref="L2:N2"/>
    <mergeCell ref="O2:Q2"/>
    <mergeCell ref="R2:T2"/>
    <mergeCell ref="BE2:BG2"/>
    <mergeCell ref="BH2:BJ2"/>
    <mergeCell ref="BK2:BM2"/>
    <mergeCell ref="BN2:BP2"/>
    <mergeCell ref="BQ2:BS2"/>
    <mergeCell ref="BT2:BV2"/>
    <mergeCell ref="AM2:AO2"/>
    <mergeCell ref="AP2:AR2"/>
    <mergeCell ref="AS2:AU2"/>
    <mergeCell ref="AV2:AX2"/>
    <mergeCell ref="AY2:BA2"/>
    <mergeCell ref="BB2:BD2"/>
    <mergeCell ref="CO2:CQ2"/>
    <mergeCell ref="CR2:CT2"/>
    <mergeCell ref="CU2:CW2"/>
    <mergeCell ref="CX2:CZ2"/>
    <mergeCell ref="DA2:DC2"/>
    <mergeCell ref="DD2:DF2"/>
    <mergeCell ref="BW2:BY2"/>
    <mergeCell ref="BZ2:CB2"/>
    <mergeCell ref="CC2:CE2"/>
    <mergeCell ref="CF2:CH2"/>
    <mergeCell ref="CI2:CK2"/>
    <mergeCell ref="CL2:CN2"/>
    <mergeCell ref="DY2:EA2"/>
    <mergeCell ref="EB2:ED2"/>
    <mergeCell ref="EE2:EG2"/>
    <mergeCell ref="EH2:EJ2"/>
    <mergeCell ref="EK2:EM2"/>
    <mergeCell ref="EN2:EP2"/>
    <mergeCell ref="DG2:DI2"/>
    <mergeCell ref="DJ2:DL2"/>
    <mergeCell ref="DM2:DO2"/>
    <mergeCell ref="DP2:DR2"/>
    <mergeCell ref="DS2:DU2"/>
    <mergeCell ref="DV2:DX2"/>
    <mergeCell ref="FI2:FK2"/>
    <mergeCell ref="FL2:FN2"/>
    <mergeCell ref="FO2:FQ2"/>
    <mergeCell ref="FR2:FT2"/>
    <mergeCell ref="FU2:FW2"/>
    <mergeCell ref="FX2:FZ2"/>
    <mergeCell ref="EQ2:ES2"/>
    <mergeCell ref="ET2:EV2"/>
    <mergeCell ref="EW2:EY2"/>
    <mergeCell ref="EZ2:FB2"/>
    <mergeCell ref="FC2:FE2"/>
    <mergeCell ref="FF2:FH2"/>
    <mergeCell ref="HZ2:IB2"/>
    <mergeCell ref="GS2:GU2"/>
    <mergeCell ref="GV2:GX2"/>
    <mergeCell ref="GY2:HA2"/>
    <mergeCell ref="HB2:HD2"/>
    <mergeCell ref="HE2:HG2"/>
    <mergeCell ref="HH2:HJ2"/>
    <mergeCell ref="GA2:GC2"/>
    <mergeCell ref="GD2:GF2"/>
    <mergeCell ref="GG2:GI2"/>
    <mergeCell ref="GJ2:GL2"/>
    <mergeCell ref="GM2:GO2"/>
    <mergeCell ref="GP2:GR2"/>
    <mergeCell ref="JM2:JO2"/>
    <mergeCell ref="JP2:JR2"/>
    <mergeCell ref="JS2:JU2"/>
    <mergeCell ref="JV2:JX2"/>
    <mergeCell ref="A4:A5"/>
    <mergeCell ref="B4:B5"/>
    <mergeCell ref="C4:C5"/>
    <mergeCell ref="IU2:IW2"/>
    <mergeCell ref="IX2:IZ2"/>
    <mergeCell ref="JA2:JC2"/>
    <mergeCell ref="JD2:JF2"/>
    <mergeCell ref="JG2:JI2"/>
    <mergeCell ref="JJ2:JL2"/>
    <mergeCell ref="IC2:IE2"/>
    <mergeCell ref="IF2:IH2"/>
    <mergeCell ref="II2:IK2"/>
    <mergeCell ref="IL2:IN2"/>
    <mergeCell ref="IO2:IQ2"/>
    <mergeCell ref="IR2:IT2"/>
    <mergeCell ref="HK2:HM2"/>
    <mergeCell ref="HN2:HP2"/>
    <mergeCell ref="HQ2:HS2"/>
    <mergeCell ref="HT2:HV2"/>
    <mergeCell ref="HW2:HY2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R26:T26"/>
    <mergeCell ref="U26:W26"/>
    <mergeCell ref="X26:Z26"/>
    <mergeCell ref="AA26:AC26"/>
    <mergeCell ref="AD26:AF26"/>
    <mergeCell ref="AG26:AI26"/>
    <mergeCell ref="A22:A23"/>
    <mergeCell ref="B22:B23"/>
    <mergeCell ref="F26:H26"/>
    <mergeCell ref="I26:K26"/>
    <mergeCell ref="L26:N26"/>
    <mergeCell ref="O26:Q26"/>
    <mergeCell ref="BB26:BD26"/>
    <mergeCell ref="BE26:BG26"/>
    <mergeCell ref="BH26:BJ26"/>
    <mergeCell ref="BK26:BM26"/>
    <mergeCell ref="BN26:BP26"/>
    <mergeCell ref="BQ26:BS26"/>
    <mergeCell ref="AJ26:AL26"/>
    <mergeCell ref="AM26:AO26"/>
    <mergeCell ref="AP26:AR26"/>
    <mergeCell ref="AS26:AU26"/>
    <mergeCell ref="AV26:AX26"/>
    <mergeCell ref="AY26:BA26"/>
    <mergeCell ref="CL26:CN26"/>
    <mergeCell ref="CO26:CQ26"/>
    <mergeCell ref="CR26:CT26"/>
    <mergeCell ref="CU26:CW26"/>
    <mergeCell ref="CX26:CZ26"/>
    <mergeCell ref="DA26:DC26"/>
    <mergeCell ref="BT26:BV26"/>
    <mergeCell ref="BW26:BY26"/>
    <mergeCell ref="BZ26:CB26"/>
    <mergeCell ref="CC26:CE26"/>
    <mergeCell ref="CF26:CH26"/>
    <mergeCell ref="CI26:CK26"/>
    <mergeCell ref="DV26:DX26"/>
    <mergeCell ref="DY26:EA26"/>
    <mergeCell ref="EB26:ED26"/>
    <mergeCell ref="EE26:EG26"/>
    <mergeCell ref="EH26:EJ26"/>
    <mergeCell ref="EK26:EM26"/>
    <mergeCell ref="DD26:DF26"/>
    <mergeCell ref="DG26:DI26"/>
    <mergeCell ref="DJ26:DL26"/>
    <mergeCell ref="DM26:DO26"/>
    <mergeCell ref="DP26:DR26"/>
    <mergeCell ref="DS26:DU26"/>
    <mergeCell ref="FF26:FH26"/>
    <mergeCell ref="FI26:FK26"/>
    <mergeCell ref="FL26:FN26"/>
    <mergeCell ref="FO26:FQ26"/>
    <mergeCell ref="FR26:FT26"/>
    <mergeCell ref="FU26:FW26"/>
    <mergeCell ref="EN26:EP26"/>
    <mergeCell ref="EQ26:ES26"/>
    <mergeCell ref="ET26:EV26"/>
    <mergeCell ref="EW26:EY26"/>
    <mergeCell ref="EZ26:FB26"/>
    <mergeCell ref="FC26:FE26"/>
    <mergeCell ref="GP26:GR26"/>
    <mergeCell ref="GS26:GU26"/>
    <mergeCell ref="GV26:GX26"/>
    <mergeCell ref="GY26:HA26"/>
    <mergeCell ref="HB26:HD26"/>
    <mergeCell ref="HE26:HG26"/>
    <mergeCell ref="FX26:FZ26"/>
    <mergeCell ref="GA26:GC26"/>
    <mergeCell ref="GD26:GF26"/>
    <mergeCell ref="GG26:GI26"/>
    <mergeCell ref="GJ26:GL26"/>
    <mergeCell ref="GM26:GO26"/>
    <mergeCell ref="HZ26:IB26"/>
    <mergeCell ref="IC26:IE26"/>
    <mergeCell ref="IF26:IH26"/>
    <mergeCell ref="II26:IK26"/>
    <mergeCell ref="IL26:IN26"/>
    <mergeCell ref="IO26:IQ26"/>
    <mergeCell ref="HH26:HJ26"/>
    <mergeCell ref="HK26:HM26"/>
    <mergeCell ref="HN26:HP26"/>
    <mergeCell ref="HQ26:HS26"/>
    <mergeCell ref="HT26:HV26"/>
    <mergeCell ref="HW26:HY26"/>
    <mergeCell ref="JJ26:JL26"/>
    <mergeCell ref="JM26:JO26"/>
    <mergeCell ref="JP26:JR26"/>
    <mergeCell ref="JS26:JU26"/>
    <mergeCell ref="JV26:JX26"/>
    <mergeCell ref="IR26:IT26"/>
    <mergeCell ref="IU26:IW26"/>
    <mergeCell ref="IX26:IZ26"/>
    <mergeCell ref="JA26:JC26"/>
    <mergeCell ref="JD26:JF26"/>
    <mergeCell ref="JG26:JI2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X42"/>
  <sheetViews>
    <sheetView workbookViewId="0">
      <selection activeCell="R26" sqref="R26:T26"/>
    </sheetView>
  </sheetViews>
  <sheetFormatPr defaultRowHeight="15" outlineLevelRow="1" outlineLevelCol="1" x14ac:dyDescent="0.25"/>
  <cols>
    <col min="1" max="1" width="3.5703125" style="18" customWidth="1"/>
    <col min="2" max="2" width="17.5703125" customWidth="1"/>
    <col min="3" max="3" width="10" customWidth="1"/>
    <col min="4" max="4" width="3.7109375" customWidth="1"/>
    <col min="5" max="5" width="8.5703125" bestFit="1" customWidth="1"/>
    <col min="6" max="6" width="6" bestFit="1" customWidth="1"/>
    <col min="7" max="8" width="6" customWidth="1" outlineLevel="1"/>
    <col min="9" max="9" width="6" hidden="1" customWidth="1"/>
    <col min="10" max="11" width="6" customWidth="1" outlineLevel="1"/>
    <col min="12" max="12" width="6" customWidth="1"/>
    <col min="13" max="13" width="6" customWidth="1" outlineLevel="1"/>
    <col min="14" max="14" width="8.85546875" customWidth="1" outlineLevel="1"/>
    <col min="15" max="15" width="6" customWidth="1"/>
    <col min="16" max="17" width="6" customWidth="1" outlineLevel="1"/>
    <col min="18" max="18" width="6" customWidth="1"/>
    <col min="19" max="20" width="6" customWidth="1" outlineLevel="1"/>
    <col min="21" max="21" width="6" customWidth="1"/>
    <col min="22" max="23" width="6" customWidth="1" outlineLevel="1"/>
    <col min="24" max="24" width="6" customWidth="1"/>
    <col min="25" max="26" width="6" customWidth="1" outlineLevel="1"/>
    <col min="27" max="27" width="6" customWidth="1"/>
    <col min="28" max="29" width="6" customWidth="1" outlineLevel="1"/>
    <col min="30" max="30" width="6" customWidth="1"/>
    <col min="31" max="32" width="6" customWidth="1" outlineLevel="1"/>
    <col min="33" max="33" width="6" customWidth="1"/>
    <col min="34" max="35" width="6" customWidth="1" outlineLevel="1"/>
    <col min="36" max="36" width="6" customWidth="1"/>
    <col min="37" max="38" width="6" customWidth="1" outlineLevel="1"/>
    <col min="39" max="39" width="7.5703125" customWidth="1"/>
    <col min="40" max="41" width="6" customWidth="1" outlineLevel="1"/>
    <col min="42" max="42" width="6.85546875" customWidth="1"/>
    <col min="43" max="43" width="7.7109375" customWidth="1" outlineLevel="1"/>
    <col min="44" max="44" width="6.28515625" customWidth="1" outlineLevel="1"/>
    <col min="45" max="45" width="7" customWidth="1"/>
    <col min="46" max="46" width="7.140625" customWidth="1" outlineLevel="1"/>
    <col min="47" max="47" width="6" customWidth="1" outlineLevel="1"/>
    <col min="48" max="48" width="7.140625" customWidth="1"/>
    <col min="49" max="49" width="7.140625" customWidth="1" outlineLevel="1"/>
    <col min="50" max="50" width="6" customWidth="1" outlineLevel="1"/>
    <col min="51" max="51" width="6.85546875" customWidth="1"/>
    <col min="52" max="53" width="6" customWidth="1" outlineLevel="1"/>
    <col min="54" max="54" width="7.7109375" customWidth="1"/>
    <col min="55" max="56" width="6" customWidth="1" outlineLevel="1"/>
    <col min="57" max="57" width="7" customWidth="1"/>
    <col min="58" max="59" width="6" customWidth="1" outlineLevel="1"/>
    <col min="60" max="60" width="6" customWidth="1"/>
    <col min="61" max="61" width="6" customWidth="1" outlineLevel="1"/>
    <col min="62" max="62" width="7.42578125" customWidth="1" outlineLevel="1"/>
    <col min="63" max="63" width="6" customWidth="1"/>
    <col min="64" max="65" width="6" customWidth="1" outlineLevel="1"/>
    <col min="66" max="66" width="6" customWidth="1"/>
    <col min="67" max="68" width="6" customWidth="1" outlineLevel="1"/>
    <col min="69" max="69" width="6" customWidth="1"/>
    <col min="70" max="71" width="6" customWidth="1" outlineLevel="1"/>
    <col min="72" max="72" width="6" customWidth="1"/>
    <col min="73" max="74" width="6" customWidth="1" outlineLevel="1"/>
    <col min="75" max="75" width="6" customWidth="1"/>
    <col min="76" max="77" width="6" customWidth="1" outlineLevel="1"/>
    <col min="78" max="78" width="6" customWidth="1"/>
    <col min="79" max="80" width="6" customWidth="1" outlineLevel="1"/>
    <col min="81" max="81" width="6" customWidth="1"/>
    <col min="82" max="83" width="6" customWidth="1" outlineLevel="1"/>
    <col min="84" max="84" width="6" customWidth="1"/>
    <col min="85" max="86" width="6" customWidth="1" outlineLevel="1"/>
    <col min="87" max="87" width="6" customWidth="1"/>
    <col min="88" max="89" width="6" customWidth="1" outlineLevel="1"/>
    <col min="90" max="90" width="6" customWidth="1"/>
    <col min="91" max="92" width="6" customWidth="1" outlineLevel="1"/>
    <col min="93" max="93" width="6" customWidth="1"/>
    <col min="94" max="95" width="6" customWidth="1" outlineLevel="1"/>
    <col min="96" max="96" width="6" customWidth="1"/>
    <col min="97" max="98" width="6" customWidth="1" outlineLevel="1"/>
    <col min="99" max="99" width="6" customWidth="1"/>
    <col min="100" max="101" width="6" customWidth="1" outlineLevel="1"/>
    <col min="102" max="102" width="6" customWidth="1"/>
    <col min="103" max="104" width="6" customWidth="1" outlineLevel="1"/>
    <col min="105" max="105" width="6" customWidth="1"/>
    <col min="106" max="107" width="6" customWidth="1" outlineLevel="1"/>
    <col min="108" max="108" width="6" customWidth="1"/>
    <col min="109" max="110" width="6" customWidth="1" outlineLevel="1"/>
    <col min="111" max="111" width="6" customWidth="1"/>
    <col min="112" max="113" width="6" customWidth="1" outlineLevel="1"/>
    <col min="114" max="114" width="6" customWidth="1"/>
    <col min="115" max="116" width="6" customWidth="1" outlineLevel="1"/>
    <col min="117" max="117" width="6" customWidth="1"/>
    <col min="118" max="119" width="6" customWidth="1" outlineLevel="1"/>
    <col min="120" max="120" width="6" customWidth="1"/>
    <col min="121" max="122" width="6" customWidth="1" outlineLevel="1"/>
    <col min="123" max="123" width="6" customWidth="1"/>
    <col min="124" max="125" width="6" customWidth="1" outlineLevel="1"/>
    <col min="126" max="126" width="6" customWidth="1"/>
    <col min="127" max="128" width="6" customWidth="1" outlineLevel="1"/>
    <col min="129" max="129" width="6" customWidth="1"/>
    <col min="130" max="131" width="6" customWidth="1" outlineLevel="1"/>
    <col min="132" max="132" width="6" customWidth="1"/>
    <col min="133" max="134" width="6" customWidth="1" outlineLevel="1"/>
    <col min="135" max="135" width="6" customWidth="1"/>
    <col min="136" max="137" width="6" customWidth="1" outlineLevel="1"/>
    <col min="138" max="138" width="6" customWidth="1"/>
    <col min="139" max="140" width="6" customWidth="1" outlineLevel="1"/>
    <col min="141" max="141" width="6" customWidth="1"/>
    <col min="142" max="143" width="6" customWidth="1" outlineLevel="1"/>
    <col min="144" max="144" width="6" customWidth="1"/>
    <col min="145" max="146" width="6" customWidth="1" outlineLevel="1"/>
    <col min="147" max="147" width="6" customWidth="1"/>
    <col min="148" max="149" width="6" customWidth="1" outlineLevel="1"/>
    <col min="150" max="150" width="6" customWidth="1"/>
    <col min="151" max="152" width="6" customWidth="1" outlineLevel="1"/>
    <col min="153" max="153" width="6" customWidth="1"/>
    <col min="154" max="155" width="6" customWidth="1" outlineLevel="1"/>
    <col min="156" max="156" width="6" customWidth="1"/>
    <col min="157" max="158" width="6" customWidth="1" outlineLevel="1"/>
    <col min="159" max="159" width="6" customWidth="1"/>
    <col min="160" max="161" width="6" customWidth="1" outlineLevel="1"/>
    <col min="162" max="162" width="6" customWidth="1"/>
    <col min="163" max="164" width="6" customWidth="1" outlineLevel="1"/>
    <col min="165" max="165" width="6" customWidth="1"/>
    <col min="166" max="167" width="6" customWidth="1" outlineLevel="1"/>
    <col min="168" max="168" width="6" customWidth="1"/>
    <col min="169" max="170" width="6" customWidth="1" outlineLevel="1"/>
    <col min="171" max="171" width="6" customWidth="1"/>
    <col min="172" max="173" width="6" customWidth="1" outlineLevel="1"/>
    <col min="174" max="174" width="6" customWidth="1"/>
    <col min="175" max="176" width="6" customWidth="1" outlineLevel="1"/>
    <col min="177" max="177" width="6" customWidth="1"/>
    <col min="178" max="179" width="6" customWidth="1" outlineLevel="1"/>
    <col min="180" max="180" width="6" customWidth="1"/>
    <col min="181" max="182" width="6" customWidth="1" outlineLevel="1"/>
    <col min="183" max="183" width="6" customWidth="1"/>
    <col min="184" max="185" width="6" customWidth="1" outlineLevel="1"/>
    <col min="186" max="186" width="6" customWidth="1"/>
    <col min="187" max="188" width="6" customWidth="1" outlineLevel="1"/>
    <col min="189" max="189" width="6" customWidth="1"/>
    <col min="190" max="191" width="6" customWidth="1" outlineLevel="1"/>
    <col min="192" max="192" width="6" customWidth="1"/>
    <col min="193" max="194" width="6" customWidth="1" outlineLevel="1"/>
    <col min="195" max="195" width="6" customWidth="1"/>
    <col min="196" max="197" width="6" customWidth="1" outlineLevel="1"/>
    <col min="198" max="198" width="6" customWidth="1"/>
    <col min="199" max="200" width="6" customWidth="1" outlineLevel="1"/>
    <col min="201" max="201" width="6" customWidth="1"/>
    <col min="202" max="203" width="6" customWidth="1" outlineLevel="1"/>
    <col min="204" max="204" width="6" customWidth="1"/>
    <col min="205" max="206" width="6" customWidth="1" outlineLevel="1"/>
    <col min="207" max="207" width="6" customWidth="1"/>
    <col min="208" max="209" width="6" customWidth="1" outlineLevel="1"/>
    <col min="210" max="210" width="6" customWidth="1"/>
    <col min="211" max="212" width="6" customWidth="1" outlineLevel="1"/>
    <col min="213" max="213" width="6" customWidth="1"/>
    <col min="214" max="215" width="6" customWidth="1" outlineLevel="1"/>
    <col min="216" max="216" width="6" customWidth="1"/>
    <col min="217" max="218" width="6" customWidth="1" outlineLevel="1"/>
    <col min="219" max="219" width="6" customWidth="1"/>
    <col min="220" max="221" width="6" customWidth="1" outlineLevel="1"/>
    <col min="222" max="222" width="6" customWidth="1"/>
    <col min="223" max="224" width="6" customWidth="1" outlineLevel="1"/>
    <col min="225" max="225" width="6" customWidth="1"/>
    <col min="226" max="227" width="6" customWidth="1" outlineLevel="1"/>
    <col min="228" max="228" width="6" customWidth="1"/>
    <col min="229" max="230" width="6" customWidth="1" outlineLevel="1"/>
    <col min="231" max="231" width="6" customWidth="1"/>
    <col min="232" max="233" width="6" customWidth="1" outlineLevel="1"/>
    <col min="234" max="234" width="6" customWidth="1"/>
    <col min="235" max="236" width="6" customWidth="1" outlineLevel="1"/>
    <col min="237" max="237" width="6" customWidth="1"/>
    <col min="238" max="239" width="6" customWidth="1" outlineLevel="1"/>
    <col min="240" max="240" width="6" customWidth="1"/>
    <col min="241" max="242" width="6" customWidth="1" outlineLevel="1"/>
    <col min="243" max="243" width="6" customWidth="1"/>
    <col min="244" max="245" width="6" customWidth="1" outlineLevel="1"/>
    <col min="246" max="246" width="6" customWidth="1"/>
    <col min="247" max="248" width="6" customWidth="1" outlineLevel="1"/>
    <col min="249" max="249" width="6" customWidth="1"/>
    <col min="250" max="251" width="6" customWidth="1" outlineLevel="1"/>
    <col min="252" max="252" width="6" customWidth="1"/>
    <col min="253" max="254" width="6" customWidth="1" outlineLevel="1"/>
    <col min="255" max="255" width="6" customWidth="1"/>
    <col min="256" max="257" width="6" customWidth="1" outlineLevel="1"/>
    <col min="258" max="258" width="6" customWidth="1"/>
    <col min="259" max="260" width="6" customWidth="1" outlineLevel="1"/>
    <col min="261" max="261" width="6" customWidth="1"/>
    <col min="262" max="263" width="6" customWidth="1" outlineLevel="1"/>
    <col min="264" max="264" width="6" customWidth="1"/>
    <col min="265" max="266" width="6" customWidth="1" outlineLevel="1"/>
    <col min="267" max="267" width="6" customWidth="1"/>
    <col min="268" max="269" width="6" customWidth="1" outlineLevel="1"/>
    <col min="270" max="270" width="6" customWidth="1"/>
    <col min="271" max="272" width="6" customWidth="1" outlineLevel="1"/>
    <col min="273" max="273" width="6" customWidth="1"/>
    <col min="274" max="275" width="6" customWidth="1" outlineLevel="1"/>
    <col min="276" max="276" width="6" customWidth="1"/>
    <col min="277" max="278" width="6" customWidth="1" outlineLevel="1"/>
    <col min="279" max="279" width="6" customWidth="1"/>
    <col min="280" max="281" width="6" customWidth="1" outlineLevel="1"/>
    <col min="282" max="282" width="6" customWidth="1"/>
    <col min="283" max="284" width="6" customWidth="1" outlineLevel="1"/>
  </cols>
  <sheetData>
    <row r="1" spans="1:284" x14ac:dyDescent="0.25">
      <c r="B1" s="1061" t="s">
        <v>268</v>
      </c>
    </row>
    <row r="2" spans="1:284" ht="15.75" thickBot="1" x14ac:dyDescent="0.3">
      <c r="B2" s="1062"/>
      <c r="C2" t="s">
        <v>46</v>
      </c>
      <c r="F2" s="1002" t="s">
        <v>50</v>
      </c>
      <c r="G2" s="1002"/>
      <c r="H2" s="1003"/>
      <c r="I2" s="1004" t="s">
        <v>62</v>
      </c>
      <c r="J2" s="1005"/>
      <c r="K2" s="1006"/>
      <c r="L2" s="1007" t="s">
        <v>63</v>
      </c>
      <c r="M2" s="1008"/>
      <c r="N2" s="1009"/>
      <c r="O2" s="1004" t="s">
        <v>65</v>
      </c>
      <c r="P2" s="1005"/>
      <c r="Q2" s="1006"/>
      <c r="R2" s="1007" t="s">
        <v>66</v>
      </c>
      <c r="S2" s="1008"/>
      <c r="T2" s="1009"/>
      <c r="U2" s="1004" t="s">
        <v>67</v>
      </c>
      <c r="V2" s="1005"/>
      <c r="W2" s="1006"/>
      <c r="X2" s="1007" t="s">
        <v>68</v>
      </c>
      <c r="Y2" s="1008"/>
      <c r="Z2" s="1009"/>
      <c r="AA2" s="1004" t="s">
        <v>69</v>
      </c>
      <c r="AB2" s="1005"/>
      <c r="AC2" s="1006"/>
      <c r="AD2" s="1007" t="s">
        <v>70</v>
      </c>
      <c r="AE2" s="1008"/>
      <c r="AF2" s="1009"/>
      <c r="AG2" s="1004" t="s">
        <v>71</v>
      </c>
      <c r="AH2" s="1005"/>
      <c r="AI2" s="1006"/>
      <c r="AJ2" s="1007" t="s">
        <v>72</v>
      </c>
      <c r="AK2" s="1008"/>
      <c r="AL2" s="1009"/>
      <c r="AM2" s="1004" t="s">
        <v>64</v>
      </c>
      <c r="AN2" s="1005"/>
      <c r="AO2" s="1006"/>
      <c r="AP2" s="1007" t="s">
        <v>73</v>
      </c>
      <c r="AQ2" s="1008"/>
      <c r="AR2" s="1009"/>
      <c r="AS2" s="1004" t="s">
        <v>74</v>
      </c>
      <c r="AT2" s="1005"/>
      <c r="AU2" s="1006"/>
      <c r="AV2" s="1007" t="s">
        <v>75</v>
      </c>
      <c r="AW2" s="1008"/>
      <c r="AX2" s="1009"/>
      <c r="AY2" s="1004" t="s">
        <v>76</v>
      </c>
      <c r="AZ2" s="1005"/>
      <c r="BA2" s="1006"/>
      <c r="BB2" s="1007" t="s">
        <v>79</v>
      </c>
      <c r="BC2" s="1008"/>
      <c r="BD2" s="1009"/>
      <c r="BE2" s="1004" t="s">
        <v>80</v>
      </c>
      <c r="BF2" s="1005"/>
      <c r="BG2" s="1006"/>
      <c r="BH2" s="1007" t="s">
        <v>81</v>
      </c>
      <c r="BI2" s="1008"/>
      <c r="BJ2" s="1009"/>
      <c r="BK2" s="1004" t="s">
        <v>82</v>
      </c>
      <c r="BL2" s="1005"/>
      <c r="BM2" s="1006"/>
      <c r="BN2" s="1007" t="s">
        <v>83</v>
      </c>
      <c r="BO2" s="1008"/>
      <c r="BP2" s="1009"/>
      <c r="BQ2" s="1004" t="s">
        <v>84</v>
      </c>
      <c r="BR2" s="1005"/>
      <c r="BS2" s="1006"/>
      <c r="BT2" s="1007" t="s">
        <v>85</v>
      </c>
      <c r="BU2" s="1008"/>
      <c r="BV2" s="1009"/>
      <c r="BW2" s="1004" t="s">
        <v>86</v>
      </c>
      <c r="BX2" s="1005"/>
      <c r="BY2" s="1006"/>
      <c r="BZ2" s="1007" t="s">
        <v>87</v>
      </c>
      <c r="CA2" s="1008"/>
      <c r="CB2" s="1009"/>
      <c r="CC2" s="1004" t="s">
        <v>88</v>
      </c>
      <c r="CD2" s="1005"/>
      <c r="CE2" s="1006"/>
      <c r="CF2" s="1007" t="s">
        <v>89</v>
      </c>
      <c r="CG2" s="1008"/>
      <c r="CH2" s="1009"/>
      <c r="CI2" s="1004" t="s">
        <v>90</v>
      </c>
      <c r="CJ2" s="1005"/>
      <c r="CK2" s="1006"/>
      <c r="CL2" s="1007" t="s">
        <v>91</v>
      </c>
      <c r="CM2" s="1008"/>
      <c r="CN2" s="1009"/>
      <c r="CO2" s="1004" t="s">
        <v>92</v>
      </c>
      <c r="CP2" s="1005"/>
      <c r="CQ2" s="1006"/>
      <c r="CR2" s="1007" t="s">
        <v>93</v>
      </c>
      <c r="CS2" s="1008"/>
      <c r="CT2" s="1009"/>
      <c r="CU2" s="1004" t="s">
        <v>94</v>
      </c>
      <c r="CV2" s="1005"/>
      <c r="CW2" s="1006"/>
      <c r="CX2" s="1007" t="s">
        <v>95</v>
      </c>
      <c r="CY2" s="1008"/>
      <c r="CZ2" s="1009"/>
      <c r="DA2" s="1004" t="s">
        <v>96</v>
      </c>
      <c r="DB2" s="1005"/>
      <c r="DC2" s="1006"/>
      <c r="DD2" s="1007" t="s">
        <v>97</v>
      </c>
      <c r="DE2" s="1008"/>
      <c r="DF2" s="1009"/>
      <c r="DG2" s="1004" t="s">
        <v>98</v>
      </c>
      <c r="DH2" s="1005"/>
      <c r="DI2" s="1006"/>
      <c r="DJ2" s="1007" t="s">
        <v>99</v>
      </c>
      <c r="DK2" s="1008"/>
      <c r="DL2" s="1009"/>
      <c r="DM2" s="1004" t="s">
        <v>100</v>
      </c>
      <c r="DN2" s="1005"/>
      <c r="DO2" s="1006"/>
      <c r="DP2" s="1007" t="s">
        <v>101</v>
      </c>
      <c r="DQ2" s="1008"/>
      <c r="DR2" s="1009"/>
      <c r="DS2" s="1004" t="s">
        <v>102</v>
      </c>
      <c r="DT2" s="1005"/>
      <c r="DU2" s="1006"/>
      <c r="DV2" s="1007" t="s">
        <v>103</v>
      </c>
      <c r="DW2" s="1008"/>
      <c r="DX2" s="1009"/>
      <c r="DY2" s="1004" t="s">
        <v>104</v>
      </c>
      <c r="DZ2" s="1005"/>
      <c r="EA2" s="1006"/>
      <c r="EB2" s="1007" t="s">
        <v>105</v>
      </c>
      <c r="EC2" s="1008"/>
      <c r="ED2" s="1009"/>
      <c r="EE2" s="1004" t="s">
        <v>78</v>
      </c>
      <c r="EF2" s="1005"/>
      <c r="EG2" s="1006"/>
      <c r="EH2" s="1007" t="s">
        <v>77</v>
      </c>
      <c r="EI2" s="1008"/>
      <c r="EJ2" s="1009"/>
      <c r="EK2" s="1004" t="s">
        <v>106</v>
      </c>
      <c r="EL2" s="1005"/>
      <c r="EM2" s="1006"/>
      <c r="EN2" s="1007" t="s">
        <v>107</v>
      </c>
      <c r="EO2" s="1008"/>
      <c r="EP2" s="1009"/>
      <c r="EQ2" s="1004" t="s">
        <v>108</v>
      </c>
      <c r="ER2" s="1005"/>
      <c r="ES2" s="1006"/>
      <c r="ET2" s="1007" t="s">
        <v>109</v>
      </c>
      <c r="EU2" s="1008"/>
      <c r="EV2" s="1009"/>
      <c r="EW2" s="1004" t="s">
        <v>110</v>
      </c>
      <c r="EX2" s="1005"/>
      <c r="EY2" s="1006"/>
      <c r="EZ2" s="1007" t="s">
        <v>111</v>
      </c>
      <c r="FA2" s="1008"/>
      <c r="FB2" s="1009"/>
      <c r="FC2" s="1004" t="s">
        <v>112</v>
      </c>
      <c r="FD2" s="1005"/>
      <c r="FE2" s="1006"/>
      <c r="FF2" s="1007" t="s">
        <v>113</v>
      </c>
      <c r="FG2" s="1008"/>
      <c r="FH2" s="1009"/>
      <c r="FI2" s="1004" t="s">
        <v>114</v>
      </c>
      <c r="FJ2" s="1005"/>
      <c r="FK2" s="1006"/>
      <c r="FL2" s="1007" t="s">
        <v>115</v>
      </c>
      <c r="FM2" s="1008"/>
      <c r="FN2" s="1009"/>
      <c r="FO2" s="1004" t="s">
        <v>116</v>
      </c>
      <c r="FP2" s="1005"/>
      <c r="FQ2" s="1006"/>
      <c r="FR2" s="1007" t="s">
        <v>117</v>
      </c>
      <c r="FS2" s="1008"/>
      <c r="FT2" s="1009"/>
      <c r="FU2" s="1004" t="s">
        <v>118</v>
      </c>
      <c r="FV2" s="1005"/>
      <c r="FW2" s="1006"/>
      <c r="FX2" s="1007" t="s">
        <v>119</v>
      </c>
      <c r="FY2" s="1008"/>
      <c r="FZ2" s="1009"/>
      <c r="GA2" s="1004" t="s">
        <v>120</v>
      </c>
      <c r="GB2" s="1005"/>
      <c r="GC2" s="1006"/>
      <c r="GD2" s="1007" t="s">
        <v>121</v>
      </c>
      <c r="GE2" s="1008"/>
      <c r="GF2" s="1009"/>
      <c r="GG2" s="1004" t="s">
        <v>122</v>
      </c>
      <c r="GH2" s="1005"/>
      <c r="GI2" s="1006"/>
      <c r="GJ2" s="1007" t="s">
        <v>123</v>
      </c>
      <c r="GK2" s="1008"/>
      <c r="GL2" s="1009"/>
      <c r="GM2" s="1004" t="s">
        <v>124</v>
      </c>
      <c r="GN2" s="1005"/>
      <c r="GO2" s="1006"/>
      <c r="GP2" s="1007" t="s">
        <v>125</v>
      </c>
      <c r="GQ2" s="1008"/>
      <c r="GR2" s="1009"/>
      <c r="GS2" s="1004" t="s">
        <v>126</v>
      </c>
      <c r="GT2" s="1005"/>
      <c r="GU2" s="1006"/>
      <c r="GV2" s="1007" t="s">
        <v>127</v>
      </c>
      <c r="GW2" s="1008"/>
      <c r="GX2" s="1009"/>
      <c r="GY2" s="1004" t="s">
        <v>128</v>
      </c>
      <c r="GZ2" s="1005"/>
      <c r="HA2" s="1006"/>
      <c r="HB2" s="1007" t="s">
        <v>129</v>
      </c>
      <c r="HC2" s="1008"/>
      <c r="HD2" s="1009"/>
      <c r="HE2" s="1004" t="s">
        <v>130</v>
      </c>
      <c r="HF2" s="1005"/>
      <c r="HG2" s="1006"/>
      <c r="HH2" s="1007" t="s">
        <v>131</v>
      </c>
      <c r="HI2" s="1008"/>
      <c r="HJ2" s="1009"/>
      <c r="HK2" s="1004" t="s">
        <v>132</v>
      </c>
      <c r="HL2" s="1005"/>
      <c r="HM2" s="1006"/>
      <c r="HN2" s="1007" t="s">
        <v>133</v>
      </c>
      <c r="HO2" s="1008"/>
      <c r="HP2" s="1009"/>
      <c r="HQ2" s="1004" t="s">
        <v>134</v>
      </c>
      <c r="HR2" s="1005"/>
      <c r="HS2" s="1006"/>
      <c r="HT2" s="1007" t="s">
        <v>135</v>
      </c>
      <c r="HU2" s="1008"/>
      <c r="HV2" s="1009"/>
      <c r="HW2" s="1004" t="s">
        <v>136</v>
      </c>
      <c r="HX2" s="1005"/>
      <c r="HY2" s="1006"/>
      <c r="HZ2" s="1007" t="s">
        <v>137</v>
      </c>
      <c r="IA2" s="1008"/>
      <c r="IB2" s="1009"/>
      <c r="IC2" s="1004" t="s">
        <v>138</v>
      </c>
      <c r="ID2" s="1005"/>
      <c r="IE2" s="1006"/>
      <c r="IF2" s="1007" t="s">
        <v>139</v>
      </c>
      <c r="IG2" s="1008"/>
      <c r="IH2" s="1009"/>
      <c r="II2" s="1004" t="s">
        <v>140</v>
      </c>
      <c r="IJ2" s="1005"/>
      <c r="IK2" s="1006"/>
      <c r="IL2" s="1007" t="s">
        <v>141</v>
      </c>
      <c r="IM2" s="1008"/>
      <c r="IN2" s="1009"/>
      <c r="IO2" s="1004" t="s">
        <v>142</v>
      </c>
      <c r="IP2" s="1005"/>
      <c r="IQ2" s="1006"/>
      <c r="IR2" s="1007" t="s">
        <v>143</v>
      </c>
      <c r="IS2" s="1008"/>
      <c r="IT2" s="1009"/>
      <c r="IU2" s="1004" t="s">
        <v>144</v>
      </c>
      <c r="IV2" s="1005"/>
      <c r="IW2" s="1006"/>
      <c r="IX2" s="1007" t="s">
        <v>145</v>
      </c>
      <c r="IY2" s="1008"/>
      <c r="IZ2" s="1009"/>
      <c r="JA2" s="1004" t="s">
        <v>146</v>
      </c>
      <c r="JB2" s="1005"/>
      <c r="JC2" s="1006"/>
      <c r="JD2" s="1007" t="s">
        <v>147</v>
      </c>
      <c r="JE2" s="1008"/>
      <c r="JF2" s="1009"/>
      <c r="JG2" s="1004" t="s">
        <v>148</v>
      </c>
      <c r="JH2" s="1005"/>
      <c r="JI2" s="1006"/>
      <c r="JJ2" s="1007" t="s">
        <v>149</v>
      </c>
      <c r="JK2" s="1008"/>
      <c r="JL2" s="1009"/>
      <c r="JM2" s="1004" t="s">
        <v>150</v>
      </c>
      <c r="JN2" s="1005"/>
      <c r="JO2" s="1006"/>
      <c r="JP2" s="1007" t="s">
        <v>151</v>
      </c>
      <c r="JQ2" s="1008"/>
      <c r="JR2" s="1009"/>
      <c r="JS2" s="1004" t="s">
        <v>152</v>
      </c>
      <c r="JT2" s="1005"/>
      <c r="JU2" s="1006"/>
      <c r="JV2" s="1007" t="s">
        <v>153</v>
      </c>
      <c r="JW2" s="1008"/>
      <c r="JX2" s="1009"/>
    </row>
    <row r="3" spans="1:284" s="156" customFormat="1" ht="21" thickBot="1" x14ac:dyDescent="0.55000000000000004">
      <c r="A3" s="147"/>
      <c r="B3" s="148" t="s">
        <v>47</v>
      </c>
      <c r="C3" s="149" t="s">
        <v>49</v>
      </c>
      <c r="D3" s="150" t="s">
        <v>48</v>
      </c>
      <c r="E3" s="151" t="s">
        <v>35</v>
      </c>
      <c r="F3" s="152"/>
      <c r="G3" s="152"/>
      <c r="H3" s="153"/>
      <c r="I3" s="154"/>
      <c r="J3" s="152"/>
      <c r="K3" s="155"/>
      <c r="L3" s="154"/>
      <c r="M3" s="152"/>
      <c r="N3" s="155"/>
      <c r="O3" s="154"/>
      <c r="P3" s="152"/>
      <c r="Q3" s="155"/>
      <c r="R3" s="154"/>
      <c r="S3" s="152"/>
      <c r="T3" s="155"/>
      <c r="U3" s="154"/>
      <c r="V3" s="152"/>
      <c r="W3" s="155"/>
      <c r="X3" s="154"/>
      <c r="Y3" s="152"/>
      <c r="Z3" s="155"/>
      <c r="AA3" s="154"/>
      <c r="AB3" s="152"/>
      <c r="AC3" s="155"/>
      <c r="AD3" s="154"/>
      <c r="AE3" s="152"/>
      <c r="AF3" s="155"/>
      <c r="AG3" s="154"/>
      <c r="AH3" s="152"/>
      <c r="AI3" s="155"/>
      <c r="AJ3" s="154"/>
      <c r="AK3" s="152"/>
      <c r="AL3" s="155"/>
      <c r="AM3" s="154"/>
      <c r="AN3" s="152"/>
      <c r="AO3" s="155"/>
      <c r="AP3" s="154"/>
      <c r="AQ3" s="152"/>
      <c r="AR3" s="155"/>
      <c r="AS3" s="154"/>
      <c r="AT3" s="152"/>
      <c r="AU3" s="155"/>
      <c r="AV3" s="154"/>
      <c r="AW3" s="152"/>
      <c r="AX3" s="155"/>
      <c r="AY3" s="154"/>
      <c r="AZ3" s="152"/>
      <c r="BA3" s="155"/>
      <c r="BB3" s="154">
        <v>24</v>
      </c>
      <c r="BC3" s="152"/>
      <c r="BD3" s="155"/>
      <c r="BE3" s="154">
        <v>40</v>
      </c>
      <c r="BF3" s="152">
        <v>41</v>
      </c>
      <c r="BG3" s="155">
        <v>37</v>
      </c>
      <c r="BH3" s="154">
        <v>38</v>
      </c>
      <c r="BI3" s="152">
        <v>39</v>
      </c>
      <c r="BJ3" s="155" t="s">
        <v>177</v>
      </c>
      <c r="BK3" s="154"/>
      <c r="BL3" s="152"/>
      <c r="BM3" s="155"/>
      <c r="BN3" s="154"/>
      <c r="BO3" s="152"/>
      <c r="BP3" s="155"/>
      <c r="BQ3" s="154"/>
      <c r="BR3" s="152"/>
      <c r="BS3" s="155"/>
      <c r="BT3" s="154"/>
      <c r="BU3" s="152"/>
      <c r="BV3" s="155"/>
      <c r="BW3" s="154"/>
      <c r="BX3" s="152"/>
      <c r="BY3" s="155"/>
      <c r="BZ3" s="154"/>
      <c r="CA3" s="152"/>
      <c r="CB3" s="155"/>
      <c r="CC3" s="154"/>
      <c r="CD3" s="152"/>
      <c r="CE3" s="155"/>
      <c r="CF3" s="154"/>
      <c r="CG3" s="152"/>
      <c r="CH3" s="155"/>
      <c r="CI3" s="154"/>
      <c r="CJ3" s="152"/>
      <c r="CK3" s="155"/>
      <c r="CL3" s="154"/>
      <c r="CM3" s="152"/>
      <c r="CN3" s="155"/>
      <c r="CO3" s="154"/>
      <c r="CP3" s="152"/>
      <c r="CQ3" s="155"/>
      <c r="CR3" s="154"/>
      <c r="CS3" s="152"/>
      <c r="CT3" s="155"/>
      <c r="CU3" s="154"/>
      <c r="CV3" s="152"/>
      <c r="CW3" s="155"/>
      <c r="CX3" s="154"/>
      <c r="CY3" s="152"/>
      <c r="CZ3" s="155"/>
      <c r="DA3" s="154"/>
      <c r="DB3" s="152"/>
      <c r="DC3" s="155"/>
      <c r="DD3" s="154"/>
      <c r="DE3" s="152"/>
      <c r="DF3" s="155"/>
      <c r="DG3" s="154"/>
      <c r="DH3" s="152"/>
      <c r="DI3" s="155"/>
      <c r="DJ3" s="154"/>
      <c r="DK3" s="152"/>
      <c r="DL3" s="155"/>
      <c r="DM3" s="154"/>
      <c r="DN3" s="152"/>
      <c r="DO3" s="155"/>
      <c r="DP3" s="154"/>
      <c r="DQ3" s="152"/>
      <c r="DR3" s="155"/>
      <c r="DS3" s="154"/>
      <c r="DT3" s="152"/>
      <c r="DU3" s="155"/>
      <c r="DV3" s="154"/>
      <c r="DW3" s="152"/>
      <c r="DX3" s="155"/>
      <c r="DY3" s="154"/>
      <c r="DZ3" s="152"/>
      <c r="EA3" s="155"/>
      <c r="EB3" s="154"/>
      <c r="EC3" s="152"/>
      <c r="ED3" s="155"/>
      <c r="EE3" s="154"/>
      <c r="EF3" s="152"/>
      <c r="EG3" s="155"/>
      <c r="EH3" s="154"/>
      <c r="EI3" s="152"/>
      <c r="EJ3" s="155"/>
      <c r="EK3" s="154"/>
      <c r="EL3" s="152"/>
      <c r="EM3" s="155"/>
      <c r="EN3" s="154"/>
      <c r="EO3" s="152"/>
      <c r="EP3" s="155"/>
      <c r="EQ3" s="154"/>
      <c r="ER3" s="152"/>
      <c r="ES3" s="155"/>
      <c r="ET3" s="154"/>
      <c r="EU3" s="152"/>
      <c r="EV3" s="155"/>
      <c r="EW3" s="154"/>
      <c r="EX3" s="152"/>
      <c r="EY3" s="155"/>
      <c r="EZ3" s="154"/>
      <c r="FA3" s="152"/>
      <c r="FB3" s="155"/>
      <c r="FC3" s="154"/>
      <c r="FD3" s="152"/>
      <c r="FE3" s="155"/>
      <c r="FF3" s="154"/>
      <c r="FG3" s="152"/>
      <c r="FH3" s="155"/>
      <c r="FI3" s="154"/>
      <c r="FJ3" s="152"/>
      <c r="FK3" s="155"/>
      <c r="FL3" s="154"/>
      <c r="FM3" s="152"/>
      <c r="FN3" s="155"/>
      <c r="FO3" s="154"/>
      <c r="FP3" s="152"/>
      <c r="FQ3" s="155"/>
      <c r="FR3" s="154"/>
      <c r="FS3" s="152"/>
      <c r="FT3" s="155"/>
      <c r="FU3" s="154"/>
      <c r="FV3" s="152"/>
      <c r="FW3" s="155"/>
      <c r="FX3" s="154"/>
      <c r="FY3" s="152"/>
      <c r="FZ3" s="155"/>
      <c r="GA3" s="154"/>
      <c r="GB3" s="152"/>
      <c r="GC3" s="155"/>
      <c r="GD3" s="154"/>
      <c r="GE3" s="152"/>
      <c r="GF3" s="155"/>
      <c r="GG3" s="154"/>
      <c r="GH3" s="152"/>
      <c r="GI3" s="155"/>
      <c r="GJ3" s="154"/>
      <c r="GK3" s="152"/>
      <c r="GL3" s="155"/>
      <c r="GM3" s="154"/>
      <c r="GN3" s="152"/>
      <c r="GO3" s="155"/>
      <c r="GP3" s="154"/>
      <c r="GQ3" s="152"/>
      <c r="GR3" s="155"/>
      <c r="GS3" s="154"/>
      <c r="GT3" s="152"/>
      <c r="GU3" s="155"/>
      <c r="GV3" s="154"/>
      <c r="GW3" s="152"/>
      <c r="GX3" s="155"/>
      <c r="GY3" s="154"/>
      <c r="GZ3" s="152"/>
      <c r="HA3" s="155"/>
      <c r="HB3" s="154"/>
      <c r="HC3" s="152"/>
      <c r="HD3" s="155"/>
      <c r="HE3" s="154"/>
      <c r="HF3" s="152"/>
      <c r="HG3" s="155"/>
      <c r="HH3" s="154"/>
      <c r="HI3" s="152"/>
      <c r="HJ3" s="155"/>
      <c r="HK3" s="154"/>
      <c r="HL3" s="152"/>
      <c r="HM3" s="155"/>
      <c r="HN3" s="154"/>
      <c r="HO3" s="152"/>
      <c r="HP3" s="155"/>
      <c r="HQ3" s="154"/>
      <c r="HR3" s="152"/>
      <c r="HS3" s="155"/>
      <c r="HT3" s="154"/>
      <c r="HU3" s="152"/>
      <c r="HV3" s="155"/>
      <c r="HW3" s="154"/>
      <c r="HX3" s="152"/>
      <c r="HY3" s="155"/>
      <c r="HZ3" s="154"/>
      <c r="IA3" s="152"/>
      <c r="IB3" s="155"/>
      <c r="IC3" s="154"/>
      <c r="ID3" s="152"/>
      <c r="IE3" s="155"/>
      <c r="IF3" s="154"/>
      <c r="IG3" s="152"/>
      <c r="IH3" s="155"/>
      <c r="II3" s="154"/>
      <c r="IJ3" s="152"/>
      <c r="IK3" s="155"/>
      <c r="IL3" s="154"/>
      <c r="IM3" s="152"/>
      <c r="IN3" s="155"/>
      <c r="IO3" s="154"/>
      <c r="IP3" s="152"/>
      <c r="IQ3" s="155"/>
      <c r="IR3" s="154"/>
      <c r="IS3" s="152"/>
      <c r="IT3" s="155"/>
      <c r="IU3" s="154"/>
      <c r="IV3" s="152"/>
      <c r="IW3" s="155"/>
      <c r="IX3" s="154"/>
      <c r="IY3" s="152"/>
      <c r="IZ3" s="155"/>
      <c r="JA3" s="154"/>
      <c r="JB3" s="152"/>
      <c r="JC3" s="155"/>
      <c r="JD3" s="154"/>
      <c r="JE3" s="152"/>
      <c r="JF3" s="155"/>
      <c r="JG3" s="154"/>
      <c r="JH3" s="152"/>
      <c r="JI3" s="155"/>
      <c r="JJ3" s="154"/>
      <c r="JK3" s="152"/>
      <c r="JL3" s="155"/>
      <c r="JM3" s="154"/>
      <c r="JN3" s="152"/>
      <c r="JO3" s="155"/>
      <c r="JP3" s="154"/>
      <c r="JQ3" s="152"/>
      <c r="JR3" s="155"/>
      <c r="JS3" s="154"/>
      <c r="JT3" s="152"/>
      <c r="JU3" s="155"/>
      <c r="JV3" s="154"/>
      <c r="JW3" s="152"/>
      <c r="JX3" s="155"/>
    </row>
    <row r="4" spans="1:284" ht="15.75" customHeight="1" x14ac:dyDescent="0.25">
      <c r="A4" s="1010">
        <v>1</v>
      </c>
      <c r="B4" s="1012" t="s">
        <v>320</v>
      </c>
      <c r="C4" s="1014"/>
      <c r="D4" s="35" t="s">
        <v>45</v>
      </c>
      <c r="E4" s="107">
        <f>SUM(F4:JX4)</f>
        <v>0</v>
      </c>
      <c r="F4" s="36"/>
      <c r="G4" s="37"/>
      <c r="H4" s="43"/>
      <c r="I4" s="45"/>
      <c r="J4" s="38"/>
      <c r="K4" s="46"/>
      <c r="L4" s="103"/>
      <c r="M4" s="38"/>
      <c r="N4" s="46"/>
      <c r="O4" s="45"/>
      <c r="P4" s="38"/>
      <c r="Q4" s="46"/>
      <c r="R4" s="103"/>
      <c r="S4" s="38"/>
      <c r="T4" s="46"/>
      <c r="U4" s="45"/>
      <c r="V4" s="38"/>
      <c r="W4" s="46"/>
      <c r="X4" s="103"/>
      <c r="Y4" s="38"/>
      <c r="Z4" s="46"/>
      <c r="AA4" s="45"/>
      <c r="AB4" s="38"/>
      <c r="AC4" s="46"/>
      <c r="AD4" s="103"/>
      <c r="AE4" s="38"/>
      <c r="AF4" s="46"/>
      <c r="AG4" s="45"/>
      <c r="AH4" s="38"/>
      <c r="AI4" s="46"/>
      <c r="AJ4" s="103"/>
      <c r="AK4" s="38"/>
      <c r="AL4" s="46"/>
      <c r="AM4" s="45"/>
      <c r="AN4" s="38"/>
      <c r="AO4" s="46"/>
      <c r="AP4" s="103"/>
      <c r="AQ4" s="38"/>
      <c r="AR4" s="46"/>
      <c r="AS4" s="45"/>
      <c r="AT4" s="38"/>
      <c r="AU4" s="46"/>
      <c r="AV4" s="103"/>
      <c r="AW4" s="38"/>
      <c r="AX4" s="46"/>
      <c r="AY4" s="45"/>
      <c r="AZ4" s="38"/>
      <c r="BA4" s="46"/>
      <c r="BB4" s="103"/>
      <c r="BC4" s="38"/>
      <c r="BD4" s="46"/>
      <c r="BE4" s="45"/>
      <c r="BF4" s="38"/>
      <c r="BG4" s="46"/>
      <c r="BH4" s="103"/>
      <c r="BI4" s="38"/>
      <c r="BJ4" s="46"/>
      <c r="BK4" s="45"/>
      <c r="BL4" s="38"/>
      <c r="BM4" s="46"/>
      <c r="BN4" s="103"/>
      <c r="BO4" s="38"/>
      <c r="BP4" s="46"/>
      <c r="BQ4" s="45"/>
      <c r="BR4" s="38"/>
      <c r="BS4" s="46"/>
      <c r="BT4" s="103"/>
      <c r="BU4" s="38"/>
      <c r="BV4" s="46"/>
      <c r="BW4" s="45"/>
      <c r="BX4" s="38"/>
      <c r="BY4" s="46"/>
      <c r="BZ4" s="103"/>
      <c r="CA4" s="38"/>
      <c r="CB4" s="46"/>
      <c r="CC4" s="45"/>
      <c r="CD4" s="38"/>
      <c r="CE4" s="46"/>
      <c r="CF4" s="103"/>
      <c r="CG4" s="38"/>
      <c r="CH4" s="46"/>
      <c r="CI4" s="45"/>
      <c r="CJ4" s="38"/>
      <c r="CK4" s="46"/>
      <c r="CL4" s="103"/>
      <c r="CM4" s="38"/>
      <c r="CN4" s="46"/>
      <c r="CO4" s="45"/>
      <c r="CP4" s="38"/>
      <c r="CQ4" s="46"/>
      <c r="CR4" s="103"/>
      <c r="CS4" s="38"/>
      <c r="CT4" s="46"/>
      <c r="CU4" s="45"/>
      <c r="CV4" s="38"/>
      <c r="CW4" s="46"/>
      <c r="CX4" s="103"/>
      <c r="CY4" s="38"/>
      <c r="CZ4" s="46"/>
      <c r="DA4" s="45"/>
      <c r="DB4" s="38"/>
      <c r="DC4" s="46"/>
      <c r="DD4" s="103"/>
      <c r="DE4" s="38"/>
      <c r="DF4" s="46"/>
      <c r="DG4" s="45"/>
      <c r="DH4" s="38"/>
      <c r="DI4" s="46"/>
      <c r="DJ4" s="103"/>
      <c r="DK4" s="38"/>
      <c r="DL4" s="46"/>
      <c r="DM4" s="45"/>
      <c r="DN4" s="38"/>
      <c r="DO4" s="46"/>
      <c r="DP4" s="103"/>
      <c r="DQ4" s="38"/>
      <c r="DR4" s="46"/>
      <c r="DS4" s="45"/>
      <c r="DT4" s="38"/>
      <c r="DU4" s="46"/>
      <c r="DV4" s="103"/>
      <c r="DW4" s="38"/>
      <c r="DX4" s="46"/>
      <c r="DY4" s="45"/>
      <c r="DZ4" s="38"/>
      <c r="EA4" s="46"/>
      <c r="EB4" s="103"/>
      <c r="EC4" s="38"/>
      <c r="ED4" s="46"/>
      <c r="EE4" s="45"/>
      <c r="EF4" s="38"/>
      <c r="EG4" s="46"/>
      <c r="EH4" s="103"/>
      <c r="EI4" s="38"/>
      <c r="EJ4" s="46"/>
      <c r="EK4" s="45"/>
      <c r="EL4" s="38"/>
      <c r="EM4" s="46"/>
      <c r="EN4" s="103"/>
      <c r="EO4" s="38"/>
      <c r="EP4" s="46"/>
      <c r="EQ4" s="45"/>
      <c r="ER4" s="38"/>
      <c r="ES4" s="46"/>
      <c r="ET4" s="103"/>
      <c r="EU4" s="38"/>
      <c r="EV4" s="46"/>
      <c r="EW4" s="45"/>
      <c r="EX4" s="38"/>
      <c r="EY4" s="46"/>
      <c r="EZ4" s="103"/>
      <c r="FA4" s="38"/>
      <c r="FB4" s="46"/>
      <c r="FC4" s="45"/>
      <c r="FD4" s="38"/>
      <c r="FE4" s="46"/>
      <c r="FF4" s="103"/>
      <c r="FG4" s="38"/>
      <c r="FH4" s="46"/>
      <c r="FI4" s="45"/>
      <c r="FJ4" s="38"/>
      <c r="FK4" s="46"/>
      <c r="FL4" s="103"/>
      <c r="FM4" s="38"/>
      <c r="FN4" s="46"/>
      <c r="FO4" s="45"/>
      <c r="FP4" s="38"/>
      <c r="FQ4" s="46"/>
      <c r="FR4" s="103"/>
      <c r="FS4" s="38"/>
      <c r="FT4" s="46"/>
      <c r="FU4" s="45"/>
      <c r="FV4" s="38"/>
      <c r="FW4" s="46"/>
      <c r="FX4" s="103"/>
      <c r="FY4" s="38"/>
      <c r="FZ4" s="46"/>
      <c r="GA4" s="45"/>
      <c r="GB4" s="38"/>
      <c r="GC4" s="46"/>
      <c r="GD4" s="103"/>
      <c r="GE4" s="38"/>
      <c r="GF4" s="46"/>
      <c r="GG4" s="45"/>
      <c r="GH4" s="38"/>
      <c r="GI4" s="46"/>
      <c r="GJ4" s="103"/>
      <c r="GK4" s="38"/>
      <c r="GL4" s="46"/>
      <c r="GM4" s="45"/>
      <c r="GN4" s="38"/>
      <c r="GO4" s="46"/>
      <c r="GP4" s="103"/>
      <c r="GQ4" s="38"/>
      <c r="GR4" s="46"/>
      <c r="GS4" s="45"/>
      <c r="GT4" s="38"/>
      <c r="GU4" s="46"/>
      <c r="GV4" s="103"/>
      <c r="GW4" s="38"/>
      <c r="GX4" s="46"/>
      <c r="GY4" s="45"/>
      <c r="GZ4" s="38"/>
      <c r="HA4" s="46"/>
      <c r="HB4" s="103"/>
      <c r="HC4" s="38"/>
      <c r="HD4" s="46"/>
      <c r="HE4" s="45"/>
      <c r="HF4" s="38"/>
      <c r="HG4" s="46"/>
      <c r="HH4" s="103"/>
      <c r="HI4" s="38"/>
      <c r="HJ4" s="46"/>
      <c r="HK4" s="45"/>
      <c r="HL4" s="38"/>
      <c r="HM4" s="46"/>
      <c r="HN4" s="103"/>
      <c r="HO4" s="38"/>
      <c r="HP4" s="46"/>
      <c r="HQ4" s="45"/>
      <c r="HR4" s="38"/>
      <c r="HS4" s="46"/>
      <c r="HT4" s="103"/>
      <c r="HU4" s="38"/>
      <c r="HV4" s="46"/>
      <c r="HW4" s="45"/>
      <c r="HX4" s="38"/>
      <c r="HY4" s="46"/>
      <c r="HZ4" s="103"/>
      <c r="IA4" s="38"/>
      <c r="IB4" s="46"/>
      <c r="IC4" s="45"/>
      <c r="ID4" s="38"/>
      <c r="IE4" s="46"/>
      <c r="IF4" s="103"/>
      <c r="IG4" s="38"/>
      <c r="IH4" s="46"/>
      <c r="II4" s="45"/>
      <c r="IJ4" s="38"/>
      <c r="IK4" s="46"/>
      <c r="IL4" s="103"/>
      <c r="IM4" s="38"/>
      <c r="IN4" s="46"/>
      <c r="IO4" s="45"/>
      <c r="IP4" s="38"/>
      <c r="IQ4" s="46"/>
      <c r="IR4" s="103"/>
      <c r="IS4" s="38"/>
      <c r="IT4" s="46"/>
      <c r="IU4" s="45"/>
      <c r="IV4" s="38"/>
      <c r="IW4" s="46"/>
      <c r="IX4" s="103"/>
      <c r="IY4" s="38"/>
      <c r="IZ4" s="46"/>
      <c r="JA4" s="45"/>
      <c r="JB4" s="38"/>
      <c r="JC4" s="46"/>
      <c r="JD4" s="103"/>
      <c r="JE4" s="38"/>
      <c r="JF4" s="46"/>
      <c r="JG4" s="45"/>
      <c r="JH4" s="38"/>
      <c r="JI4" s="46"/>
      <c r="JJ4" s="103"/>
      <c r="JK4" s="38"/>
      <c r="JL4" s="46"/>
      <c r="JM4" s="45"/>
      <c r="JN4" s="38"/>
      <c r="JO4" s="46"/>
      <c r="JP4" s="103"/>
      <c r="JQ4" s="38"/>
      <c r="JR4" s="46"/>
      <c r="JS4" s="45"/>
      <c r="JT4" s="38"/>
      <c r="JU4" s="46"/>
      <c r="JV4" s="103"/>
      <c r="JW4" s="38"/>
      <c r="JX4" s="46"/>
    </row>
    <row r="5" spans="1:284" ht="15.75" customHeight="1" thickBot="1" x14ac:dyDescent="0.3">
      <c r="A5" s="1011"/>
      <c r="B5" s="1013"/>
      <c r="C5" s="1015"/>
      <c r="D5" s="50" t="s">
        <v>39</v>
      </c>
      <c r="E5" s="108">
        <f>SUM(F5:JX5)</f>
        <v>0</v>
      </c>
      <c r="F5" s="51"/>
      <c r="G5" s="52"/>
      <c r="H5" s="53"/>
      <c r="I5" s="54"/>
      <c r="J5" s="55"/>
      <c r="K5" s="56"/>
      <c r="L5" s="104"/>
      <c r="M5" s="55"/>
      <c r="N5" s="56"/>
      <c r="O5" s="54"/>
      <c r="P5" s="55"/>
      <c r="Q5" s="56"/>
      <c r="R5" s="104"/>
      <c r="S5" s="55"/>
      <c r="T5" s="56"/>
      <c r="U5" s="54"/>
      <c r="V5" s="55"/>
      <c r="W5" s="56"/>
      <c r="X5" s="104"/>
      <c r="Y5" s="55"/>
      <c r="Z5" s="56"/>
      <c r="AA5" s="54"/>
      <c r="AB5" s="55"/>
      <c r="AC5" s="56"/>
      <c r="AD5" s="104"/>
      <c r="AE5" s="55"/>
      <c r="AF5" s="56"/>
      <c r="AG5" s="54"/>
      <c r="AH5" s="55"/>
      <c r="AI5" s="56"/>
      <c r="AJ5" s="104"/>
      <c r="AK5" s="55"/>
      <c r="AL5" s="56"/>
      <c r="AM5" s="54"/>
      <c r="AN5" s="55"/>
      <c r="AO5" s="56"/>
      <c r="AP5" s="104"/>
      <c r="AQ5" s="55"/>
      <c r="AR5" s="56"/>
      <c r="AS5" s="54"/>
      <c r="AT5" s="55"/>
      <c r="AU5" s="56"/>
      <c r="AV5" s="104"/>
      <c r="AW5" s="55"/>
      <c r="AX5" s="56"/>
      <c r="AY5" s="54"/>
      <c r="AZ5" s="55"/>
      <c r="BA5" s="56"/>
      <c r="BB5" s="104"/>
      <c r="BC5" s="55"/>
      <c r="BD5" s="56"/>
      <c r="BE5" s="54"/>
      <c r="BF5" s="55"/>
      <c r="BG5" s="56"/>
      <c r="BH5" s="104"/>
      <c r="BI5" s="55"/>
      <c r="BJ5" s="56"/>
      <c r="BK5" s="54"/>
      <c r="BL5" s="55"/>
      <c r="BM5" s="56"/>
      <c r="BN5" s="104"/>
      <c r="BO5" s="55"/>
      <c r="BP5" s="56"/>
      <c r="BQ5" s="54"/>
      <c r="BR5" s="55"/>
      <c r="BS5" s="56"/>
      <c r="BT5" s="104"/>
      <c r="BU5" s="55"/>
      <c r="BV5" s="56"/>
      <c r="BW5" s="54"/>
      <c r="BX5" s="55"/>
      <c r="BY5" s="56"/>
      <c r="BZ5" s="104"/>
      <c r="CA5" s="55"/>
      <c r="CB5" s="56"/>
      <c r="CC5" s="54"/>
      <c r="CD5" s="55"/>
      <c r="CE5" s="56"/>
      <c r="CF5" s="104"/>
      <c r="CG5" s="55"/>
      <c r="CH5" s="56"/>
      <c r="CI5" s="54"/>
      <c r="CJ5" s="55"/>
      <c r="CK5" s="56"/>
      <c r="CL5" s="104"/>
      <c r="CM5" s="55"/>
      <c r="CN5" s="56"/>
      <c r="CO5" s="54"/>
      <c r="CP5" s="55"/>
      <c r="CQ5" s="56"/>
      <c r="CR5" s="104"/>
      <c r="CS5" s="55"/>
      <c r="CT5" s="56"/>
      <c r="CU5" s="54"/>
      <c r="CV5" s="55"/>
      <c r="CW5" s="56"/>
      <c r="CX5" s="104"/>
      <c r="CY5" s="55"/>
      <c r="CZ5" s="56"/>
      <c r="DA5" s="54"/>
      <c r="DB5" s="55"/>
      <c r="DC5" s="56"/>
      <c r="DD5" s="104"/>
      <c r="DE5" s="55"/>
      <c r="DF5" s="56"/>
      <c r="DG5" s="54"/>
      <c r="DH5" s="55"/>
      <c r="DI5" s="56"/>
      <c r="DJ5" s="104"/>
      <c r="DK5" s="55"/>
      <c r="DL5" s="56"/>
      <c r="DM5" s="54"/>
      <c r="DN5" s="55"/>
      <c r="DO5" s="56"/>
      <c r="DP5" s="104"/>
      <c r="DQ5" s="55"/>
      <c r="DR5" s="56"/>
      <c r="DS5" s="54"/>
      <c r="DT5" s="55"/>
      <c r="DU5" s="56"/>
      <c r="DV5" s="104"/>
      <c r="DW5" s="55"/>
      <c r="DX5" s="56"/>
      <c r="DY5" s="54"/>
      <c r="DZ5" s="55"/>
      <c r="EA5" s="56"/>
      <c r="EB5" s="104"/>
      <c r="EC5" s="55"/>
      <c r="ED5" s="56"/>
      <c r="EE5" s="54"/>
      <c r="EF5" s="55"/>
      <c r="EG5" s="56"/>
      <c r="EH5" s="104"/>
      <c r="EI5" s="55"/>
      <c r="EJ5" s="56"/>
      <c r="EK5" s="54"/>
      <c r="EL5" s="55"/>
      <c r="EM5" s="56"/>
      <c r="EN5" s="104"/>
      <c r="EO5" s="55"/>
      <c r="EP5" s="56"/>
      <c r="EQ5" s="54"/>
      <c r="ER5" s="55"/>
      <c r="ES5" s="56"/>
      <c r="ET5" s="104"/>
      <c r="EU5" s="55"/>
      <c r="EV5" s="56"/>
      <c r="EW5" s="54"/>
      <c r="EX5" s="55"/>
      <c r="EY5" s="56"/>
      <c r="EZ5" s="104"/>
      <c r="FA5" s="55"/>
      <c r="FB5" s="56"/>
      <c r="FC5" s="54"/>
      <c r="FD5" s="55"/>
      <c r="FE5" s="56"/>
      <c r="FF5" s="104"/>
      <c r="FG5" s="55"/>
      <c r="FH5" s="56"/>
      <c r="FI5" s="54"/>
      <c r="FJ5" s="55"/>
      <c r="FK5" s="56"/>
      <c r="FL5" s="104"/>
      <c r="FM5" s="55"/>
      <c r="FN5" s="56"/>
      <c r="FO5" s="54"/>
      <c r="FP5" s="55"/>
      <c r="FQ5" s="56"/>
      <c r="FR5" s="104"/>
      <c r="FS5" s="55"/>
      <c r="FT5" s="56"/>
      <c r="FU5" s="54"/>
      <c r="FV5" s="55"/>
      <c r="FW5" s="56"/>
      <c r="FX5" s="104"/>
      <c r="FY5" s="55"/>
      <c r="FZ5" s="56"/>
      <c r="GA5" s="54"/>
      <c r="GB5" s="55"/>
      <c r="GC5" s="56"/>
      <c r="GD5" s="104"/>
      <c r="GE5" s="55"/>
      <c r="GF5" s="56"/>
      <c r="GG5" s="54"/>
      <c r="GH5" s="55"/>
      <c r="GI5" s="56"/>
      <c r="GJ5" s="104"/>
      <c r="GK5" s="55"/>
      <c r="GL5" s="56"/>
      <c r="GM5" s="54"/>
      <c r="GN5" s="55"/>
      <c r="GO5" s="56"/>
      <c r="GP5" s="104"/>
      <c r="GQ5" s="55"/>
      <c r="GR5" s="56"/>
      <c r="GS5" s="54"/>
      <c r="GT5" s="55"/>
      <c r="GU5" s="56"/>
      <c r="GV5" s="104"/>
      <c r="GW5" s="55"/>
      <c r="GX5" s="56"/>
      <c r="GY5" s="54"/>
      <c r="GZ5" s="55"/>
      <c r="HA5" s="56"/>
      <c r="HB5" s="104"/>
      <c r="HC5" s="55"/>
      <c r="HD5" s="56"/>
      <c r="HE5" s="54"/>
      <c r="HF5" s="55"/>
      <c r="HG5" s="56"/>
      <c r="HH5" s="104"/>
      <c r="HI5" s="55"/>
      <c r="HJ5" s="56"/>
      <c r="HK5" s="54"/>
      <c r="HL5" s="55"/>
      <c r="HM5" s="56"/>
      <c r="HN5" s="104"/>
      <c r="HO5" s="55"/>
      <c r="HP5" s="56"/>
      <c r="HQ5" s="54"/>
      <c r="HR5" s="55"/>
      <c r="HS5" s="56"/>
      <c r="HT5" s="104"/>
      <c r="HU5" s="55"/>
      <c r="HV5" s="56"/>
      <c r="HW5" s="54"/>
      <c r="HX5" s="55"/>
      <c r="HY5" s="56"/>
      <c r="HZ5" s="104"/>
      <c r="IA5" s="55"/>
      <c r="IB5" s="56"/>
      <c r="IC5" s="54"/>
      <c r="ID5" s="55"/>
      <c r="IE5" s="56"/>
      <c r="IF5" s="104"/>
      <c r="IG5" s="55"/>
      <c r="IH5" s="56"/>
      <c r="II5" s="54"/>
      <c r="IJ5" s="55"/>
      <c r="IK5" s="56"/>
      <c r="IL5" s="104"/>
      <c r="IM5" s="55"/>
      <c r="IN5" s="56"/>
      <c r="IO5" s="54"/>
      <c r="IP5" s="55"/>
      <c r="IQ5" s="56"/>
      <c r="IR5" s="104"/>
      <c r="IS5" s="55"/>
      <c r="IT5" s="56"/>
      <c r="IU5" s="54"/>
      <c r="IV5" s="55"/>
      <c r="IW5" s="56"/>
      <c r="IX5" s="104"/>
      <c r="IY5" s="55"/>
      <c r="IZ5" s="56"/>
      <c r="JA5" s="54"/>
      <c r="JB5" s="55"/>
      <c r="JC5" s="56"/>
      <c r="JD5" s="104"/>
      <c r="JE5" s="55"/>
      <c r="JF5" s="56"/>
      <c r="JG5" s="54"/>
      <c r="JH5" s="55"/>
      <c r="JI5" s="56"/>
      <c r="JJ5" s="104"/>
      <c r="JK5" s="55"/>
      <c r="JL5" s="56"/>
      <c r="JM5" s="54"/>
      <c r="JN5" s="55"/>
      <c r="JO5" s="56"/>
      <c r="JP5" s="104"/>
      <c r="JQ5" s="55"/>
      <c r="JR5" s="56"/>
      <c r="JS5" s="54"/>
      <c r="JT5" s="55"/>
      <c r="JU5" s="56"/>
      <c r="JV5" s="104"/>
      <c r="JW5" s="55"/>
      <c r="JX5" s="56"/>
    </row>
    <row r="6" spans="1:284" ht="15.75" customHeight="1" x14ac:dyDescent="0.25">
      <c r="A6" s="1010">
        <v>2</v>
      </c>
      <c r="B6" s="1036" t="s">
        <v>3</v>
      </c>
      <c r="C6" s="1014"/>
      <c r="D6" s="35" t="s">
        <v>45</v>
      </c>
      <c r="E6" s="107">
        <f>SUM(F6:JX6)</f>
        <v>265.89999999999998</v>
      </c>
      <c r="F6" s="36">
        <f>242.7+23.2</f>
        <v>265.89999999999998</v>
      </c>
      <c r="G6" s="37"/>
      <c r="H6" s="43"/>
      <c r="I6" s="45"/>
      <c r="J6" s="38"/>
      <c r="K6" s="46"/>
      <c r="L6" s="103"/>
      <c r="M6" s="38"/>
      <c r="N6" s="46"/>
      <c r="O6" s="45"/>
      <c r="P6" s="38"/>
      <c r="Q6" s="46"/>
      <c r="R6" s="103"/>
      <c r="S6" s="38"/>
      <c r="T6" s="46"/>
      <c r="U6" s="45"/>
      <c r="V6" s="38"/>
      <c r="W6" s="46"/>
      <c r="X6" s="103"/>
      <c r="Y6" s="38"/>
      <c r="Z6" s="46"/>
      <c r="AA6" s="45"/>
      <c r="AB6" s="38"/>
      <c r="AC6" s="46"/>
      <c r="AD6" s="103"/>
      <c r="AE6" s="38"/>
      <c r="AF6" s="46"/>
      <c r="AG6" s="45"/>
      <c r="AH6" s="38"/>
      <c r="AI6" s="46"/>
      <c r="AJ6" s="103"/>
      <c r="AK6" s="38"/>
      <c r="AL6" s="46"/>
      <c r="AM6" s="45"/>
      <c r="AN6" s="38"/>
      <c r="AO6" s="46"/>
      <c r="AP6" s="103"/>
      <c r="AQ6" s="38"/>
      <c r="AR6" s="46"/>
      <c r="AS6" s="45"/>
      <c r="AT6" s="38"/>
      <c r="AU6" s="46"/>
      <c r="AV6" s="103"/>
      <c r="AW6" s="38"/>
      <c r="AX6" s="46"/>
      <c r="AY6" s="45"/>
      <c r="AZ6" s="38"/>
      <c r="BA6" s="46"/>
      <c r="BB6" s="103"/>
      <c r="BC6" s="38"/>
      <c r="BD6" s="46"/>
      <c r="BE6" s="45"/>
      <c r="BF6" s="38"/>
      <c r="BG6" s="46"/>
      <c r="BH6" s="103"/>
      <c r="BI6" s="38"/>
      <c r="BJ6" s="46"/>
      <c r="BK6" s="45"/>
      <c r="BL6" s="38"/>
      <c r="BM6" s="46"/>
      <c r="BN6" s="103"/>
      <c r="BO6" s="38"/>
      <c r="BP6" s="46"/>
      <c r="BQ6" s="45"/>
      <c r="BR6" s="38"/>
      <c r="BS6" s="46"/>
      <c r="BT6" s="103"/>
      <c r="BU6" s="38"/>
      <c r="BV6" s="46"/>
      <c r="BW6" s="45"/>
      <c r="BX6" s="38"/>
      <c r="BY6" s="46"/>
      <c r="BZ6" s="103"/>
      <c r="CA6" s="38"/>
      <c r="CB6" s="46"/>
      <c r="CC6" s="45"/>
      <c r="CD6" s="38"/>
      <c r="CE6" s="46"/>
      <c r="CF6" s="103"/>
      <c r="CG6" s="38"/>
      <c r="CH6" s="46"/>
      <c r="CI6" s="45"/>
      <c r="CJ6" s="38"/>
      <c r="CK6" s="46"/>
      <c r="CL6" s="103"/>
      <c r="CM6" s="38"/>
      <c r="CN6" s="46"/>
      <c r="CO6" s="45"/>
      <c r="CP6" s="38"/>
      <c r="CQ6" s="46"/>
      <c r="CR6" s="103"/>
      <c r="CS6" s="38"/>
      <c r="CT6" s="46"/>
      <c r="CU6" s="45"/>
      <c r="CV6" s="38"/>
      <c r="CW6" s="46"/>
      <c r="CX6" s="103"/>
      <c r="CY6" s="38"/>
      <c r="CZ6" s="46"/>
      <c r="DA6" s="45"/>
      <c r="DB6" s="38"/>
      <c r="DC6" s="46"/>
      <c r="DD6" s="103"/>
      <c r="DE6" s="38"/>
      <c r="DF6" s="46"/>
      <c r="DG6" s="45"/>
      <c r="DH6" s="38"/>
      <c r="DI6" s="46"/>
      <c r="DJ6" s="103"/>
      <c r="DK6" s="38"/>
      <c r="DL6" s="46"/>
      <c r="DM6" s="45"/>
      <c r="DN6" s="38"/>
      <c r="DO6" s="46"/>
      <c r="DP6" s="103"/>
      <c r="DQ6" s="38"/>
      <c r="DR6" s="46"/>
      <c r="DS6" s="45"/>
      <c r="DT6" s="38"/>
      <c r="DU6" s="46"/>
      <c r="DV6" s="103"/>
      <c r="DW6" s="38"/>
      <c r="DX6" s="46"/>
      <c r="DY6" s="45"/>
      <c r="DZ6" s="38"/>
      <c r="EA6" s="46"/>
      <c r="EB6" s="103"/>
      <c r="EC6" s="38"/>
      <c r="ED6" s="46"/>
      <c r="EE6" s="45"/>
      <c r="EF6" s="38"/>
      <c r="EG6" s="46"/>
      <c r="EH6" s="103"/>
      <c r="EI6" s="38"/>
      <c r="EJ6" s="46"/>
      <c r="EK6" s="45"/>
      <c r="EL6" s="38"/>
      <c r="EM6" s="46"/>
      <c r="EN6" s="103"/>
      <c r="EO6" s="38"/>
      <c r="EP6" s="46"/>
      <c r="EQ6" s="45"/>
      <c r="ER6" s="38"/>
      <c r="ES6" s="46"/>
      <c r="ET6" s="103"/>
      <c r="EU6" s="38"/>
      <c r="EV6" s="46"/>
      <c r="EW6" s="45"/>
      <c r="EX6" s="38"/>
      <c r="EY6" s="46"/>
      <c r="EZ6" s="103"/>
      <c r="FA6" s="38"/>
      <c r="FB6" s="46"/>
      <c r="FC6" s="45"/>
      <c r="FD6" s="38"/>
      <c r="FE6" s="46"/>
      <c r="FF6" s="103"/>
      <c r="FG6" s="38"/>
      <c r="FH6" s="46"/>
      <c r="FI6" s="45"/>
      <c r="FJ6" s="38"/>
      <c r="FK6" s="46"/>
      <c r="FL6" s="103"/>
      <c r="FM6" s="38"/>
      <c r="FN6" s="46"/>
      <c r="FO6" s="45"/>
      <c r="FP6" s="38"/>
      <c r="FQ6" s="46"/>
      <c r="FR6" s="103"/>
      <c r="FS6" s="38"/>
      <c r="FT6" s="46"/>
      <c r="FU6" s="45"/>
      <c r="FV6" s="38"/>
      <c r="FW6" s="46"/>
      <c r="FX6" s="103"/>
      <c r="FY6" s="38"/>
      <c r="FZ6" s="46"/>
      <c r="GA6" s="45"/>
      <c r="GB6" s="38"/>
      <c r="GC6" s="46"/>
      <c r="GD6" s="103"/>
      <c r="GE6" s="38"/>
      <c r="GF6" s="46"/>
      <c r="GG6" s="45"/>
      <c r="GH6" s="38"/>
      <c r="GI6" s="46"/>
      <c r="GJ6" s="103"/>
      <c r="GK6" s="38"/>
      <c r="GL6" s="46"/>
      <c r="GM6" s="45"/>
      <c r="GN6" s="38"/>
      <c r="GO6" s="46"/>
      <c r="GP6" s="103"/>
      <c r="GQ6" s="38"/>
      <c r="GR6" s="46"/>
      <c r="GS6" s="45"/>
      <c r="GT6" s="38"/>
      <c r="GU6" s="46"/>
      <c r="GV6" s="103"/>
      <c r="GW6" s="38"/>
      <c r="GX6" s="46"/>
      <c r="GY6" s="45"/>
      <c r="GZ6" s="38"/>
      <c r="HA6" s="46"/>
      <c r="HB6" s="103"/>
      <c r="HC6" s="38"/>
      <c r="HD6" s="46"/>
      <c r="HE6" s="45"/>
      <c r="HF6" s="38"/>
      <c r="HG6" s="46"/>
      <c r="HH6" s="103"/>
      <c r="HI6" s="38"/>
      <c r="HJ6" s="46"/>
      <c r="HK6" s="45"/>
      <c r="HL6" s="38"/>
      <c r="HM6" s="46"/>
      <c r="HN6" s="103"/>
      <c r="HO6" s="38"/>
      <c r="HP6" s="46"/>
      <c r="HQ6" s="45"/>
      <c r="HR6" s="38"/>
      <c r="HS6" s="46"/>
      <c r="HT6" s="103"/>
      <c r="HU6" s="38"/>
      <c r="HV6" s="46"/>
      <c r="HW6" s="45"/>
      <c r="HX6" s="38"/>
      <c r="HY6" s="46"/>
      <c r="HZ6" s="103"/>
      <c r="IA6" s="38"/>
      <c r="IB6" s="46"/>
      <c r="IC6" s="45"/>
      <c r="ID6" s="38"/>
      <c r="IE6" s="46"/>
      <c r="IF6" s="103"/>
      <c r="IG6" s="38"/>
      <c r="IH6" s="46"/>
      <c r="II6" s="45"/>
      <c r="IJ6" s="38"/>
      <c r="IK6" s="46"/>
      <c r="IL6" s="103"/>
      <c r="IM6" s="38"/>
      <c r="IN6" s="46"/>
      <c r="IO6" s="45"/>
      <c r="IP6" s="38"/>
      <c r="IQ6" s="46"/>
      <c r="IR6" s="103"/>
      <c r="IS6" s="38"/>
      <c r="IT6" s="46"/>
      <c r="IU6" s="45"/>
      <c r="IV6" s="38"/>
      <c r="IW6" s="46"/>
      <c r="IX6" s="103"/>
      <c r="IY6" s="38"/>
      <c r="IZ6" s="46"/>
      <c r="JA6" s="45"/>
      <c r="JB6" s="38"/>
      <c r="JC6" s="46"/>
      <c r="JD6" s="103"/>
      <c r="JE6" s="38"/>
      <c r="JF6" s="46"/>
      <c r="JG6" s="45"/>
      <c r="JH6" s="38"/>
      <c r="JI6" s="46"/>
      <c r="JJ6" s="103"/>
      <c r="JK6" s="38"/>
      <c r="JL6" s="46"/>
      <c r="JM6" s="45"/>
      <c r="JN6" s="38"/>
      <c r="JO6" s="46"/>
      <c r="JP6" s="103"/>
      <c r="JQ6" s="38"/>
      <c r="JR6" s="46"/>
      <c r="JS6" s="45"/>
      <c r="JT6" s="38"/>
      <c r="JU6" s="46"/>
      <c r="JV6" s="103"/>
      <c r="JW6" s="38"/>
      <c r="JX6" s="46"/>
    </row>
    <row r="7" spans="1:284" ht="15.75" customHeight="1" thickBot="1" x14ac:dyDescent="0.3">
      <c r="A7" s="1011"/>
      <c r="B7" s="1037"/>
      <c r="C7" s="1015"/>
      <c r="D7" s="50" t="s">
        <v>39</v>
      </c>
      <c r="E7" s="108">
        <f>SUM(F7:JX7)</f>
        <v>114.80000000000001</v>
      </c>
      <c r="F7" s="51">
        <f>2+0.6+6.8+8.2+2.9+17+18.5+18.7+40.1</f>
        <v>114.80000000000001</v>
      </c>
      <c r="G7" s="52"/>
      <c r="H7" s="53"/>
      <c r="I7" s="54"/>
      <c r="J7" s="55"/>
      <c r="K7" s="56"/>
      <c r="L7" s="104"/>
      <c r="M7" s="55"/>
      <c r="N7" s="56"/>
      <c r="O7" s="54"/>
      <c r="P7" s="55"/>
      <c r="Q7" s="56"/>
      <c r="R7" s="104"/>
      <c r="S7" s="55"/>
      <c r="T7" s="56"/>
      <c r="U7" s="54"/>
      <c r="V7" s="55"/>
      <c r="W7" s="56"/>
      <c r="X7" s="104"/>
      <c r="Y7" s="55"/>
      <c r="Z7" s="56"/>
      <c r="AA7" s="54"/>
      <c r="AB7" s="55"/>
      <c r="AC7" s="56"/>
      <c r="AD7" s="104"/>
      <c r="AE7" s="55"/>
      <c r="AF7" s="56"/>
      <c r="AG7" s="54"/>
      <c r="AH7" s="55"/>
      <c r="AI7" s="56"/>
      <c r="AJ7" s="104"/>
      <c r="AK7" s="55"/>
      <c r="AL7" s="56"/>
      <c r="AM7" s="54"/>
      <c r="AN7" s="55"/>
      <c r="AO7" s="56"/>
      <c r="AP7" s="104"/>
      <c r="AQ7" s="55"/>
      <c r="AR7" s="56"/>
      <c r="AS7" s="54"/>
      <c r="AT7" s="55"/>
      <c r="AU7" s="56"/>
      <c r="AV7" s="104"/>
      <c r="AW7" s="55"/>
      <c r="AX7" s="56"/>
      <c r="AY7" s="54"/>
      <c r="AZ7" s="55"/>
      <c r="BA7" s="56"/>
      <c r="BB7" s="104"/>
      <c r="BC7" s="55"/>
      <c r="BD7" s="56"/>
      <c r="BE7" s="54"/>
      <c r="BF7" s="55"/>
      <c r="BG7" s="56"/>
      <c r="BH7" s="104"/>
      <c r="BI7" s="55"/>
      <c r="BJ7" s="56"/>
      <c r="BK7" s="54"/>
      <c r="BL7" s="55"/>
      <c r="BM7" s="56"/>
      <c r="BN7" s="104"/>
      <c r="BO7" s="55"/>
      <c r="BP7" s="56"/>
      <c r="BQ7" s="54"/>
      <c r="BR7" s="55"/>
      <c r="BS7" s="56"/>
      <c r="BT7" s="104"/>
      <c r="BU7" s="55"/>
      <c r="BV7" s="56"/>
      <c r="BW7" s="54"/>
      <c r="BX7" s="55"/>
      <c r="BY7" s="56"/>
      <c r="BZ7" s="104"/>
      <c r="CA7" s="55"/>
      <c r="CB7" s="56"/>
      <c r="CC7" s="54"/>
      <c r="CD7" s="55"/>
      <c r="CE7" s="56"/>
      <c r="CF7" s="104"/>
      <c r="CG7" s="55"/>
      <c r="CH7" s="56"/>
      <c r="CI7" s="54"/>
      <c r="CJ7" s="55"/>
      <c r="CK7" s="56"/>
      <c r="CL7" s="104"/>
      <c r="CM7" s="55"/>
      <c r="CN7" s="56"/>
      <c r="CO7" s="54"/>
      <c r="CP7" s="55"/>
      <c r="CQ7" s="56"/>
      <c r="CR7" s="104"/>
      <c r="CS7" s="55"/>
      <c r="CT7" s="56"/>
      <c r="CU7" s="54"/>
      <c r="CV7" s="55"/>
      <c r="CW7" s="56"/>
      <c r="CX7" s="104"/>
      <c r="CY7" s="55"/>
      <c r="CZ7" s="56"/>
      <c r="DA7" s="54"/>
      <c r="DB7" s="55"/>
      <c r="DC7" s="56"/>
      <c r="DD7" s="104"/>
      <c r="DE7" s="55"/>
      <c r="DF7" s="56"/>
      <c r="DG7" s="54"/>
      <c r="DH7" s="55"/>
      <c r="DI7" s="56"/>
      <c r="DJ7" s="104"/>
      <c r="DK7" s="55"/>
      <c r="DL7" s="56"/>
      <c r="DM7" s="54"/>
      <c r="DN7" s="55"/>
      <c r="DO7" s="56"/>
      <c r="DP7" s="104"/>
      <c r="DQ7" s="55"/>
      <c r="DR7" s="56"/>
      <c r="DS7" s="54"/>
      <c r="DT7" s="55"/>
      <c r="DU7" s="56"/>
      <c r="DV7" s="104"/>
      <c r="DW7" s="55"/>
      <c r="DX7" s="56"/>
      <c r="DY7" s="54"/>
      <c r="DZ7" s="55"/>
      <c r="EA7" s="56"/>
      <c r="EB7" s="104"/>
      <c r="EC7" s="55"/>
      <c r="ED7" s="56"/>
      <c r="EE7" s="54"/>
      <c r="EF7" s="55"/>
      <c r="EG7" s="56"/>
      <c r="EH7" s="104"/>
      <c r="EI7" s="55"/>
      <c r="EJ7" s="56"/>
      <c r="EK7" s="54"/>
      <c r="EL7" s="55"/>
      <c r="EM7" s="56"/>
      <c r="EN7" s="104"/>
      <c r="EO7" s="55"/>
      <c r="EP7" s="56"/>
      <c r="EQ7" s="54"/>
      <c r="ER7" s="55"/>
      <c r="ES7" s="56"/>
      <c r="ET7" s="104"/>
      <c r="EU7" s="55"/>
      <c r="EV7" s="56"/>
      <c r="EW7" s="54"/>
      <c r="EX7" s="55"/>
      <c r="EY7" s="56"/>
      <c r="EZ7" s="104"/>
      <c r="FA7" s="55"/>
      <c r="FB7" s="56"/>
      <c r="FC7" s="54"/>
      <c r="FD7" s="55"/>
      <c r="FE7" s="56"/>
      <c r="FF7" s="104"/>
      <c r="FG7" s="55"/>
      <c r="FH7" s="56"/>
      <c r="FI7" s="54"/>
      <c r="FJ7" s="55"/>
      <c r="FK7" s="56"/>
      <c r="FL7" s="104"/>
      <c r="FM7" s="55"/>
      <c r="FN7" s="56"/>
      <c r="FO7" s="54"/>
      <c r="FP7" s="55"/>
      <c r="FQ7" s="56"/>
      <c r="FR7" s="104"/>
      <c r="FS7" s="55"/>
      <c r="FT7" s="56"/>
      <c r="FU7" s="54"/>
      <c r="FV7" s="55"/>
      <c r="FW7" s="56"/>
      <c r="FX7" s="104"/>
      <c r="FY7" s="55"/>
      <c r="FZ7" s="56"/>
      <c r="GA7" s="54"/>
      <c r="GB7" s="55"/>
      <c r="GC7" s="56"/>
      <c r="GD7" s="104"/>
      <c r="GE7" s="55"/>
      <c r="GF7" s="56"/>
      <c r="GG7" s="54"/>
      <c r="GH7" s="55"/>
      <c r="GI7" s="56"/>
      <c r="GJ7" s="104"/>
      <c r="GK7" s="55"/>
      <c r="GL7" s="56"/>
      <c r="GM7" s="54"/>
      <c r="GN7" s="55"/>
      <c r="GO7" s="56"/>
      <c r="GP7" s="104"/>
      <c r="GQ7" s="55"/>
      <c r="GR7" s="56"/>
      <c r="GS7" s="54"/>
      <c r="GT7" s="55"/>
      <c r="GU7" s="56"/>
      <c r="GV7" s="104"/>
      <c r="GW7" s="55"/>
      <c r="GX7" s="56"/>
      <c r="GY7" s="54"/>
      <c r="GZ7" s="55"/>
      <c r="HA7" s="56"/>
      <c r="HB7" s="104"/>
      <c r="HC7" s="55"/>
      <c r="HD7" s="56"/>
      <c r="HE7" s="54"/>
      <c r="HF7" s="55"/>
      <c r="HG7" s="56"/>
      <c r="HH7" s="104"/>
      <c r="HI7" s="55"/>
      <c r="HJ7" s="56"/>
      <c r="HK7" s="54"/>
      <c r="HL7" s="55"/>
      <c r="HM7" s="56"/>
      <c r="HN7" s="104"/>
      <c r="HO7" s="55"/>
      <c r="HP7" s="56"/>
      <c r="HQ7" s="54"/>
      <c r="HR7" s="55"/>
      <c r="HS7" s="56"/>
      <c r="HT7" s="104"/>
      <c r="HU7" s="55"/>
      <c r="HV7" s="56"/>
      <c r="HW7" s="54"/>
      <c r="HX7" s="55"/>
      <c r="HY7" s="56"/>
      <c r="HZ7" s="104"/>
      <c r="IA7" s="55"/>
      <c r="IB7" s="56"/>
      <c r="IC7" s="54"/>
      <c r="ID7" s="55"/>
      <c r="IE7" s="56"/>
      <c r="IF7" s="104"/>
      <c r="IG7" s="55"/>
      <c r="IH7" s="56"/>
      <c r="II7" s="54"/>
      <c r="IJ7" s="55"/>
      <c r="IK7" s="56"/>
      <c r="IL7" s="104"/>
      <c r="IM7" s="55"/>
      <c r="IN7" s="56"/>
      <c r="IO7" s="54"/>
      <c r="IP7" s="55"/>
      <c r="IQ7" s="56"/>
      <c r="IR7" s="104"/>
      <c r="IS7" s="55"/>
      <c r="IT7" s="56"/>
      <c r="IU7" s="54"/>
      <c r="IV7" s="55"/>
      <c r="IW7" s="56"/>
      <c r="IX7" s="104"/>
      <c r="IY7" s="55"/>
      <c r="IZ7" s="56"/>
      <c r="JA7" s="54"/>
      <c r="JB7" s="55"/>
      <c r="JC7" s="56"/>
      <c r="JD7" s="104"/>
      <c r="JE7" s="55"/>
      <c r="JF7" s="56"/>
      <c r="JG7" s="54"/>
      <c r="JH7" s="55"/>
      <c r="JI7" s="56"/>
      <c r="JJ7" s="104"/>
      <c r="JK7" s="55"/>
      <c r="JL7" s="56"/>
      <c r="JM7" s="54"/>
      <c r="JN7" s="55"/>
      <c r="JO7" s="56"/>
      <c r="JP7" s="104"/>
      <c r="JQ7" s="55"/>
      <c r="JR7" s="56"/>
      <c r="JS7" s="54"/>
      <c r="JT7" s="55"/>
      <c r="JU7" s="56"/>
      <c r="JV7" s="104"/>
      <c r="JW7" s="55"/>
      <c r="JX7" s="56"/>
    </row>
    <row r="8" spans="1:284" ht="15.75" customHeight="1" x14ac:dyDescent="0.25">
      <c r="A8" s="1010">
        <v>3</v>
      </c>
      <c r="B8" s="1012" t="s">
        <v>4</v>
      </c>
      <c r="C8" s="1014"/>
      <c r="D8" s="35" t="s">
        <v>45</v>
      </c>
      <c r="E8" s="107">
        <f t="shared" ref="E8:E21" si="0">SUM(F8:JX8)</f>
        <v>258.89999999999998</v>
      </c>
      <c r="F8" s="36">
        <v>258.89999999999998</v>
      </c>
      <c r="G8" s="37"/>
      <c r="H8" s="43"/>
      <c r="I8" s="45"/>
      <c r="J8" s="38"/>
      <c r="K8" s="46"/>
      <c r="L8" s="103"/>
      <c r="M8" s="38"/>
      <c r="N8" s="46"/>
      <c r="O8" s="45"/>
      <c r="P8" s="38"/>
      <c r="Q8" s="46"/>
      <c r="R8" s="103"/>
      <c r="S8" s="38"/>
      <c r="T8" s="46"/>
      <c r="U8" s="45"/>
      <c r="V8" s="38"/>
      <c r="W8" s="46"/>
      <c r="X8" s="103"/>
      <c r="Y8" s="38"/>
      <c r="Z8" s="46"/>
      <c r="AA8" s="45"/>
      <c r="AB8" s="38"/>
      <c r="AC8" s="46"/>
      <c r="AD8" s="103"/>
      <c r="AE8" s="38"/>
      <c r="AF8" s="46"/>
      <c r="AG8" s="45"/>
      <c r="AH8" s="38"/>
      <c r="AI8" s="46"/>
      <c r="AJ8" s="103"/>
      <c r="AK8" s="38"/>
      <c r="AL8" s="46"/>
      <c r="AM8" s="45"/>
      <c r="AN8" s="38"/>
      <c r="AO8" s="46"/>
      <c r="AP8" s="103"/>
      <c r="AQ8" s="38"/>
      <c r="AR8" s="46"/>
      <c r="AS8" s="45"/>
      <c r="AT8" s="38"/>
      <c r="AU8" s="46"/>
      <c r="AV8" s="103"/>
      <c r="AW8" s="38"/>
      <c r="AX8" s="46"/>
      <c r="AY8" s="45"/>
      <c r="AZ8" s="38"/>
      <c r="BA8" s="46"/>
      <c r="BB8" s="103"/>
      <c r="BC8" s="38"/>
      <c r="BD8" s="46"/>
      <c r="BE8" s="45"/>
      <c r="BF8" s="38"/>
      <c r="BG8" s="46"/>
      <c r="BH8" s="103"/>
      <c r="BI8" s="38"/>
      <c r="BJ8" s="46"/>
      <c r="BK8" s="45"/>
      <c r="BL8" s="38"/>
      <c r="BM8" s="46"/>
      <c r="BN8" s="103"/>
      <c r="BO8" s="38"/>
      <c r="BP8" s="46"/>
      <c r="BQ8" s="45"/>
      <c r="BR8" s="38"/>
      <c r="BS8" s="46"/>
      <c r="BT8" s="103"/>
      <c r="BU8" s="38"/>
      <c r="BV8" s="46"/>
      <c r="BW8" s="45"/>
      <c r="BX8" s="38"/>
      <c r="BY8" s="46"/>
      <c r="BZ8" s="103"/>
      <c r="CA8" s="38"/>
      <c r="CB8" s="46"/>
      <c r="CC8" s="45"/>
      <c r="CD8" s="38"/>
      <c r="CE8" s="46"/>
      <c r="CF8" s="103"/>
      <c r="CG8" s="38"/>
      <c r="CH8" s="46"/>
      <c r="CI8" s="45"/>
      <c r="CJ8" s="38"/>
      <c r="CK8" s="46"/>
      <c r="CL8" s="103"/>
      <c r="CM8" s="38"/>
      <c r="CN8" s="46"/>
      <c r="CO8" s="45"/>
      <c r="CP8" s="38"/>
      <c r="CQ8" s="46"/>
      <c r="CR8" s="103"/>
      <c r="CS8" s="38"/>
      <c r="CT8" s="46"/>
      <c r="CU8" s="45"/>
      <c r="CV8" s="38"/>
      <c r="CW8" s="46"/>
      <c r="CX8" s="103"/>
      <c r="CY8" s="38"/>
      <c r="CZ8" s="46"/>
      <c r="DA8" s="45"/>
      <c r="DB8" s="38"/>
      <c r="DC8" s="46"/>
      <c r="DD8" s="103"/>
      <c r="DE8" s="38"/>
      <c r="DF8" s="46"/>
      <c r="DG8" s="45"/>
      <c r="DH8" s="38"/>
      <c r="DI8" s="46"/>
      <c r="DJ8" s="103"/>
      <c r="DK8" s="38"/>
      <c r="DL8" s="46"/>
      <c r="DM8" s="45"/>
      <c r="DN8" s="38"/>
      <c r="DO8" s="46"/>
      <c r="DP8" s="103"/>
      <c r="DQ8" s="38"/>
      <c r="DR8" s="46"/>
      <c r="DS8" s="45"/>
      <c r="DT8" s="38"/>
      <c r="DU8" s="46"/>
      <c r="DV8" s="103"/>
      <c r="DW8" s="38"/>
      <c r="DX8" s="46"/>
      <c r="DY8" s="45"/>
      <c r="DZ8" s="38"/>
      <c r="EA8" s="46"/>
      <c r="EB8" s="103"/>
      <c r="EC8" s="38"/>
      <c r="ED8" s="46"/>
      <c r="EE8" s="45"/>
      <c r="EF8" s="38"/>
      <c r="EG8" s="46"/>
      <c r="EH8" s="103"/>
      <c r="EI8" s="38"/>
      <c r="EJ8" s="46"/>
      <c r="EK8" s="45"/>
      <c r="EL8" s="38"/>
      <c r="EM8" s="46"/>
      <c r="EN8" s="103"/>
      <c r="EO8" s="38"/>
      <c r="EP8" s="46"/>
      <c r="EQ8" s="45"/>
      <c r="ER8" s="38"/>
      <c r="ES8" s="46"/>
      <c r="ET8" s="103"/>
      <c r="EU8" s="38"/>
      <c r="EV8" s="46"/>
      <c r="EW8" s="45"/>
      <c r="EX8" s="38"/>
      <c r="EY8" s="46"/>
      <c r="EZ8" s="103"/>
      <c r="FA8" s="38"/>
      <c r="FB8" s="46"/>
      <c r="FC8" s="45"/>
      <c r="FD8" s="38"/>
      <c r="FE8" s="46"/>
      <c r="FF8" s="103"/>
      <c r="FG8" s="38"/>
      <c r="FH8" s="46"/>
      <c r="FI8" s="45"/>
      <c r="FJ8" s="38"/>
      <c r="FK8" s="46"/>
      <c r="FL8" s="103"/>
      <c r="FM8" s="38"/>
      <c r="FN8" s="46"/>
      <c r="FO8" s="45"/>
      <c r="FP8" s="38"/>
      <c r="FQ8" s="46"/>
      <c r="FR8" s="103"/>
      <c r="FS8" s="38"/>
      <c r="FT8" s="46"/>
      <c r="FU8" s="45"/>
      <c r="FV8" s="38"/>
      <c r="FW8" s="46"/>
      <c r="FX8" s="103"/>
      <c r="FY8" s="38"/>
      <c r="FZ8" s="46"/>
      <c r="GA8" s="45"/>
      <c r="GB8" s="38"/>
      <c r="GC8" s="46"/>
      <c r="GD8" s="103"/>
      <c r="GE8" s="38"/>
      <c r="GF8" s="46"/>
      <c r="GG8" s="45"/>
      <c r="GH8" s="38"/>
      <c r="GI8" s="46"/>
      <c r="GJ8" s="103"/>
      <c r="GK8" s="38"/>
      <c r="GL8" s="46"/>
      <c r="GM8" s="45"/>
      <c r="GN8" s="38"/>
      <c r="GO8" s="46"/>
      <c r="GP8" s="103"/>
      <c r="GQ8" s="38"/>
      <c r="GR8" s="46"/>
      <c r="GS8" s="45"/>
      <c r="GT8" s="38"/>
      <c r="GU8" s="46"/>
      <c r="GV8" s="103"/>
      <c r="GW8" s="38"/>
      <c r="GX8" s="46"/>
      <c r="GY8" s="45"/>
      <c r="GZ8" s="38"/>
      <c r="HA8" s="46"/>
      <c r="HB8" s="103"/>
      <c r="HC8" s="38"/>
      <c r="HD8" s="46"/>
      <c r="HE8" s="45"/>
      <c r="HF8" s="38"/>
      <c r="HG8" s="46"/>
      <c r="HH8" s="103"/>
      <c r="HI8" s="38"/>
      <c r="HJ8" s="46"/>
      <c r="HK8" s="45"/>
      <c r="HL8" s="38"/>
      <c r="HM8" s="46"/>
      <c r="HN8" s="103"/>
      <c r="HO8" s="38"/>
      <c r="HP8" s="46"/>
      <c r="HQ8" s="45"/>
      <c r="HR8" s="38"/>
      <c r="HS8" s="46"/>
      <c r="HT8" s="103"/>
      <c r="HU8" s="38"/>
      <c r="HV8" s="46"/>
      <c r="HW8" s="45"/>
      <c r="HX8" s="38"/>
      <c r="HY8" s="46"/>
      <c r="HZ8" s="103"/>
      <c r="IA8" s="38"/>
      <c r="IB8" s="46"/>
      <c r="IC8" s="45"/>
      <c r="ID8" s="38"/>
      <c r="IE8" s="46"/>
      <c r="IF8" s="103"/>
      <c r="IG8" s="38"/>
      <c r="IH8" s="46"/>
      <c r="II8" s="45"/>
      <c r="IJ8" s="38"/>
      <c r="IK8" s="46"/>
      <c r="IL8" s="103"/>
      <c r="IM8" s="38"/>
      <c r="IN8" s="46"/>
      <c r="IO8" s="45"/>
      <c r="IP8" s="38"/>
      <c r="IQ8" s="46"/>
      <c r="IR8" s="103"/>
      <c r="IS8" s="38"/>
      <c r="IT8" s="46"/>
      <c r="IU8" s="45"/>
      <c r="IV8" s="38"/>
      <c r="IW8" s="46"/>
      <c r="IX8" s="103"/>
      <c r="IY8" s="38"/>
      <c r="IZ8" s="46"/>
      <c r="JA8" s="45"/>
      <c r="JB8" s="38"/>
      <c r="JC8" s="46"/>
      <c r="JD8" s="103"/>
      <c r="JE8" s="38"/>
      <c r="JF8" s="46"/>
      <c r="JG8" s="45"/>
      <c r="JH8" s="38"/>
      <c r="JI8" s="46"/>
      <c r="JJ8" s="103"/>
      <c r="JK8" s="38"/>
      <c r="JL8" s="46"/>
      <c r="JM8" s="45"/>
      <c r="JN8" s="38"/>
      <c r="JO8" s="46"/>
      <c r="JP8" s="103"/>
      <c r="JQ8" s="38"/>
      <c r="JR8" s="46"/>
      <c r="JS8" s="45"/>
      <c r="JT8" s="38"/>
      <c r="JU8" s="46"/>
      <c r="JV8" s="103"/>
      <c r="JW8" s="38"/>
      <c r="JX8" s="46"/>
    </row>
    <row r="9" spans="1:284" ht="15.75" customHeight="1" thickBot="1" x14ac:dyDescent="0.3">
      <c r="A9" s="1011"/>
      <c r="B9" s="1013"/>
      <c r="C9" s="1015"/>
      <c r="D9" s="50" t="s">
        <v>39</v>
      </c>
      <c r="E9" s="108">
        <f t="shared" si="0"/>
        <v>111.60000000000001</v>
      </c>
      <c r="F9" s="51">
        <f>2+6.8+9.5+2+17+18.5+18.1+37.7</f>
        <v>111.60000000000001</v>
      </c>
      <c r="G9" s="52"/>
      <c r="H9" s="53"/>
      <c r="I9" s="54"/>
      <c r="J9" s="55"/>
      <c r="K9" s="56"/>
      <c r="L9" s="104"/>
      <c r="M9" s="55"/>
      <c r="N9" s="56"/>
      <c r="O9" s="54"/>
      <c r="P9" s="55"/>
      <c r="Q9" s="56"/>
      <c r="R9" s="104"/>
      <c r="S9" s="55"/>
      <c r="T9" s="56"/>
      <c r="U9" s="54"/>
      <c r="V9" s="55"/>
      <c r="W9" s="56"/>
      <c r="X9" s="104"/>
      <c r="Y9" s="55"/>
      <c r="Z9" s="56"/>
      <c r="AA9" s="54"/>
      <c r="AB9" s="55"/>
      <c r="AC9" s="56"/>
      <c r="AD9" s="104"/>
      <c r="AE9" s="55"/>
      <c r="AF9" s="56"/>
      <c r="AG9" s="54"/>
      <c r="AH9" s="55"/>
      <c r="AI9" s="56"/>
      <c r="AJ9" s="104"/>
      <c r="AK9" s="55"/>
      <c r="AL9" s="56"/>
      <c r="AM9" s="54"/>
      <c r="AN9" s="55"/>
      <c r="AO9" s="56"/>
      <c r="AP9" s="104"/>
      <c r="AQ9" s="55"/>
      <c r="AR9" s="56"/>
      <c r="AS9" s="54"/>
      <c r="AT9" s="55"/>
      <c r="AU9" s="56"/>
      <c r="AV9" s="104"/>
      <c r="AW9" s="55"/>
      <c r="AX9" s="56"/>
      <c r="AY9" s="54"/>
      <c r="AZ9" s="55"/>
      <c r="BA9" s="56"/>
      <c r="BB9" s="104"/>
      <c r="BC9" s="55"/>
      <c r="BD9" s="56"/>
      <c r="BE9" s="54"/>
      <c r="BF9" s="55"/>
      <c r="BG9" s="56"/>
      <c r="BH9" s="104"/>
      <c r="BI9" s="55"/>
      <c r="BJ9" s="56"/>
      <c r="BK9" s="54"/>
      <c r="BL9" s="55"/>
      <c r="BM9" s="56"/>
      <c r="BN9" s="104"/>
      <c r="BO9" s="55"/>
      <c r="BP9" s="56"/>
      <c r="BQ9" s="54"/>
      <c r="BR9" s="55"/>
      <c r="BS9" s="56"/>
      <c r="BT9" s="104"/>
      <c r="BU9" s="55"/>
      <c r="BV9" s="56"/>
      <c r="BW9" s="54"/>
      <c r="BX9" s="55"/>
      <c r="BY9" s="56"/>
      <c r="BZ9" s="104"/>
      <c r="CA9" s="55"/>
      <c r="CB9" s="56"/>
      <c r="CC9" s="54"/>
      <c r="CD9" s="55"/>
      <c r="CE9" s="56"/>
      <c r="CF9" s="104"/>
      <c r="CG9" s="55"/>
      <c r="CH9" s="56"/>
      <c r="CI9" s="54"/>
      <c r="CJ9" s="55"/>
      <c r="CK9" s="56"/>
      <c r="CL9" s="104"/>
      <c r="CM9" s="55"/>
      <c r="CN9" s="56"/>
      <c r="CO9" s="54"/>
      <c r="CP9" s="55"/>
      <c r="CQ9" s="56"/>
      <c r="CR9" s="104"/>
      <c r="CS9" s="55"/>
      <c r="CT9" s="56"/>
      <c r="CU9" s="54"/>
      <c r="CV9" s="55"/>
      <c r="CW9" s="56"/>
      <c r="CX9" s="104"/>
      <c r="CY9" s="55"/>
      <c r="CZ9" s="56"/>
      <c r="DA9" s="54"/>
      <c r="DB9" s="55"/>
      <c r="DC9" s="56"/>
      <c r="DD9" s="104"/>
      <c r="DE9" s="55"/>
      <c r="DF9" s="56"/>
      <c r="DG9" s="54"/>
      <c r="DH9" s="55"/>
      <c r="DI9" s="56"/>
      <c r="DJ9" s="104"/>
      <c r="DK9" s="55"/>
      <c r="DL9" s="56"/>
      <c r="DM9" s="54"/>
      <c r="DN9" s="55"/>
      <c r="DO9" s="56"/>
      <c r="DP9" s="104"/>
      <c r="DQ9" s="55"/>
      <c r="DR9" s="56"/>
      <c r="DS9" s="54"/>
      <c r="DT9" s="55"/>
      <c r="DU9" s="56"/>
      <c r="DV9" s="104"/>
      <c r="DW9" s="55"/>
      <c r="DX9" s="56"/>
      <c r="DY9" s="54"/>
      <c r="DZ9" s="55"/>
      <c r="EA9" s="56"/>
      <c r="EB9" s="104"/>
      <c r="EC9" s="55"/>
      <c r="ED9" s="56"/>
      <c r="EE9" s="54"/>
      <c r="EF9" s="55"/>
      <c r="EG9" s="56"/>
      <c r="EH9" s="104"/>
      <c r="EI9" s="55"/>
      <c r="EJ9" s="56"/>
      <c r="EK9" s="54"/>
      <c r="EL9" s="55"/>
      <c r="EM9" s="56"/>
      <c r="EN9" s="104"/>
      <c r="EO9" s="55"/>
      <c r="EP9" s="56"/>
      <c r="EQ9" s="54"/>
      <c r="ER9" s="55"/>
      <c r="ES9" s="56"/>
      <c r="ET9" s="104"/>
      <c r="EU9" s="55"/>
      <c r="EV9" s="56"/>
      <c r="EW9" s="54"/>
      <c r="EX9" s="55"/>
      <c r="EY9" s="56"/>
      <c r="EZ9" s="104"/>
      <c r="FA9" s="55"/>
      <c r="FB9" s="56"/>
      <c r="FC9" s="54"/>
      <c r="FD9" s="55"/>
      <c r="FE9" s="56"/>
      <c r="FF9" s="104"/>
      <c r="FG9" s="55"/>
      <c r="FH9" s="56"/>
      <c r="FI9" s="54"/>
      <c r="FJ9" s="55"/>
      <c r="FK9" s="56"/>
      <c r="FL9" s="104"/>
      <c r="FM9" s="55"/>
      <c r="FN9" s="56"/>
      <c r="FO9" s="54"/>
      <c r="FP9" s="55"/>
      <c r="FQ9" s="56"/>
      <c r="FR9" s="104"/>
      <c r="FS9" s="55"/>
      <c r="FT9" s="56"/>
      <c r="FU9" s="54"/>
      <c r="FV9" s="55"/>
      <c r="FW9" s="56"/>
      <c r="FX9" s="104"/>
      <c r="FY9" s="55"/>
      <c r="FZ9" s="56"/>
      <c r="GA9" s="54"/>
      <c r="GB9" s="55"/>
      <c r="GC9" s="56"/>
      <c r="GD9" s="104"/>
      <c r="GE9" s="55"/>
      <c r="GF9" s="56"/>
      <c r="GG9" s="54"/>
      <c r="GH9" s="55"/>
      <c r="GI9" s="56"/>
      <c r="GJ9" s="104"/>
      <c r="GK9" s="55"/>
      <c r="GL9" s="56"/>
      <c r="GM9" s="54"/>
      <c r="GN9" s="55"/>
      <c r="GO9" s="56"/>
      <c r="GP9" s="104"/>
      <c r="GQ9" s="55"/>
      <c r="GR9" s="56"/>
      <c r="GS9" s="54"/>
      <c r="GT9" s="55"/>
      <c r="GU9" s="56"/>
      <c r="GV9" s="104"/>
      <c r="GW9" s="55"/>
      <c r="GX9" s="56"/>
      <c r="GY9" s="54"/>
      <c r="GZ9" s="55"/>
      <c r="HA9" s="56"/>
      <c r="HB9" s="104"/>
      <c r="HC9" s="55"/>
      <c r="HD9" s="56"/>
      <c r="HE9" s="54"/>
      <c r="HF9" s="55"/>
      <c r="HG9" s="56"/>
      <c r="HH9" s="104"/>
      <c r="HI9" s="55"/>
      <c r="HJ9" s="56"/>
      <c r="HK9" s="54"/>
      <c r="HL9" s="55"/>
      <c r="HM9" s="56"/>
      <c r="HN9" s="104"/>
      <c r="HO9" s="55"/>
      <c r="HP9" s="56"/>
      <c r="HQ9" s="54"/>
      <c r="HR9" s="55"/>
      <c r="HS9" s="56"/>
      <c r="HT9" s="104"/>
      <c r="HU9" s="55"/>
      <c r="HV9" s="56"/>
      <c r="HW9" s="54"/>
      <c r="HX9" s="55"/>
      <c r="HY9" s="56"/>
      <c r="HZ9" s="104"/>
      <c r="IA9" s="55"/>
      <c r="IB9" s="56"/>
      <c r="IC9" s="54"/>
      <c r="ID9" s="55"/>
      <c r="IE9" s="56"/>
      <c r="IF9" s="104"/>
      <c r="IG9" s="55"/>
      <c r="IH9" s="56"/>
      <c r="II9" s="54"/>
      <c r="IJ9" s="55"/>
      <c r="IK9" s="56"/>
      <c r="IL9" s="104"/>
      <c r="IM9" s="55"/>
      <c r="IN9" s="56"/>
      <c r="IO9" s="54"/>
      <c r="IP9" s="55"/>
      <c r="IQ9" s="56"/>
      <c r="IR9" s="104"/>
      <c r="IS9" s="55"/>
      <c r="IT9" s="56"/>
      <c r="IU9" s="54"/>
      <c r="IV9" s="55"/>
      <c r="IW9" s="56"/>
      <c r="IX9" s="104"/>
      <c r="IY9" s="55"/>
      <c r="IZ9" s="56"/>
      <c r="JA9" s="54"/>
      <c r="JB9" s="55"/>
      <c r="JC9" s="56"/>
      <c r="JD9" s="104"/>
      <c r="JE9" s="55"/>
      <c r="JF9" s="56"/>
      <c r="JG9" s="54"/>
      <c r="JH9" s="55"/>
      <c r="JI9" s="56"/>
      <c r="JJ9" s="104"/>
      <c r="JK9" s="55"/>
      <c r="JL9" s="56"/>
      <c r="JM9" s="54"/>
      <c r="JN9" s="55"/>
      <c r="JO9" s="56"/>
      <c r="JP9" s="104"/>
      <c r="JQ9" s="55"/>
      <c r="JR9" s="56"/>
      <c r="JS9" s="54"/>
      <c r="JT9" s="55"/>
      <c r="JU9" s="56"/>
      <c r="JV9" s="104"/>
      <c r="JW9" s="55"/>
      <c r="JX9" s="56"/>
    </row>
    <row r="10" spans="1:284" ht="15.75" customHeight="1" x14ac:dyDescent="0.25">
      <c r="A10" s="1010">
        <v>4</v>
      </c>
      <c r="B10" s="1012" t="s">
        <v>321</v>
      </c>
      <c r="C10" s="1014"/>
      <c r="D10" s="35" t="s">
        <v>45</v>
      </c>
      <c r="E10" s="107">
        <f t="shared" si="0"/>
        <v>0</v>
      </c>
      <c r="F10" s="36"/>
      <c r="G10" s="37"/>
      <c r="H10" s="43"/>
      <c r="I10" s="45"/>
      <c r="J10" s="38"/>
      <c r="K10" s="46"/>
      <c r="L10" s="103"/>
      <c r="M10" s="38"/>
      <c r="N10" s="46"/>
      <c r="O10" s="45"/>
      <c r="P10" s="38"/>
      <c r="Q10" s="46"/>
      <c r="R10" s="103"/>
      <c r="S10" s="38"/>
      <c r="T10" s="46"/>
      <c r="U10" s="45"/>
      <c r="V10" s="38"/>
      <c r="W10" s="46"/>
      <c r="X10" s="103"/>
      <c r="Y10" s="38"/>
      <c r="Z10" s="46"/>
      <c r="AA10" s="45"/>
      <c r="AB10" s="38"/>
      <c r="AC10" s="46"/>
      <c r="AD10" s="103"/>
      <c r="AE10" s="38"/>
      <c r="AF10" s="46"/>
      <c r="AG10" s="45"/>
      <c r="AH10" s="38"/>
      <c r="AI10" s="46"/>
      <c r="AJ10" s="103"/>
      <c r="AK10" s="38"/>
      <c r="AL10" s="46"/>
      <c r="AM10" s="45"/>
      <c r="AN10" s="38"/>
      <c r="AO10" s="46"/>
      <c r="AP10" s="103"/>
      <c r="AQ10" s="38"/>
      <c r="AR10" s="46"/>
      <c r="AS10" s="45"/>
      <c r="AT10" s="38"/>
      <c r="AU10" s="46"/>
      <c r="AV10" s="103"/>
      <c r="AW10" s="38"/>
      <c r="AX10" s="46"/>
      <c r="AY10" s="45"/>
      <c r="AZ10" s="38"/>
      <c r="BA10" s="46"/>
      <c r="BB10" s="103"/>
      <c r="BC10" s="38"/>
      <c r="BD10" s="46"/>
      <c r="BE10" s="45"/>
      <c r="BF10" s="38"/>
      <c r="BG10" s="46"/>
      <c r="BH10" s="103"/>
      <c r="BI10" s="38"/>
      <c r="BJ10" s="46"/>
      <c r="BK10" s="45"/>
      <c r="BL10" s="38"/>
      <c r="BM10" s="46"/>
      <c r="BN10" s="103"/>
      <c r="BO10" s="38"/>
      <c r="BP10" s="46"/>
      <c r="BQ10" s="45"/>
      <c r="BR10" s="38"/>
      <c r="BS10" s="46"/>
      <c r="BT10" s="103"/>
      <c r="BU10" s="38"/>
      <c r="BV10" s="46"/>
      <c r="BW10" s="45"/>
      <c r="BX10" s="38"/>
      <c r="BY10" s="46"/>
      <c r="BZ10" s="103"/>
      <c r="CA10" s="38"/>
      <c r="CB10" s="46"/>
      <c r="CC10" s="45"/>
      <c r="CD10" s="38"/>
      <c r="CE10" s="46"/>
      <c r="CF10" s="103"/>
      <c r="CG10" s="38"/>
      <c r="CH10" s="46"/>
      <c r="CI10" s="45"/>
      <c r="CJ10" s="38"/>
      <c r="CK10" s="46"/>
      <c r="CL10" s="103"/>
      <c r="CM10" s="38"/>
      <c r="CN10" s="46"/>
      <c r="CO10" s="45"/>
      <c r="CP10" s="38"/>
      <c r="CQ10" s="46"/>
      <c r="CR10" s="103"/>
      <c r="CS10" s="38"/>
      <c r="CT10" s="46"/>
      <c r="CU10" s="45"/>
      <c r="CV10" s="38"/>
      <c r="CW10" s="46"/>
      <c r="CX10" s="103"/>
      <c r="CY10" s="38"/>
      <c r="CZ10" s="46"/>
      <c r="DA10" s="45"/>
      <c r="DB10" s="38"/>
      <c r="DC10" s="46"/>
      <c r="DD10" s="103"/>
      <c r="DE10" s="38"/>
      <c r="DF10" s="46"/>
      <c r="DG10" s="45"/>
      <c r="DH10" s="38"/>
      <c r="DI10" s="46"/>
      <c r="DJ10" s="103"/>
      <c r="DK10" s="38"/>
      <c r="DL10" s="46"/>
      <c r="DM10" s="45"/>
      <c r="DN10" s="38"/>
      <c r="DO10" s="46"/>
      <c r="DP10" s="103"/>
      <c r="DQ10" s="38"/>
      <c r="DR10" s="46"/>
      <c r="DS10" s="45"/>
      <c r="DT10" s="38"/>
      <c r="DU10" s="46"/>
      <c r="DV10" s="103"/>
      <c r="DW10" s="38"/>
      <c r="DX10" s="46"/>
      <c r="DY10" s="45"/>
      <c r="DZ10" s="38"/>
      <c r="EA10" s="46"/>
      <c r="EB10" s="103"/>
      <c r="EC10" s="38"/>
      <c r="ED10" s="46"/>
      <c r="EE10" s="45"/>
      <c r="EF10" s="38"/>
      <c r="EG10" s="46"/>
      <c r="EH10" s="103"/>
      <c r="EI10" s="38"/>
      <c r="EJ10" s="46"/>
      <c r="EK10" s="45"/>
      <c r="EL10" s="38"/>
      <c r="EM10" s="46"/>
      <c r="EN10" s="103"/>
      <c r="EO10" s="38"/>
      <c r="EP10" s="46"/>
      <c r="EQ10" s="45"/>
      <c r="ER10" s="38"/>
      <c r="ES10" s="46"/>
      <c r="ET10" s="103"/>
      <c r="EU10" s="38"/>
      <c r="EV10" s="46"/>
      <c r="EW10" s="45"/>
      <c r="EX10" s="38"/>
      <c r="EY10" s="46"/>
      <c r="EZ10" s="103"/>
      <c r="FA10" s="38"/>
      <c r="FB10" s="46"/>
      <c r="FC10" s="45"/>
      <c r="FD10" s="38"/>
      <c r="FE10" s="46"/>
      <c r="FF10" s="103"/>
      <c r="FG10" s="38"/>
      <c r="FH10" s="46"/>
      <c r="FI10" s="45"/>
      <c r="FJ10" s="38"/>
      <c r="FK10" s="46"/>
      <c r="FL10" s="103"/>
      <c r="FM10" s="38"/>
      <c r="FN10" s="46"/>
      <c r="FO10" s="45"/>
      <c r="FP10" s="38"/>
      <c r="FQ10" s="46"/>
      <c r="FR10" s="103"/>
      <c r="FS10" s="38"/>
      <c r="FT10" s="46"/>
      <c r="FU10" s="45"/>
      <c r="FV10" s="38"/>
      <c r="FW10" s="46"/>
      <c r="FX10" s="103"/>
      <c r="FY10" s="38"/>
      <c r="FZ10" s="46"/>
      <c r="GA10" s="45"/>
      <c r="GB10" s="38"/>
      <c r="GC10" s="46"/>
      <c r="GD10" s="103"/>
      <c r="GE10" s="38"/>
      <c r="GF10" s="46"/>
      <c r="GG10" s="45"/>
      <c r="GH10" s="38"/>
      <c r="GI10" s="46"/>
      <c r="GJ10" s="103"/>
      <c r="GK10" s="38"/>
      <c r="GL10" s="46"/>
      <c r="GM10" s="45"/>
      <c r="GN10" s="38"/>
      <c r="GO10" s="46"/>
      <c r="GP10" s="103"/>
      <c r="GQ10" s="38"/>
      <c r="GR10" s="46"/>
      <c r="GS10" s="45"/>
      <c r="GT10" s="38"/>
      <c r="GU10" s="46"/>
      <c r="GV10" s="103"/>
      <c r="GW10" s="38"/>
      <c r="GX10" s="46"/>
      <c r="GY10" s="45"/>
      <c r="GZ10" s="38"/>
      <c r="HA10" s="46"/>
      <c r="HB10" s="103"/>
      <c r="HC10" s="38"/>
      <c r="HD10" s="46"/>
      <c r="HE10" s="45"/>
      <c r="HF10" s="38"/>
      <c r="HG10" s="46"/>
      <c r="HH10" s="103"/>
      <c r="HI10" s="38"/>
      <c r="HJ10" s="46"/>
      <c r="HK10" s="45"/>
      <c r="HL10" s="38"/>
      <c r="HM10" s="46"/>
      <c r="HN10" s="103"/>
      <c r="HO10" s="38"/>
      <c r="HP10" s="46"/>
      <c r="HQ10" s="45"/>
      <c r="HR10" s="38"/>
      <c r="HS10" s="46"/>
      <c r="HT10" s="103"/>
      <c r="HU10" s="38"/>
      <c r="HV10" s="46"/>
      <c r="HW10" s="45"/>
      <c r="HX10" s="38"/>
      <c r="HY10" s="46"/>
      <c r="HZ10" s="103"/>
      <c r="IA10" s="38"/>
      <c r="IB10" s="46"/>
      <c r="IC10" s="45"/>
      <c r="ID10" s="38"/>
      <c r="IE10" s="46"/>
      <c r="IF10" s="103"/>
      <c r="IG10" s="38"/>
      <c r="IH10" s="46"/>
      <c r="II10" s="45"/>
      <c r="IJ10" s="38"/>
      <c r="IK10" s="46"/>
      <c r="IL10" s="103"/>
      <c r="IM10" s="38"/>
      <c r="IN10" s="46"/>
      <c r="IO10" s="45"/>
      <c r="IP10" s="38"/>
      <c r="IQ10" s="46"/>
      <c r="IR10" s="103"/>
      <c r="IS10" s="38"/>
      <c r="IT10" s="46"/>
      <c r="IU10" s="45"/>
      <c r="IV10" s="38"/>
      <c r="IW10" s="46"/>
      <c r="IX10" s="103"/>
      <c r="IY10" s="38"/>
      <c r="IZ10" s="46"/>
      <c r="JA10" s="45"/>
      <c r="JB10" s="38"/>
      <c r="JC10" s="46"/>
      <c r="JD10" s="103"/>
      <c r="JE10" s="38"/>
      <c r="JF10" s="46"/>
      <c r="JG10" s="45"/>
      <c r="JH10" s="38"/>
      <c r="JI10" s="46"/>
      <c r="JJ10" s="103"/>
      <c r="JK10" s="38"/>
      <c r="JL10" s="46"/>
      <c r="JM10" s="45"/>
      <c r="JN10" s="38"/>
      <c r="JO10" s="46"/>
      <c r="JP10" s="103"/>
      <c r="JQ10" s="38"/>
      <c r="JR10" s="46"/>
      <c r="JS10" s="45"/>
      <c r="JT10" s="38"/>
      <c r="JU10" s="46"/>
      <c r="JV10" s="103"/>
      <c r="JW10" s="38"/>
      <c r="JX10" s="46"/>
    </row>
    <row r="11" spans="1:284" ht="15.75" customHeight="1" thickBot="1" x14ac:dyDescent="0.3">
      <c r="A11" s="1011"/>
      <c r="B11" s="1013"/>
      <c r="C11" s="1015"/>
      <c r="D11" s="50" t="s">
        <v>39</v>
      </c>
      <c r="E11" s="108">
        <f>SUM(F11:JX11)</f>
        <v>0</v>
      </c>
      <c r="F11" s="51"/>
      <c r="G11" s="52"/>
      <c r="H11" s="53"/>
      <c r="I11" s="54"/>
      <c r="J11" s="55"/>
      <c r="K11" s="56"/>
      <c r="L11" s="104"/>
      <c r="M11" s="55"/>
      <c r="N11" s="56"/>
      <c r="O11" s="54"/>
      <c r="P11" s="55"/>
      <c r="Q11" s="56"/>
      <c r="R11" s="104"/>
      <c r="S11" s="55"/>
      <c r="T11" s="56"/>
      <c r="U11" s="54"/>
      <c r="V11" s="55"/>
      <c r="W11" s="56"/>
      <c r="X11" s="104"/>
      <c r="Y11" s="55"/>
      <c r="Z11" s="56"/>
      <c r="AA11" s="54"/>
      <c r="AB11" s="55"/>
      <c r="AC11" s="56"/>
      <c r="AD11" s="104"/>
      <c r="AE11" s="55"/>
      <c r="AF11" s="56"/>
      <c r="AG11" s="54"/>
      <c r="AH11" s="55"/>
      <c r="AI11" s="56"/>
      <c r="AJ11" s="104"/>
      <c r="AK11" s="55"/>
      <c r="AL11" s="56"/>
      <c r="AM11" s="54"/>
      <c r="AN11" s="55"/>
      <c r="AO11" s="56"/>
      <c r="AP11" s="104"/>
      <c r="AQ11" s="55"/>
      <c r="AR11" s="56"/>
      <c r="AS11" s="54"/>
      <c r="AT11" s="55"/>
      <c r="AU11" s="56"/>
      <c r="AV11" s="104"/>
      <c r="AW11" s="55"/>
      <c r="AX11" s="56"/>
      <c r="AY11" s="54"/>
      <c r="AZ11" s="55"/>
      <c r="BA11" s="56"/>
      <c r="BB11" s="104"/>
      <c r="BC11" s="55"/>
      <c r="BD11" s="56"/>
      <c r="BE11" s="54"/>
      <c r="BF11" s="55"/>
      <c r="BG11" s="56"/>
      <c r="BH11" s="104"/>
      <c r="BI11" s="55"/>
      <c r="BJ11" s="56"/>
      <c r="BK11" s="54"/>
      <c r="BL11" s="55"/>
      <c r="BM11" s="56"/>
      <c r="BN11" s="104"/>
      <c r="BO11" s="55"/>
      <c r="BP11" s="56"/>
      <c r="BQ11" s="54"/>
      <c r="BR11" s="55"/>
      <c r="BS11" s="56"/>
      <c r="BT11" s="104"/>
      <c r="BU11" s="55"/>
      <c r="BV11" s="56"/>
      <c r="BW11" s="54"/>
      <c r="BX11" s="55"/>
      <c r="BY11" s="56"/>
      <c r="BZ11" s="104"/>
      <c r="CA11" s="55"/>
      <c r="CB11" s="56"/>
      <c r="CC11" s="54"/>
      <c r="CD11" s="55"/>
      <c r="CE11" s="56"/>
      <c r="CF11" s="104"/>
      <c r="CG11" s="55"/>
      <c r="CH11" s="56"/>
      <c r="CI11" s="54"/>
      <c r="CJ11" s="55"/>
      <c r="CK11" s="56"/>
      <c r="CL11" s="104"/>
      <c r="CM11" s="55"/>
      <c r="CN11" s="56"/>
      <c r="CO11" s="54"/>
      <c r="CP11" s="55"/>
      <c r="CQ11" s="56"/>
      <c r="CR11" s="104"/>
      <c r="CS11" s="55"/>
      <c r="CT11" s="56"/>
      <c r="CU11" s="54"/>
      <c r="CV11" s="55"/>
      <c r="CW11" s="56"/>
      <c r="CX11" s="104"/>
      <c r="CY11" s="55"/>
      <c r="CZ11" s="56"/>
      <c r="DA11" s="54"/>
      <c r="DB11" s="55"/>
      <c r="DC11" s="56"/>
      <c r="DD11" s="104"/>
      <c r="DE11" s="55"/>
      <c r="DF11" s="56"/>
      <c r="DG11" s="54"/>
      <c r="DH11" s="55"/>
      <c r="DI11" s="56"/>
      <c r="DJ11" s="104"/>
      <c r="DK11" s="55"/>
      <c r="DL11" s="56"/>
      <c r="DM11" s="54"/>
      <c r="DN11" s="55"/>
      <c r="DO11" s="56"/>
      <c r="DP11" s="104"/>
      <c r="DQ11" s="55"/>
      <c r="DR11" s="56"/>
      <c r="DS11" s="54"/>
      <c r="DT11" s="55"/>
      <c r="DU11" s="56"/>
      <c r="DV11" s="104"/>
      <c r="DW11" s="55"/>
      <c r="DX11" s="56"/>
      <c r="DY11" s="54"/>
      <c r="DZ11" s="55"/>
      <c r="EA11" s="56"/>
      <c r="EB11" s="104"/>
      <c r="EC11" s="55"/>
      <c r="ED11" s="56"/>
      <c r="EE11" s="54"/>
      <c r="EF11" s="55"/>
      <c r="EG11" s="56"/>
      <c r="EH11" s="104"/>
      <c r="EI11" s="55"/>
      <c r="EJ11" s="56"/>
      <c r="EK11" s="54"/>
      <c r="EL11" s="55"/>
      <c r="EM11" s="56"/>
      <c r="EN11" s="104"/>
      <c r="EO11" s="55"/>
      <c r="EP11" s="56"/>
      <c r="EQ11" s="54"/>
      <c r="ER11" s="55"/>
      <c r="ES11" s="56"/>
      <c r="ET11" s="104"/>
      <c r="EU11" s="55"/>
      <c r="EV11" s="56"/>
      <c r="EW11" s="54"/>
      <c r="EX11" s="55"/>
      <c r="EY11" s="56"/>
      <c r="EZ11" s="104"/>
      <c r="FA11" s="55"/>
      <c r="FB11" s="56"/>
      <c r="FC11" s="54"/>
      <c r="FD11" s="55"/>
      <c r="FE11" s="56"/>
      <c r="FF11" s="104"/>
      <c r="FG11" s="55"/>
      <c r="FH11" s="56"/>
      <c r="FI11" s="54"/>
      <c r="FJ11" s="55"/>
      <c r="FK11" s="56"/>
      <c r="FL11" s="104"/>
      <c r="FM11" s="55"/>
      <c r="FN11" s="56"/>
      <c r="FO11" s="54"/>
      <c r="FP11" s="55"/>
      <c r="FQ11" s="56"/>
      <c r="FR11" s="104"/>
      <c r="FS11" s="55"/>
      <c r="FT11" s="56"/>
      <c r="FU11" s="54"/>
      <c r="FV11" s="55"/>
      <c r="FW11" s="56"/>
      <c r="FX11" s="104"/>
      <c r="FY11" s="55"/>
      <c r="FZ11" s="56"/>
      <c r="GA11" s="54"/>
      <c r="GB11" s="55"/>
      <c r="GC11" s="56"/>
      <c r="GD11" s="104"/>
      <c r="GE11" s="55"/>
      <c r="GF11" s="56"/>
      <c r="GG11" s="54"/>
      <c r="GH11" s="55"/>
      <c r="GI11" s="56"/>
      <c r="GJ11" s="104"/>
      <c r="GK11" s="55"/>
      <c r="GL11" s="56"/>
      <c r="GM11" s="54"/>
      <c r="GN11" s="55"/>
      <c r="GO11" s="56"/>
      <c r="GP11" s="104"/>
      <c r="GQ11" s="55"/>
      <c r="GR11" s="56"/>
      <c r="GS11" s="54"/>
      <c r="GT11" s="55"/>
      <c r="GU11" s="56"/>
      <c r="GV11" s="104"/>
      <c r="GW11" s="55"/>
      <c r="GX11" s="56"/>
      <c r="GY11" s="54"/>
      <c r="GZ11" s="55"/>
      <c r="HA11" s="56"/>
      <c r="HB11" s="104"/>
      <c r="HC11" s="55"/>
      <c r="HD11" s="56"/>
      <c r="HE11" s="54"/>
      <c r="HF11" s="55"/>
      <c r="HG11" s="56"/>
      <c r="HH11" s="104"/>
      <c r="HI11" s="55"/>
      <c r="HJ11" s="56"/>
      <c r="HK11" s="54"/>
      <c r="HL11" s="55"/>
      <c r="HM11" s="56"/>
      <c r="HN11" s="104"/>
      <c r="HO11" s="55"/>
      <c r="HP11" s="56"/>
      <c r="HQ11" s="54"/>
      <c r="HR11" s="55"/>
      <c r="HS11" s="56"/>
      <c r="HT11" s="104"/>
      <c r="HU11" s="55"/>
      <c r="HV11" s="56"/>
      <c r="HW11" s="54"/>
      <c r="HX11" s="55"/>
      <c r="HY11" s="56"/>
      <c r="HZ11" s="104"/>
      <c r="IA11" s="55"/>
      <c r="IB11" s="56"/>
      <c r="IC11" s="54"/>
      <c r="ID11" s="55"/>
      <c r="IE11" s="56"/>
      <c r="IF11" s="104"/>
      <c r="IG11" s="55"/>
      <c r="IH11" s="56"/>
      <c r="II11" s="54"/>
      <c r="IJ11" s="55"/>
      <c r="IK11" s="56"/>
      <c r="IL11" s="104"/>
      <c r="IM11" s="55"/>
      <c r="IN11" s="56"/>
      <c r="IO11" s="54"/>
      <c r="IP11" s="55"/>
      <c r="IQ11" s="56"/>
      <c r="IR11" s="104"/>
      <c r="IS11" s="55"/>
      <c r="IT11" s="56"/>
      <c r="IU11" s="54"/>
      <c r="IV11" s="55"/>
      <c r="IW11" s="56"/>
      <c r="IX11" s="104"/>
      <c r="IY11" s="55"/>
      <c r="IZ11" s="56"/>
      <c r="JA11" s="54"/>
      <c r="JB11" s="55"/>
      <c r="JC11" s="56"/>
      <c r="JD11" s="104"/>
      <c r="JE11" s="55"/>
      <c r="JF11" s="56"/>
      <c r="JG11" s="54"/>
      <c r="JH11" s="55"/>
      <c r="JI11" s="56"/>
      <c r="JJ11" s="104"/>
      <c r="JK11" s="55"/>
      <c r="JL11" s="56"/>
      <c r="JM11" s="54"/>
      <c r="JN11" s="55"/>
      <c r="JO11" s="56"/>
      <c r="JP11" s="104"/>
      <c r="JQ11" s="55"/>
      <c r="JR11" s="56"/>
      <c r="JS11" s="54"/>
      <c r="JT11" s="55"/>
      <c r="JU11" s="56"/>
      <c r="JV11" s="104"/>
      <c r="JW11" s="55"/>
      <c r="JX11" s="56"/>
    </row>
    <row r="12" spans="1:284" ht="15.75" customHeight="1" x14ac:dyDescent="0.25">
      <c r="A12" s="1010">
        <v>5</v>
      </c>
      <c r="B12" s="1012" t="s">
        <v>249</v>
      </c>
      <c r="C12" s="1014"/>
      <c r="D12" s="35" t="s">
        <v>45</v>
      </c>
      <c r="E12" s="107">
        <f t="shared" si="0"/>
        <v>0</v>
      </c>
      <c r="F12" s="36"/>
      <c r="G12" s="37"/>
      <c r="H12" s="43"/>
      <c r="I12" s="45"/>
      <c r="J12" s="38"/>
      <c r="K12" s="46"/>
      <c r="L12" s="103"/>
      <c r="M12" s="38"/>
      <c r="N12" s="46"/>
      <c r="O12" s="45"/>
      <c r="P12" s="38"/>
      <c r="Q12" s="46"/>
      <c r="R12" s="103"/>
      <c r="S12" s="38"/>
      <c r="T12" s="46"/>
      <c r="U12" s="45"/>
      <c r="V12" s="38"/>
      <c r="W12" s="46"/>
      <c r="X12" s="103"/>
      <c r="Y12" s="38"/>
      <c r="Z12" s="46"/>
      <c r="AA12" s="45"/>
      <c r="AB12" s="38"/>
      <c r="AC12" s="46"/>
      <c r="AD12" s="103"/>
      <c r="AE12" s="38"/>
      <c r="AF12" s="46"/>
      <c r="AG12" s="45"/>
      <c r="AH12" s="38"/>
      <c r="AI12" s="46"/>
      <c r="AJ12" s="103"/>
      <c r="AK12" s="38"/>
      <c r="AL12" s="46"/>
      <c r="AM12" s="45"/>
      <c r="AN12" s="38"/>
      <c r="AO12" s="46"/>
      <c r="AP12" s="103"/>
      <c r="AQ12" s="38"/>
      <c r="AR12" s="46"/>
      <c r="AS12" s="45"/>
      <c r="AT12" s="38"/>
      <c r="AU12" s="46"/>
      <c r="AV12" s="103"/>
      <c r="AW12" s="38"/>
      <c r="AX12" s="46"/>
      <c r="AY12" s="45"/>
      <c r="AZ12" s="38"/>
      <c r="BA12" s="46"/>
      <c r="BB12" s="103"/>
      <c r="BC12" s="38"/>
      <c r="BD12" s="46"/>
      <c r="BE12" s="45"/>
      <c r="BF12" s="38"/>
      <c r="BG12" s="46"/>
      <c r="BH12" s="103"/>
      <c r="BI12" s="38"/>
      <c r="BJ12" s="46"/>
      <c r="BK12" s="45"/>
      <c r="BL12" s="38"/>
      <c r="BM12" s="46"/>
      <c r="BN12" s="103"/>
      <c r="BO12" s="38"/>
      <c r="BP12" s="46"/>
      <c r="BQ12" s="45"/>
      <c r="BR12" s="38"/>
      <c r="BS12" s="46"/>
      <c r="BT12" s="103"/>
      <c r="BU12" s="38"/>
      <c r="BV12" s="46"/>
      <c r="BW12" s="45"/>
      <c r="BX12" s="38"/>
      <c r="BY12" s="46"/>
      <c r="BZ12" s="103"/>
      <c r="CA12" s="38"/>
      <c r="CB12" s="46"/>
      <c r="CC12" s="45"/>
      <c r="CD12" s="38"/>
      <c r="CE12" s="46"/>
      <c r="CF12" s="103"/>
      <c r="CG12" s="38"/>
      <c r="CH12" s="46"/>
      <c r="CI12" s="45"/>
      <c r="CJ12" s="38"/>
      <c r="CK12" s="46"/>
      <c r="CL12" s="103"/>
      <c r="CM12" s="38"/>
      <c r="CN12" s="46"/>
      <c r="CO12" s="45"/>
      <c r="CP12" s="38"/>
      <c r="CQ12" s="46"/>
      <c r="CR12" s="103"/>
      <c r="CS12" s="38"/>
      <c r="CT12" s="46"/>
      <c r="CU12" s="45"/>
      <c r="CV12" s="38"/>
      <c r="CW12" s="46"/>
      <c r="CX12" s="103"/>
      <c r="CY12" s="38"/>
      <c r="CZ12" s="46"/>
      <c r="DA12" s="45"/>
      <c r="DB12" s="38"/>
      <c r="DC12" s="46"/>
      <c r="DD12" s="103"/>
      <c r="DE12" s="38"/>
      <c r="DF12" s="46"/>
      <c r="DG12" s="45"/>
      <c r="DH12" s="38"/>
      <c r="DI12" s="46"/>
      <c r="DJ12" s="103"/>
      <c r="DK12" s="38"/>
      <c r="DL12" s="46"/>
      <c r="DM12" s="45"/>
      <c r="DN12" s="38"/>
      <c r="DO12" s="46"/>
      <c r="DP12" s="103"/>
      <c r="DQ12" s="38"/>
      <c r="DR12" s="46"/>
      <c r="DS12" s="45"/>
      <c r="DT12" s="38"/>
      <c r="DU12" s="46"/>
      <c r="DV12" s="103"/>
      <c r="DW12" s="38"/>
      <c r="DX12" s="46"/>
      <c r="DY12" s="45"/>
      <c r="DZ12" s="38"/>
      <c r="EA12" s="46"/>
      <c r="EB12" s="103"/>
      <c r="EC12" s="38"/>
      <c r="ED12" s="46"/>
      <c r="EE12" s="45"/>
      <c r="EF12" s="38"/>
      <c r="EG12" s="46"/>
      <c r="EH12" s="103"/>
      <c r="EI12" s="38"/>
      <c r="EJ12" s="46"/>
      <c r="EK12" s="45"/>
      <c r="EL12" s="38"/>
      <c r="EM12" s="46"/>
      <c r="EN12" s="103"/>
      <c r="EO12" s="38"/>
      <c r="EP12" s="46"/>
      <c r="EQ12" s="45"/>
      <c r="ER12" s="38"/>
      <c r="ES12" s="46"/>
      <c r="ET12" s="103"/>
      <c r="EU12" s="38"/>
      <c r="EV12" s="46"/>
      <c r="EW12" s="45"/>
      <c r="EX12" s="38"/>
      <c r="EY12" s="46"/>
      <c r="EZ12" s="103"/>
      <c r="FA12" s="38"/>
      <c r="FB12" s="46"/>
      <c r="FC12" s="45"/>
      <c r="FD12" s="38"/>
      <c r="FE12" s="46"/>
      <c r="FF12" s="103"/>
      <c r="FG12" s="38"/>
      <c r="FH12" s="46"/>
      <c r="FI12" s="45"/>
      <c r="FJ12" s="38"/>
      <c r="FK12" s="46"/>
      <c r="FL12" s="103"/>
      <c r="FM12" s="38"/>
      <c r="FN12" s="46"/>
      <c r="FO12" s="45"/>
      <c r="FP12" s="38"/>
      <c r="FQ12" s="46"/>
      <c r="FR12" s="103"/>
      <c r="FS12" s="38"/>
      <c r="FT12" s="46"/>
      <c r="FU12" s="45"/>
      <c r="FV12" s="38"/>
      <c r="FW12" s="46"/>
      <c r="FX12" s="103"/>
      <c r="FY12" s="38"/>
      <c r="FZ12" s="46"/>
      <c r="GA12" s="45"/>
      <c r="GB12" s="38"/>
      <c r="GC12" s="46"/>
      <c r="GD12" s="103"/>
      <c r="GE12" s="38"/>
      <c r="GF12" s="46"/>
      <c r="GG12" s="45"/>
      <c r="GH12" s="38"/>
      <c r="GI12" s="46"/>
      <c r="GJ12" s="103"/>
      <c r="GK12" s="38"/>
      <c r="GL12" s="46"/>
      <c r="GM12" s="45"/>
      <c r="GN12" s="38"/>
      <c r="GO12" s="46"/>
      <c r="GP12" s="103"/>
      <c r="GQ12" s="38"/>
      <c r="GR12" s="46"/>
      <c r="GS12" s="45"/>
      <c r="GT12" s="38"/>
      <c r="GU12" s="46"/>
      <c r="GV12" s="103"/>
      <c r="GW12" s="38"/>
      <c r="GX12" s="46"/>
      <c r="GY12" s="45"/>
      <c r="GZ12" s="38"/>
      <c r="HA12" s="46"/>
      <c r="HB12" s="103"/>
      <c r="HC12" s="38"/>
      <c r="HD12" s="46"/>
      <c r="HE12" s="45"/>
      <c r="HF12" s="38"/>
      <c r="HG12" s="46"/>
      <c r="HH12" s="103"/>
      <c r="HI12" s="38"/>
      <c r="HJ12" s="46"/>
      <c r="HK12" s="45"/>
      <c r="HL12" s="38"/>
      <c r="HM12" s="46"/>
      <c r="HN12" s="103"/>
      <c r="HO12" s="38"/>
      <c r="HP12" s="46"/>
      <c r="HQ12" s="45"/>
      <c r="HR12" s="38"/>
      <c r="HS12" s="46"/>
      <c r="HT12" s="103"/>
      <c r="HU12" s="38"/>
      <c r="HV12" s="46"/>
      <c r="HW12" s="45"/>
      <c r="HX12" s="38"/>
      <c r="HY12" s="46"/>
      <c r="HZ12" s="103"/>
      <c r="IA12" s="38"/>
      <c r="IB12" s="46"/>
      <c r="IC12" s="45"/>
      <c r="ID12" s="38"/>
      <c r="IE12" s="46"/>
      <c r="IF12" s="103"/>
      <c r="IG12" s="38"/>
      <c r="IH12" s="46"/>
      <c r="II12" s="45"/>
      <c r="IJ12" s="38"/>
      <c r="IK12" s="46"/>
      <c r="IL12" s="103"/>
      <c r="IM12" s="38"/>
      <c r="IN12" s="46"/>
      <c r="IO12" s="45"/>
      <c r="IP12" s="38"/>
      <c r="IQ12" s="46"/>
      <c r="IR12" s="103"/>
      <c r="IS12" s="38"/>
      <c r="IT12" s="46"/>
      <c r="IU12" s="45"/>
      <c r="IV12" s="38"/>
      <c r="IW12" s="46"/>
      <c r="IX12" s="103"/>
      <c r="IY12" s="38"/>
      <c r="IZ12" s="46"/>
      <c r="JA12" s="45"/>
      <c r="JB12" s="38"/>
      <c r="JC12" s="46"/>
      <c r="JD12" s="103"/>
      <c r="JE12" s="38"/>
      <c r="JF12" s="46"/>
      <c r="JG12" s="45"/>
      <c r="JH12" s="38"/>
      <c r="JI12" s="46"/>
      <c r="JJ12" s="103"/>
      <c r="JK12" s="38"/>
      <c r="JL12" s="46"/>
      <c r="JM12" s="45"/>
      <c r="JN12" s="38"/>
      <c r="JO12" s="46"/>
      <c r="JP12" s="103"/>
      <c r="JQ12" s="38"/>
      <c r="JR12" s="46"/>
      <c r="JS12" s="45"/>
      <c r="JT12" s="38"/>
      <c r="JU12" s="46"/>
      <c r="JV12" s="103"/>
      <c r="JW12" s="38"/>
      <c r="JX12" s="46"/>
    </row>
    <row r="13" spans="1:284" ht="15.75" customHeight="1" thickBot="1" x14ac:dyDescent="0.3">
      <c r="A13" s="1011"/>
      <c r="B13" s="1013"/>
      <c r="C13" s="1015"/>
      <c r="D13" s="50" t="s">
        <v>39</v>
      </c>
      <c r="E13" s="108">
        <f t="shared" si="0"/>
        <v>0</v>
      </c>
      <c r="F13" s="51"/>
      <c r="G13" s="52"/>
      <c r="H13" s="53"/>
      <c r="I13" s="54"/>
      <c r="J13" s="55"/>
      <c r="K13" s="56"/>
      <c r="L13" s="104"/>
      <c r="M13" s="55"/>
      <c r="N13" s="56"/>
      <c r="O13" s="54"/>
      <c r="P13" s="55"/>
      <c r="Q13" s="56"/>
      <c r="R13" s="104"/>
      <c r="S13" s="55"/>
      <c r="T13" s="56"/>
      <c r="U13" s="54"/>
      <c r="V13" s="55"/>
      <c r="W13" s="56"/>
      <c r="X13" s="104"/>
      <c r="Y13" s="55"/>
      <c r="Z13" s="56"/>
      <c r="AA13" s="54"/>
      <c r="AB13" s="55"/>
      <c r="AC13" s="56"/>
      <c r="AD13" s="104"/>
      <c r="AE13" s="55"/>
      <c r="AF13" s="56"/>
      <c r="AG13" s="54"/>
      <c r="AH13" s="55"/>
      <c r="AI13" s="56"/>
      <c r="AJ13" s="104"/>
      <c r="AK13" s="55"/>
      <c r="AL13" s="56"/>
      <c r="AM13" s="54"/>
      <c r="AN13" s="55"/>
      <c r="AO13" s="56"/>
      <c r="AP13" s="104"/>
      <c r="AQ13" s="55"/>
      <c r="AR13" s="56"/>
      <c r="AS13" s="54"/>
      <c r="AT13" s="55"/>
      <c r="AU13" s="56"/>
      <c r="AV13" s="104"/>
      <c r="AW13" s="55"/>
      <c r="AX13" s="56"/>
      <c r="AY13" s="54"/>
      <c r="AZ13" s="55"/>
      <c r="BA13" s="56"/>
      <c r="BB13" s="104"/>
      <c r="BC13" s="55"/>
      <c r="BD13" s="56"/>
      <c r="BE13" s="54"/>
      <c r="BF13" s="55"/>
      <c r="BG13" s="56"/>
      <c r="BH13" s="104"/>
      <c r="BI13" s="55"/>
      <c r="BJ13" s="56"/>
      <c r="BK13" s="54"/>
      <c r="BL13" s="55"/>
      <c r="BM13" s="56"/>
      <c r="BN13" s="104"/>
      <c r="BO13" s="55"/>
      <c r="BP13" s="56"/>
      <c r="BQ13" s="54"/>
      <c r="BR13" s="55"/>
      <c r="BS13" s="56"/>
      <c r="BT13" s="104"/>
      <c r="BU13" s="55"/>
      <c r="BV13" s="56"/>
      <c r="BW13" s="54"/>
      <c r="BX13" s="55"/>
      <c r="BY13" s="56"/>
      <c r="BZ13" s="104"/>
      <c r="CA13" s="55"/>
      <c r="CB13" s="56"/>
      <c r="CC13" s="54"/>
      <c r="CD13" s="55"/>
      <c r="CE13" s="56"/>
      <c r="CF13" s="104"/>
      <c r="CG13" s="55"/>
      <c r="CH13" s="56"/>
      <c r="CI13" s="54"/>
      <c r="CJ13" s="55"/>
      <c r="CK13" s="56"/>
      <c r="CL13" s="104"/>
      <c r="CM13" s="55"/>
      <c r="CN13" s="56"/>
      <c r="CO13" s="54"/>
      <c r="CP13" s="55"/>
      <c r="CQ13" s="56"/>
      <c r="CR13" s="104"/>
      <c r="CS13" s="55"/>
      <c r="CT13" s="56"/>
      <c r="CU13" s="54"/>
      <c r="CV13" s="55"/>
      <c r="CW13" s="56"/>
      <c r="CX13" s="104"/>
      <c r="CY13" s="55"/>
      <c r="CZ13" s="56"/>
      <c r="DA13" s="54"/>
      <c r="DB13" s="55"/>
      <c r="DC13" s="56"/>
      <c r="DD13" s="104"/>
      <c r="DE13" s="55"/>
      <c r="DF13" s="56"/>
      <c r="DG13" s="54"/>
      <c r="DH13" s="55"/>
      <c r="DI13" s="56"/>
      <c r="DJ13" s="104"/>
      <c r="DK13" s="55"/>
      <c r="DL13" s="56"/>
      <c r="DM13" s="54"/>
      <c r="DN13" s="55"/>
      <c r="DO13" s="56"/>
      <c r="DP13" s="104"/>
      <c r="DQ13" s="55"/>
      <c r="DR13" s="56"/>
      <c r="DS13" s="54"/>
      <c r="DT13" s="55"/>
      <c r="DU13" s="56"/>
      <c r="DV13" s="104"/>
      <c r="DW13" s="55"/>
      <c r="DX13" s="56"/>
      <c r="DY13" s="54"/>
      <c r="DZ13" s="55"/>
      <c r="EA13" s="56"/>
      <c r="EB13" s="104"/>
      <c r="EC13" s="55"/>
      <c r="ED13" s="56"/>
      <c r="EE13" s="54"/>
      <c r="EF13" s="55"/>
      <c r="EG13" s="56"/>
      <c r="EH13" s="104"/>
      <c r="EI13" s="55"/>
      <c r="EJ13" s="56"/>
      <c r="EK13" s="54"/>
      <c r="EL13" s="55"/>
      <c r="EM13" s="56"/>
      <c r="EN13" s="104"/>
      <c r="EO13" s="55"/>
      <c r="EP13" s="56"/>
      <c r="EQ13" s="54"/>
      <c r="ER13" s="55"/>
      <c r="ES13" s="56"/>
      <c r="ET13" s="104"/>
      <c r="EU13" s="55"/>
      <c r="EV13" s="56"/>
      <c r="EW13" s="54"/>
      <c r="EX13" s="55"/>
      <c r="EY13" s="56"/>
      <c r="EZ13" s="104"/>
      <c r="FA13" s="55"/>
      <c r="FB13" s="56"/>
      <c r="FC13" s="54"/>
      <c r="FD13" s="55"/>
      <c r="FE13" s="56"/>
      <c r="FF13" s="104"/>
      <c r="FG13" s="55"/>
      <c r="FH13" s="56"/>
      <c r="FI13" s="54"/>
      <c r="FJ13" s="55"/>
      <c r="FK13" s="56"/>
      <c r="FL13" s="104"/>
      <c r="FM13" s="55"/>
      <c r="FN13" s="56"/>
      <c r="FO13" s="54"/>
      <c r="FP13" s="55"/>
      <c r="FQ13" s="56"/>
      <c r="FR13" s="104"/>
      <c r="FS13" s="55"/>
      <c r="FT13" s="56"/>
      <c r="FU13" s="54"/>
      <c r="FV13" s="55"/>
      <c r="FW13" s="56"/>
      <c r="FX13" s="104"/>
      <c r="FY13" s="55"/>
      <c r="FZ13" s="56"/>
      <c r="GA13" s="54"/>
      <c r="GB13" s="55"/>
      <c r="GC13" s="56"/>
      <c r="GD13" s="104"/>
      <c r="GE13" s="55"/>
      <c r="GF13" s="56"/>
      <c r="GG13" s="54"/>
      <c r="GH13" s="55"/>
      <c r="GI13" s="56"/>
      <c r="GJ13" s="104"/>
      <c r="GK13" s="55"/>
      <c r="GL13" s="56"/>
      <c r="GM13" s="54"/>
      <c r="GN13" s="55"/>
      <c r="GO13" s="56"/>
      <c r="GP13" s="104"/>
      <c r="GQ13" s="55"/>
      <c r="GR13" s="56"/>
      <c r="GS13" s="54"/>
      <c r="GT13" s="55"/>
      <c r="GU13" s="56"/>
      <c r="GV13" s="104"/>
      <c r="GW13" s="55"/>
      <c r="GX13" s="56"/>
      <c r="GY13" s="54"/>
      <c r="GZ13" s="55"/>
      <c r="HA13" s="56"/>
      <c r="HB13" s="104"/>
      <c r="HC13" s="55"/>
      <c r="HD13" s="56"/>
      <c r="HE13" s="54"/>
      <c r="HF13" s="55"/>
      <c r="HG13" s="56"/>
      <c r="HH13" s="104"/>
      <c r="HI13" s="55"/>
      <c r="HJ13" s="56"/>
      <c r="HK13" s="54"/>
      <c r="HL13" s="55"/>
      <c r="HM13" s="56"/>
      <c r="HN13" s="104"/>
      <c r="HO13" s="55"/>
      <c r="HP13" s="56"/>
      <c r="HQ13" s="54"/>
      <c r="HR13" s="55"/>
      <c r="HS13" s="56"/>
      <c r="HT13" s="104"/>
      <c r="HU13" s="55"/>
      <c r="HV13" s="56"/>
      <c r="HW13" s="54"/>
      <c r="HX13" s="55"/>
      <c r="HY13" s="56"/>
      <c r="HZ13" s="104"/>
      <c r="IA13" s="55"/>
      <c r="IB13" s="56"/>
      <c r="IC13" s="54"/>
      <c r="ID13" s="55"/>
      <c r="IE13" s="56"/>
      <c r="IF13" s="104"/>
      <c r="IG13" s="55"/>
      <c r="IH13" s="56"/>
      <c r="II13" s="54"/>
      <c r="IJ13" s="55"/>
      <c r="IK13" s="56"/>
      <c r="IL13" s="104"/>
      <c r="IM13" s="55"/>
      <c r="IN13" s="56"/>
      <c r="IO13" s="54"/>
      <c r="IP13" s="55"/>
      <c r="IQ13" s="56"/>
      <c r="IR13" s="104"/>
      <c r="IS13" s="55"/>
      <c r="IT13" s="56"/>
      <c r="IU13" s="54"/>
      <c r="IV13" s="55"/>
      <c r="IW13" s="56"/>
      <c r="IX13" s="104"/>
      <c r="IY13" s="55"/>
      <c r="IZ13" s="56"/>
      <c r="JA13" s="54"/>
      <c r="JB13" s="55"/>
      <c r="JC13" s="56"/>
      <c r="JD13" s="104"/>
      <c r="JE13" s="55"/>
      <c r="JF13" s="56"/>
      <c r="JG13" s="54"/>
      <c r="JH13" s="55"/>
      <c r="JI13" s="56"/>
      <c r="JJ13" s="104"/>
      <c r="JK13" s="55"/>
      <c r="JL13" s="56"/>
      <c r="JM13" s="54"/>
      <c r="JN13" s="55"/>
      <c r="JO13" s="56"/>
      <c r="JP13" s="104"/>
      <c r="JQ13" s="55"/>
      <c r="JR13" s="56"/>
      <c r="JS13" s="54"/>
      <c r="JT13" s="55"/>
      <c r="JU13" s="56"/>
      <c r="JV13" s="104"/>
      <c r="JW13" s="55"/>
      <c r="JX13" s="56"/>
    </row>
    <row r="14" spans="1:284" ht="15.75" customHeight="1" x14ac:dyDescent="0.25">
      <c r="A14" s="1010">
        <v>6</v>
      </c>
      <c r="B14" s="1012" t="s">
        <v>300</v>
      </c>
      <c r="C14" s="1014"/>
      <c r="D14" s="35" t="s">
        <v>45</v>
      </c>
      <c r="E14" s="107">
        <f t="shared" si="0"/>
        <v>0</v>
      </c>
      <c r="F14" s="36"/>
      <c r="G14" s="37"/>
      <c r="H14" s="43"/>
      <c r="I14" s="45"/>
      <c r="J14" s="38"/>
      <c r="K14" s="46"/>
      <c r="L14" s="103"/>
      <c r="M14" s="38"/>
      <c r="N14" s="46"/>
      <c r="O14" s="45"/>
      <c r="P14" s="38"/>
      <c r="Q14" s="46"/>
      <c r="R14" s="103"/>
      <c r="S14" s="38"/>
      <c r="T14" s="46"/>
      <c r="U14" s="45"/>
      <c r="V14" s="38"/>
      <c r="W14" s="46"/>
      <c r="X14" s="103"/>
      <c r="Y14" s="38"/>
      <c r="Z14" s="46"/>
      <c r="AA14" s="45"/>
      <c r="AB14" s="38"/>
      <c r="AC14" s="46"/>
      <c r="AD14" s="103"/>
      <c r="AE14" s="38"/>
      <c r="AF14" s="46"/>
      <c r="AG14" s="45"/>
      <c r="AH14" s="38"/>
      <c r="AI14" s="46"/>
      <c r="AJ14" s="103"/>
      <c r="AK14" s="38"/>
      <c r="AL14" s="46"/>
      <c r="AM14" s="45"/>
      <c r="AN14" s="38"/>
      <c r="AO14" s="46"/>
      <c r="AP14" s="103"/>
      <c r="AQ14" s="38"/>
      <c r="AR14" s="46"/>
      <c r="AS14" s="45"/>
      <c r="AT14" s="38"/>
      <c r="AU14" s="46"/>
      <c r="AV14" s="103"/>
      <c r="AW14" s="38"/>
      <c r="AX14" s="46"/>
      <c r="AY14" s="45"/>
      <c r="AZ14" s="38"/>
      <c r="BA14" s="46"/>
      <c r="BB14" s="103"/>
      <c r="BC14" s="38"/>
      <c r="BD14" s="46"/>
      <c r="BE14" s="45"/>
      <c r="BF14" s="38"/>
      <c r="BG14" s="46"/>
      <c r="BH14" s="103"/>
      <c r="BI14" s="38"/>
      <c r="BJ14" s="46"/>
      <c r="BK14" s="45"/>
      <c r="BL14" s="38"/>
      <c r="BM14" s="46"/>
      <c r="BN14" s="103"/>
      <c r="BO14" s="38"/>
      <c r="BP14" s="46"/>
      <c r="BQ14" s="45"/>
      <c r="BR14" s="38"/>
      <c r="BS14" s="46"/>
      <c r="BT14" s="103"/>
      <c r="BU14" s="38"/>
      <c r="BV14" s="46"/>
      <c r="BW14" s="45"/>
      <c r="BX14" s="38"/>
      <c r="BY14" s="46"/>
      <c r="BZ14" s="103"/>
      <c r="CA14" s="38"/>
      <c r="CB14" s="46"/>
      <c r="CC14" s="45"/>
      <c r="CD14" s="38"/>
      <c r="CE14" s="46"/>
      <c r="CF14" s="103"/>
      <c r="CG14" s="38"/>
      <c r="CH14" s="46"/>
      <c r="CI14" s="45"/>
      <c r="CJ14" s="38"/>
      <c r="CK14" s="46"/>
      <c r="CL14" s="103"/>
      <c r="CM14" s="38"/>
      <c r="CN14" s="46"/>
      <c r="CO14" s="45"/>
      <c r="CP14" s="38"/>
      <c r="CQ14" s="46"/>
      <c r="CR14" s="103"/>
      <c r="CS14" s="38"/>
      <c r="CT14" s="46"/>
      <c r="CU14" s="45"/>
      <c r="CV14" s="38"/>
      <c r="CW14" s="46"/>
      <c r="CX14" s="103"/>
      <c r="CY14" s="38"/>
      <c r="CZ14" s="46"/>
      <c r="DA14" s="45"/>
      <c r="DB14" s="38"/>
      <c r="DC14" s="46"/>
      <c r="DD14" s="103"/>
      <c r="DE14" s="38"/>
      <c r="DF14" s="46"/>
      <c r="DG14" s="45"/>
      <c r="DH14" s="38"/>
      <c r="DI14" s="46"/>
      <c r="DJ14" s="103"/>
      <c r="DK14" s="38"/>
      <c r="DL14" s="46"/>
      <c r="DM14" s="45"/>
      <c r="DN14" s="38"/>
      <c r="DO14" s="46"/>
      <c r="DP14" s="103"/>
      <c r="DQ14" s="38"/>
      <c r="DR14" s="46"/>
      <c r="DS14" s="45"/>
      <c r="DT14" s="38"/>
      <c r="DU14" s="46"/>
      <c r="DV14" s="103"/>
      <c r="DW14" s="38"/>
      <c r="DX14" s="46"/>
      <c r="DY14" s="45"/>
      <c r="DZ14" s="38"/>
      <c r="EA14" s="46"/>
      <c r="EB14" s="103"/>
      <c r="EC14" s="38"/>
      <c r="ED14" s="46"/>
      <c r="EE14" s="45"/>
      <c r="EF14" s="38"/>
      <c r="EG14" s="46"/>
      <c r="EH14" s="103"/>
      <c r="EI14" s="38"/>
      <c r="EJ14" s="46"/>
      <c r="EK14" s="45"/>
      <c r="EL14" s="38"/>
      <c r="EM14" s="46"/>
      <c r="EN14" s="103"/>
      <c r="EO14" s="38"/>
      <c r="EP14" s="46"/>
      <c r="EQ14" s="45"/>
      <c r="ER14" s="38"/>
      <c r="ES14" s="46"/>
      <c r="ET14" s="103"/>
      <c r="EU14" s="38"/>
      <c r="EV14" s="46"/>
      <c r="EW14" s="45"/>
      <c r="EX14" s="38"/>
      <c r="EY14" s="46"/>
      <c r="EZ14" s="103"/>
      <c r="FA14" s="38"/>
      <c r="FB14" s="46"/>
      <c r="FC14" s="45"/>
      <c r="FD14" s="38"/>
      <c r="FE14" s="46"/>
      <c r="FF14" s="103"/>
      <c r="FG14" s="38"/>
      <c r="FH14" s="46"/>
      <c r="FI14" s="45"/>
      <c r="FJ14" s="38"/>
      <c r="FK14" s="46"/>
      <c r="FL14" s="103"/>
      <c r="FM14" s="38"/>
      <c r="FN14" s="46"/>
      <c r="FO14" s="45"/>
      <c r="FP14" s="38"/>
      <c r="FQ14" s="46"/>
      <c r="FR14" s="103"/>
      <c r="FS14" s="38"/>
      <c r="FT14" s="46"/>
      <c r="FU14" s="45"/>
      <c r="FV14" s="38"/>
      <c r="FW14" s="46"/>
      <c r="FX14" s="103"/>
      <c r="FY14" s="38"/>
      <c r="FZ14" s="46"/>
      <c r="GA14" s="45"/>
      <c r="GB14" s="38"/>
      <c r="GC14" s="46"/>
      <c r="GD14" s="103"/>
      <c r="GE14" s="38"/>
      <c r="GF14" s="46"/>
      <c r="GG14" s="45"/>
      <c r="GH14" s="38"/>
      <c r="GI14" s="46"/>
      <c r="GJ14" s="103"/>
      <c r="GK14" s="38"/>
      <c r="GL14" s="46"/>
      <c r="GM14" s="45"/>
      <c r="GN14" s="38"/>
      <c r="GO14" s="46"/>
      <c r="GP14" s="103"/>
      <c r="GQ14" s="38"/>
      <c r="GR14" s="46"/>
      <c r="GS14" s="45"/>
      <c r="GT14" s="38"/>
      <c r="GU14" s="46"/>
      <c r="GV14" s="103"/>
      <c r="GW14" s="38"/>
      <c r="GX14" s="46"/>
      <c r="GY14" s="45"/>
      <c r="GZ14" s="38"/>
      <c r="HA14" s="46"/>
      <c r="HB14" s="103"/>
      <c r="HC14" s="38"/>
      <c r="HD14" s="46"/>
      <c r="HE14" s="45"/>
      <c r="HF14" s="38"/>
      <c r="HG14" s="46"/>
      <c r="HH14" s="103"/>
      <c r="HI14" s="38"/>
      <c r="HJ14" s="46"/>
      <c r="HK14" s="45"/>
      <c r="HL14" s="38"/>
      <c r="HM14" s="46"/>
      <c r="HN14" s="103"/>
      <c r="HO14" s="38"/>
      <c r="HP14" s="46"/>
      <c r="HQ14" s="45"/>
      <c r="HR14" s="38"/>
      <c r="HS14" s="46"/>
      <c r="HT14" s="103"/>
      <c r="HU14" s="38"/>
      <c r="HV14" s="46"/>
      <c r="HW14" s="45"/>
      <c r="HX14" s="38"/>
      <c r="HY14" s="46"/>
      <c r="HZ14" s="103"/>
      <c r="IA14" s="38"/>
      <c r="IB14" s="46"/>
      <c r="IC14" s="45"/>
      <c r="ID14" s="38"/>
      <c r="IE14" s="46"/>
      <c r="IF14" s="103"/>
      <c r="IG14" s="38"/>
      <c r="IH14" s="46"/>
      <c r="II14" s="45"/>
      <c r="IJ14" s="38"/>
      <c r="IK14" s="46"/>
      <c r="IL14" s="103"/>
      <c r="IM14" s="38"/>
      <c r="IN14" s="46"/>
      <c r="IO14" s="45"/>
      <c r="IP14" s="38"/>
      <c r="IQ14" s="46"/>
      <c r="IR14" s="103"/>
      <c r="IS14" s="38"/>
      <c r="IT14" s="46"/>
      <c r="IU14" s="45"/>
      <c r="IV14" s="38"/>
      <c r="IW14" s="46"/>
      <c r="IX14" s="103"/>
      <c r="IY14" s="38"/>
      <c r="IZ14" s="46"/>
      <c r="JA14" s="45"/>
      <c r="JB14" s="38"/>
      <c r="JC14" s="46"/>
      <c r="JD14" s="103"/>
      <c r="JE14" s="38"/>
      <c r="JF14" s="46"/>
      <c r="JG14" s="45"/>
      <c r="JH14" s="38"/>
      <c r="JI14" s="46"/>
      <c r="JJ14" s="103"/>
      <c r="JK14" s="38"/>
      <c r="JL14" s="46"/>
      <c r="JM14" s="45"/>
      <c r="JN14" s="38"/>
      <c r="JO14" s="46"/>
      <c r="JP14" s="103"/>
      <c r="JQ14" s="38"/>
      <c r="JR14" s="46"/>
      <c r="JS14" s="45"/>
      <c r="JT14" s="38"/>
      <c r="JU14" s="46"/>
      <c r="JV14" s="103"/>
      <c r="JW14" s="38"/>
      <c r="JX14" s="46"/>
    </row>
    <row r="15" spans="1:284" ht="15.75" customHeight="1" thickBot="1" x14ac:dyDescent="0.3">
      <c r="A15" s="1011"/>
      <c r="B15" s="1013"/>
      <c r="C15" s="1015"/>
      <c r="D15" s="50" t="s">
        <v>39</v>
      </c>
      <c r="E15" s="108">
        <f t="shared" si="0"/>
        <v>0</v>
      </c>
      <c r="F15" s="51"/>
      <c r="G15" s="52"/>
      <c r="H15" s="53"/>
      <c r="I15" s="54"/>
      <c r="J15" s="55"/>
      <c r="K15" s="56"/>
      <c r="L15" s="104"/>
      <c r="M15" s="706"/>
      <c r="N15" s="56"/>
      <c r="O15" s="683"/>
      <c r="P15" s="627"/>
      <c r="Q15" s="628"/>
      <c r="R15" s="629"/>
      <c r="S15" s="627"/>
      <c r="T15" s="707"/>
      <c r="U15" s="683"/>
      <c r="V15" s="55"/>
      <c r="W15" s="56"/>
      <c r="X15" s="104"/>
      <c r="Y15" s="55"/>
      <c r="Z15" s="56"/>
      <c r="AA15" s="54"/>
      <c r="AB15" s="55"/>
      <c r="AC15" s="56"/>
      <c r="AD15" s="104"/>
      <c r="AE15" s="55"/>
      <c r="AF15" s="56"/>
      <c r="AG15" s="54"/>
      <c r="AH15" s="55"/>
      <c r="AI15" s="56"/>
      <c r="AJ15" s="104"/>
      <c r="AK15" s="55"/>
      <c r="AL15" s="56"/>
      <c r="AM15" s="54"/>
      <c r="AN15" s="55"/>
      <c r="AO15" s="56"/>
      <c r="AP15" s="104"/>
      <c r="AQ15" s="55"/>
      <c r="AR15" s="56"/>
      <c r="AS15" s="54"/>
      <c r="AT15" s="55"/>
      <c r="AU15" s="56"/>
      <c r="AV15" s="104"/>
      <c r="AW15" s="55"/>
      <c r="AX15" s="56"/>
      <c r="AY15" s="54"/>
      <c r="AZ15" s="55"/>
      <c r="BA15" s="56"/>
      <c r="BB15" s="104"/>
      <c r="BC15" s="55"/>
      <c r="BD15" s="56"/>
      <c r="BE15" s="54"/>
      <c r="BF15" s="55"/>
      <c r="BG15" s="56"/>
      <c r="BH15" s="104"/>
      <c r="BI15" s="55"/>
      <c r="BJ15" s="56"/>
      <c r="BK15" s="54"/>
      <c r="BL15" s="55"/>
      <c r="BM15" s="56"/>
      <c r="BN15" s="104"/>
      <c r="BO15" s="55"/>
      <c r="BP15" s="56"/>
      <c r="BQ15" s="54"/>
      <c r="BR15" s="55"/>
      <c r="BS15" s="56"/>
      <c r="BT15" s="104"/>
      <c r="BU15" s="55"/>
      <c r="BV15" s="56"/>
      <c r="BW15" s="54"/>
      <c r="BX15" s="55"/>
      <c r="BY15" s="56"/>
      <c r="BZ15" s="104"/>
      <c r="CA15" s="55"/>
      <c r="CB15" s="56"/>
      <c r="CC15" s="54"/>
      <c r="CD15" s="55"/>
      <c r="CE15" s="56"/>
      <c r="CF15" s="104"/>
      <c r="CG15" s="55"/>
      <c r="CH15" s="56"/>
      <c r="CI15" s="54"/>
      <c r="CJ15" s="55"/>
      <c r="CK15" s="56"/>
      <c r="CL15" s="104"/>
      <c r="CM15" s="55"/>
      <c r="CN15" s="56"/>
      <c r="CO15" s="54"/>
      <c r="CP15" s="55"/>
      <c r="CQ15" s="56"/>
      <c r="CR15" s="104"/>
      <c r="CS15" s="55"/>
      <c r="CT15" s="56"/>
      <c r="CU15" s="54"/>
      <c r="CV15" s="55"/>
      <c r="CW15" s="56"/>
      <c r="CX15" s="104"/>
      <c r="CY15" s="55"/>
      <c r="CZ15" s="56"/>
      <c r="DA15" s="54"/>
      <c r="DB15" s="55"/>
      <c r="DC15" s="56"/>
      <c r="DD15" s="104"/>
      <c r="DE15" s="55"/>
      <c r="DF15" s="56"/>
      <c r="DG15" s="54"/>
      <c r="DH15" s="55"/>
      <c r="DI15" s="56"/>
      <c r="DJ15" s="104"/>
      <c r="DK15" s="55"/>
      <c r="DL15" s="56"/>
      <c r="DM15" s="54"/>
      <c r="DN15" s="55"/>
      <c r="DO15" s="56"/>
      <c r="DP15" s="104"/>
      <c r="DQ15" s="55"/>
      <c r="DR15" s="56"/>
      <c r="DS15" s="54"/>
      <c r="DT15" s="55"/>
      <c r="DU15" s="56"/>
      <c r="DV15" s="104"/>
      <c r="DW15" s="55"/>
      <c r="DX15" s="56"/>
      <c r="DY15" s="54"/>
      <c r="DZ15" s="55"/>
      <c r="EA15" s="56"/>
      <c r="EB15" s="104"/>
      <c r="EC15" s="55"/>
      <c r="ED15" s="56"/>
      <c r="EE15" s="54"/>
      <c r="EF15" s="55"/>
      <c r="EG15" s="56"/>
      <c r="EH15" s="104"/>
      <c r="EI15" s="55"/>
      <c r="EJ15" s="56"/>
      <c r="EK15" s="54"/>
      <c r="EL15" s="55"/>
      <c r="EM15" s="56"/>
      <c r="EN15" s="104"/>
      <c r="EO15" s="55"/>
      <c r="EP15" s="56"/>
      <c r="EQ15" s="54"/>
      <c r="ER15" s="55"/>
      <c r="ES15" s="56"/>
      <c r="ET15" s="104"/>
      <c r="EU15" s="55"/>
      <c r="EV15" s="56"/>
      <c r="EW15" s="54"/>
      <c r="EX15" s="55"/>
      <c r="EY15" s="56"/>
      <c r="EZ15" s="104"/>
      <c r="FA15" s="55"/>
      <c r="FB15" s="56"/>
      <c r="FC15" s="54"/>
      <c r="FD15" s="55"/>
      <c r="FE15" s="56"/>
      <c r="FF15" s="104"/>
      <c r="FG15" s="55"/>
      <c r="FH15" s="56"/>
      <c r="FI15" s="54"/>
      <c r="FJ15" s="55"/>
      <c r="FK15" s="56"/>
      <c r="FL15" s="104"/>
      <c r="FM15" s="55"/>
      <c r="FN15" s="56"/>
      <c r="FO15" s="54"/>
      <c r="FP15" s="55"/>
      <c r="FQ15" s="56"/>
      <c r="FR15" s="104"/>
      <c r="FS15" s="55"/>
      <c r="FT15" s="56"/>
      <c r="FU15" s="54"/>
      <c r="FV15" s="55"/>
      <c r="FW15" s="56"/>
      <c r="FX15" s="104"/>
      <c r="FY15" s="55"/>
      <c r="FZ15" s="56"/>
      <c r="GA15" s="54"/>
      <c r="GB15" s="55"/>
      <c r="GC15" s="56"/>
      <c r="GD15" s="104"/>
      <c r="GE15" s="55"/>
      <c r="GF15" s="56"/>
      <c r="GG15" s="54"/>
      <c r="GH15" s="55"/>
      <c r="GI15" s="56"/>
      <c r="GJ15" s="104"/>
      <c r="GK15" s="55"/>
      <c r="GL15" s="56"/>
      <c r="GM15" s="54"/>
      <c r="GN15" s="55"/>
      <c r="GO15" s="56"/>
      <c r="GP15" s="104"/>
      <c r="GQ15" s="55"/>
      <c r="GR15" s="56"/>
      <c r="GS15" s="54"/>
      <c r="GT15" s="55"/>
      <c r="GU15" s="56"/>
      <c r="GV15" s="104"/>
      <c r="GW15" s="55"/>
      <c r="GX15" s="56"/>
      <c r="GY15" s="54"/>
      <c r="GZ15" s="55"/>
      <c r="HA15" s="56"/>
      <c r="HB15" s="104"/>
      <c r="HC15" s="55"/>
      <c r="HD15" s="56"/>
      <c r="HE15" s="54"/>
      <c r="HF15" s="55"/>
      <c r="HG15" s="56"/>
      <c r="HH15" s="104"/>
      <c r="HI15" s="55"/>
      <c r="HJ15" s="56"/>
      <c r="HK15" s="54"/>
      <c r="HL15" s="55"/>
      <c r="HM15" s="56"/>
      <c r="HN15" s="104"/>
      <c r="HO15" s="55"/>
      <c r="HP15" s="56"/>
      <c r="HQ15" s="54"/>
      <c r="HR15" s="55"/>
      <c r="HS15" s="56"/>
      <c r="HT15" s="104"/>
      <c r="HU15" s="55"/>
      <c r="HV15" s="56"/>
      <c r="HW15" s="54"/>
      <c r="HX15" s="55"/>
      <c r="HY15" s="56"/>
      <c r="HZ15" s="104"/>
      <c r="IA15" s="55"/>
      <c r="IB15" s="56"/>
      <c r="IC15" s="54"/>
      <c r="ID15" s="55"/>
      <c r="IE15" s="56"/>
      <c r="IF15" s="104"/>
      <c r="IG15" s="55"/>
      <c r="IH15" s="56"/>
      <c r="II15" s="54"/>
      <c r="IJ15" s="55"/>
      <c r="IK15" s="56"/>
      <c r="IL15" s="104"/>
      <c r="IM15" s="55"/>
      <c r="IN15" s="56"/>
      <c r="IO15" s="54"/>
      <c r="IP15" s="55"/>
      <c r="IQ15" s="56"/>
      <c r="IR15" s="104"/>
      <c r="IS15" s="55"/>
      <c r="IT15" s="56"/>
      <c r="IU15" s="54"/>
      <c r="IV15" s="55"/>
      <c r="IW15" s="56"/>
      <c r="IX15" s="104"/>
      <c r="IY15" s="55"/>
      <c r="IZ15" s="56"/>
      <c r="JA15" s="54"/>
      <c r="JB15" s="55"/>
      <c r="JC15" s="56"/>
      <c r="JD15" s="104"/>
      <c r="JE15" s="55"/>
      <c r="JF15" s="56"/>
      <c r="JG15" s="54"/>
      <c r="JH15" s="55"/>
      <c r="JI15" s="56"/>
      <c r="JJ15" s="104"/>
      <c r="JK15" s="55"/>
      <c r="JL15" s="56"/>
      <c r="JM15" s="54"/>
      <c r="JN15" s="55"/>
      <c r="JO15" s="56"/>
      <c r="JP15" s="104"/>
      <c r="JQ15" s="55"/>
      <c r="JR15" s="56"/>
      <c r="JS15" s="54"/>
      <c r="JT15" s="55"/>
      <c r="JU15" s="56"/>
      <c r="JV15" s="104"/>
      <c r="JW15" s="55"/>
      <c r="JX15" s="56"/>
    </row>
    <row r="16" spans="1:284" ht="15.75" customHeight="1" x14ac:dyDescent="0.25">
      <c r="A16" s="1010">
        <v>7</v>
      </c>
      <c r="B16" s="1012" t="s">
        <v>267</v>
      </c>
      <c r="C16" s="1014"/>
      <c r="D16" s="35" t="s">
        <v>45</v>
      </c>
      <c r="E16" s="107">
        <f t="shared" si="0"/>
        <v>195.6</v>
      </c>
      <c r="F16" s="36">
        <v>195.6</v>
      </c>
      <c r="G16" s="37"/>
      <c r="H16" s="43"/>
      <c r="I16" s="45"/>
      <c r="J16" s="38"/>
      <c r="K16" s="46"/>
      <c r="L16" s="103"/>
      <c r="M16" s="38"/>
      <c r="N16" s="46"/>
      <c r="O16" s="45"/>
      <c r="P16" s="38"/>
      <c r="Q16" s="46"/>
      <c r="R16" s="103"/>
      <c r="S16" s="38"/>
      <c r="T16" s="46"/>
      <c r="U16" s="45"/>
      <c r="V16" s="38"/>
      <c r="W16" s="46"/>
      <c r="X16" s="103"/>
      <c r="Y16" s="38"/>
      <c r="Z16" s="46"/>
      <c r="AA16" s="45"/>
      <c r="AB16" s="38"/>
      <c r="AC16" s="46"/>
      <c r="AD16" s="103"/>
      <c r="AE16" s="38"/>
      <c r="AF16" s="46"/>
      <c r="AG16" s="45"/>
      <c r="AH16" s="38"/>
      <c r="AI16" s="46"/>
      <c r="AJ16" s="103"/>
      <c r="AK16" s="38"/>
      <c r="AL16" s="46"/>
      <c r="AM16" s="45"/>
      <c r="AN16" s="38"/>
      <c r="AO16" s="46"/>
      <c r="AP16" s="103"/>
      <c r="AQ16" s="38"/>
      <c r="AR16" s="46"/>
      <c r="AS16" s="45"/>
      <c r="AT16" s="38"/>
      <c r="AU16" s="46"/>
      <c r="AV16" s="103"/>
      <c r="AW16" s="38"/>
      <c r="AX16" s="46"/>
      <c r="AY16" s="45"/>
      <c r="AZ16" s="38"/>
      <c r="BA16" s="46"/>
      <c r="BB16" s="103"/>
      <c r="BC16" s="38"/>
      <c r="BD16" s="46"/>
      <c r="BE16" s="45"/>
      <c r="BF16" s="38"/>
      <c r="BG16" s="46"/>
      <c r="BH16" s="103"/>
      <c r="BI16" s="38"/>
      <c r="BJ16" s="46"/>
      <c r="BK16" s="45"/>
      <c r="BL16" s="38"/>
      <c r="BM16" s="46"/>
      <c r="BN16" s="103"/>
      <c r="BO16" s="38"/>
      <c r="BP16" s="46"/>
      <c r="BQ16" s="45"/>
      <c r="BR16" s="38"/>
      <c r="BS16" s="46"/>
      <c r="BT16" s="103"/>
      <c r="BU16" s="38"/>
      <c r="BV16" s="46"/>
      <c r="BW16" s="45"/>
      <c r="BX16" s="38"/>
      <c r="BY16" s="46"/>
      <c r="BZ16" s="103"/>
      <c r="CA16" s="38"/>
      <c r="CB16" s="46"/>
      <c r="CC16" s="45"/>
      <c r="CD16" s="38"/>
      <c r="CE16" s="46"/>
      <c r="CF16" s="103"/>
      <c r="CG16" s="38"/>
      <c r="CH16" s="46"/>
      <c r="CI16" s="45"/>
      <c r="CJ16" s="38"/>
      <c r="CK16" s="46"/>
      <c r="CL16" s="103"/>
      <c r="CM16" s="38"/>
      <c r="CN16" s="46"/>
      <c r="CO16" s="45"/>
      <c r="CP16" s="38"/>
      <c r="CQ16" s="46"/>
      <c r="CR16" s="103"/>
      <c r="CS16" s="38"/>
      <c r="CT16" s="46"/>
      <c r="CU16" s="45"/>
      <c r="CV16" s="38"/>
      <c r="CW16" s="46"/>
      <c r="CX16" s="103"/>
      <c r="CY16" s="38"/>
      <c r="CZ16" s="46"/>
      <c r="DA16" s="45"/>
      <c r="DB16" s="38"/>
      <c r="DC16" s="46"/>
      <c r="DD16" s="103"/>
      <c r="DE16" s="38"/>
      <c r="DF16" s="46"/>
      <c r="DG16" s="45"/>
      <c r="DH16" s="38"/>
      <c r="DI16" s="46"/>
      <c r="DJ16" s="103"/>
      <c r="DK16" s="38"/>
      <c r="DL16" s="46"/>
      <c r="DM16" s="45"/>
      <c r="DN16" s="38"/>
      <c r="DO16" s="46"/>
      <c r="DP16" s="103"/>
      <c r="DQ16" s="38"/>
      <c r="DR16" s="46"/>
      <c r="DS16" s="45"/>
      <c r="DT16" s="38"/>
      <c r="DU16" s="46"/>
      <c r="DV16" s="103"/>
      <c r="DW16" s="38"/>
      <c r="DX16" s="46"/>
      <c r="DY16" s="45"/>
      <c r="DZ16" s="38"/>
      <c r="EA16" s="46"/>
      <c r="EB16" s="103"/>
      <c r="EC16" s="38"/>
      <c r="ED16" s="46"/>
      <c r="EE16" s="45"/>
      <c r="EF16" s="38"/>
      <c r="EG16" s="46"/>
      <c r="EH16" s="103"/>
      <c r="EI16" s="38"/>
      <c r="EJ16" s="46"/>
      <c r="EK16" s="45"/>
      <c r="EL16" s="38"/>
      <c r="EM16" s="46"/>
      <c r="EN16" s="103"/>
      <c r="EO16" s="38"/>
      <c r="EP16" s="46"/>
      <c r="EQ16" s="45"/>
      <c r="ER16" s="38"/>
      <c r="ES16" s="46"/>
      <c r="ET16" s="103"/>
      <c r="EU16" s="38"/>
      <c r="EV16" s="46"/>
      <c r="EW16" s="45"/>
      <c r="EX16" s="38"/>
      <c r="EY16" s="46"/>
      <c r="EZ16" s="103"/>
      <c r="FA16" s="38"/>
      <c r="FB16" s="46"/>
      <c r="FC16" s="45"/>
      <c r="FD16" s="38"/>
      <c r="FE16" s="46"/>
      <c r="FF16" s="103"/>
      <c r="FG16" s="38"/>
      <c r="FH16" s="46"/>
      <c r="FI16" s="45"/>
      <c r="FJ16" s="38"/>
      <c r="FK16" s="46"/>
      <c r="FL16" s="103"/>
      <c r="FM16" s="38"/>
      <c r="FN16" s="46"/>
      <c r="FO16" s="45"/>
      <c r="FP16" s="38"/>
      <c r="FQ16" s="46"/>
      <c r="FR16" s="103"/>
      <c r="FS16" s="38"/>
      <c r="FT16" s="46"/>
      <c r="FU16" s="45"/>
      <c r="FV16" s="38"/>
      <c r="FW16" s="46"/>
      <c r="FX16" s="103"/>
      <c r="FY16" s="38"/>
      <c r="FZ16" s="46"/>
      <c r="GA16" s="45"/>
      <c r="GB16" s="38"/>
      <c r="GC16" s="46"/>
      <c r="GD16" s="103"/>
      <c r="GE16" s="38"/>
      <c r="GF16" s="46"/>
      <c r="GG16" s="45"/>
      <c r="GH16" s="38"/>
      <c r="GI16" s="46"/>
      <c r="GJ16" s="103"/>
      <c r="GK16" s="38"/>
      <c r="GL16" s="46"/>
      <c r="GM16" s="45"/>
      <c r="GN16" s="38"/>
      <c r="GO16" s="46"/>
      <c r="GP16" s="103"/>
      <c r="GQ16" s="38"/>
      <c r="GR16" s="46"/>
      <c r="GS16" s="45"/>
      <c r="GT16" s="38"/>
      <c r="GU16" s="46"/>
      <c r="GV16" s="103"/>
      <c r="GW16" s="38"/>
      <c r="GX16" s="46"/>
      <c r="GY16" s="45"/>
      <c r="GZ16" s="38"/>
      <c r="HA16" s="46"/>
      <c r="HB16" s="103"/>
      <c r="HC16" s="38"/>
      <c r="HD16" s="46"/>
      <c r="HE16" s="45"/>
      <c r="HF16" s="38"/>
      <c r="HG16" s="46"/>
      <c r="HH16" s="103"/>
      <c r="HI16" s="38"/>
      <c r="HJ16" s="46"/>
      <c r="HK16" s="45"/>
      <c r="HL16" s="38"/>
      <c r="HM16" s="46"/>
      <c r="HN16" s="103"/>
      <c r="HO16" s="38"/>
      <c r="HP16" s="46"/>
      <c r="HQ16" s="45"/>
      <c r="HR16" s="38"/>
      <c r="HS16" s="46"/>
      <c r="HT16" s="103"/>
      <c r="HU16" s="38"/>
      <c r="HV16" s="46"/>
      <c r="HW16" s="45"/>
      <c r="HX16" s="38"/>
      <c r="HY16" s="46"/>
      <c r="HZ16" s="103"/>
      <c r="IA16" s="38"/>
      <c r="IB16" s="46"/>
      <c r="IC16" s="45"/>
      <c r="ID16" s="38"/>
      <c r="IE16" s="46"/>
      <c r="IF16" s="103"/>
      <c r="IG16" s="38"/>
      <c r="IH16" s="46"/>
      <c r="II16" s="45"/>
      <c r="IJ16" s="38"/>
      <c r="IK16" s="46"/>
      <c r="IL16" s="103"/>
      <c r="IM16" s="38"/>
      <c r="IN16" s="46"/>
      <c r="IO16" s="45"/>
      <c r="IP16" s="38"/>
      <c r="IQ16" s="46"/>
      <c r="IR16" s="103"/>
      <c r="IS16" s="38"/>
      <c r="IT16" s="46"/>
      <c r="IU16" s="45"/>
      <c r="IV16" s="38"/>
      <c r="IW16" s="46"/>
      <c r="IX16" s="103"/>
      <c r="IY16" s="38"/>
      <c r="IZ16" s="46"/>
      <c r="JA16" s="45"/>
      <c r="JB16" s="38"/>
      <c r="JC16" s="46"/>
      <c r="JD16" s="103"/>
      <c r="JE16" s="38"/>
      <c r="JF16" s="46"/>
      <c r="JG16" s="45"/>
      <c r="JH16" s="38"/>
      <c r="JI16" s="46"/>
      <c r="JJ16" s="103"/>
      <c r="JK16" s="38"/>
      <c r="JL16" s="46"/>
      <c r="JM16" s="45"/>
      <c r="JN16" s="38"/>
      <c r="JO16" s="46"/>
      <c r="JP16" s="103"/>
      <c r="JQ16" s="38"/>
      <c r="JR16" s="46"/>
      <c r="JS16" s="45"/>
      <c r="JT16" s="38"/>
      <c r="JU16" s="46"/>
      <c r="JV16" s="103"/>
      <c r="JW16" s="38"/>
      <c r="JX16" s="46"/>
    </row>
    <row r="17" spans="1:284" ht="15.75" customHeight="1" thickBot="1" x14ac:dyDescent="0.3">
      <c r="A17" s="1011"/>
      <c r="B17" s="1013"/>
      <c r="C17" s="1015"/>
      <c r="D17" s="50" t="s">
        <v>39</v>
      </c>
      <c r="E17" s="108">
        <f t="shared" si="0"/>
        <v>88.6</v>
      </c>
      <c r="F17" s="51">
        <v>88.6</v>
      </c>
      <c r="G17" s="52"/>
      <c r="H17" s="53"/>
      <c r="I17" s="54"/>
      <c r="J17" s="55"/>
      <c r="K17" s="56"/>
      <c r="L17" s="104"/>
      <c r="M17" s="55"/>
      <c r="N17" s="56"/>
      <c r="O17" s="54"/>
      <c r="P17" s="55"/>
      <c r="Q17" s="56"/>
      <c r="R17" s="104"/>
      <c r="S17" s="55"/>
      <c r="T17" s="56"/>
      <c r="U17" s="54"/>
      <c r="V17" s="55"/>
      <c r="W17" s="56"/>
      <c r="X17" s="104"/>
      <c r="Y17" s="55"/>
      <c r="Z17" s="56"/>
      <c r="AA17" s="54"/>
      <c r="AB17" s="55"/>
      <c r="AC17" s="56"/>
      <c r="AD17" s="104"/>
      <c r="AE17" s="55"/>
      <c r="AF17" s="56"/>
      <c r="AG17" s="54"/>
      <c r="AH17" s="55"/>
      <c r="AI17" s="56"/>
      <c r="AJ17" s="104"/>
      <c r="AK17" s="55"/>
      <c r="AL17" s="56"/>
      <c r="AM17" s="54"/>
      <c r="AN17" s="55"/>
      <c r="AO17" s="56"/>
      <c r="AP17" s="104"/>
      <c r="AQ17" s="55"/>
      <c r="AR17" s="56"/>
      <c r="AS17" s="54"/>
      <c r="AT17" s="55"/>
      <c r="AU17" s="56"/>
      <c r="AV17" s="104"/>
      <c r="AW17" s="55"/>
      <c r="AX17" s="56"/>
      <c r="AY17" s="54"/>
      <c r="AZ17" s="55"/>
      <c r="BA17" s="56"/>
      <c r="BB17" s="104"/>
      <c r="BC17" s="55"/>
      <c r="BD17" s="56"/>
      <c r="BE17" s="54"/>
      <c r="BF17" s="55"/>
      <c r="BG17" s="56"/>
      <c r="BH17" s="104"/>
      <c r="BI17" s="55"/>
      <c r="BJ17" s="56"/>
      <c r="BK17" s="54"/>
      <c r="BL17" s="55"/>
      <c r="BM17" s="56"/>
      <c r="BN17" s="104"/>
      <c r="BO17" s="55"/>
      <c r="BP17" s="56"/>
      <c r="BQ17" s="54"/>
      <c r="BR17" s="55"/>
      <c r="BS17" s="56"/>
      <c r="BT17" s="104"/>
      <c r="BU17" s="55"/>
      <c r="BV17" s="56"/>
      <c r="BW17" s="54"/>
      <c r="BX17" s="55"/>
      <c r="BY17" s="56"/>
      <c r="BZ17" s="104"/>
      <c r="CA17" s="55"/>
      <c r="CB17" s="56"/>
      <c r="CC17" s="54"/>
      <c r="CD17" s="55"/>
      <c r="CE17" s="56"/>
      <c r="CF17" s="104"/>
      <c r="CG17" s="55"/>
      <c r="CH17" s="56"/>
      <c r="CI17" s="54"/>
      <c r="CJ17" s="55"/>
      <c r="CK17" s="56"/>
      <c r="CL17" s="104"/>
      <c r="CM17" s="55"/>
      <c r="CN17" s="56"/>
      <c r="CO17" s="54"/>
      <c r="CP17" s="55"/>
      <c r="CQ17" s="56"/>
      <c r="CR17" s="104"/>
      <c r="CS17" s="55"/>
      <c r="CT17" s="56"/>
      <c r="CU17" s="54"/>
      <c r="CV17" s="55"/>
      <c r="CW17" s="56"/>
      <c r="CX17" s="104"/>
      <c r="CY17" s="55"/>
      <c r="CZ17" s="56"/>
      <c r="DA17" s="54"/>
      <c r="DB17" s="55"/>
      <c r="DC17" s="56"/>
      <c r="DD17" s="104"/>
      <c r="DE17" s="55"/>
      <c r="DF17" s="56"/>
      <c r="DG17" s="54"/>
      <c r="DH17" s="55"/>
      <c r="DI17" s="56"/>
      <c r="DJ17" s="104"/>
      <c r="DK17" s="55"/>
      <c r="DL17" s="56"/>
      <c r="DM17" s="54"/>
      <c r="DN17" s="55"/>
      <c r="DO17" s="56"/>
      <c r="DP17" s="104"/>
      <c r="DQ17" s="55"/>
      <c r="DR17" s="56"/>
      <c r="DS17" s="54"/>
      <c r="DT17" s="55"/>
      <c r="DU17" s="56"/>
      <c r="DV17" s="104"/>
      <c r="DW17" s="55"/>
      <c r="DX17" s="56"/>
      <c r="DY17" s="54"/>
      <c r="DZ17" s="55"/>
      <c r="EA17" s="56"/>
      <c r="EB17" s="104"/>
      <c r="EC17" s="55"/>
      <c r="ED17" s="56"/>
      <c r="EE17" s="54"/>
      <c r="EF17" s="55"/>
      <c r="EG17" s="56"/>
      <c r="EH17" s="104"/>
      <c r="EI17" s="55"/>
      <c r="EJ17" s="56"/>
      <c r="EK17" s="54"/>
      <c r="EL17" s="55"/>
      <c r="EM17" s="56"/>
      <c r="EN17" s="104"/>
      <c r="EO17" s="55"/>
      <c r="EP17" s="56"/>
      <c r="EQ17" s="54"/>
      <c r="ER17" s="55"/>
      <c r="ES17" s="56"/>
      <c r="ET17" s="104"/>
      <c r="EU17" s="55"/>
      <c r="EV17" s="56"/>
      <c r="EW17" s="54"/>
      <c r="EX17" s="55"/>
      <c r="EY17" s="56"/>
      <c r="EZ17" s="104"/>
      <c r="FA17" s="55"/>
      <c r="FB17" s="56"/>
      <c r="FC17" s="54"/>
      <c r="FD17" s="55"/>
      <c r="FE17" s="56"/>
      <c r="FF17" s="104"/>
      <c r="FG17" s="55"/>
      <c r="FH17" s="56"/>
      <c r="FI17" s="54"/>
      <c r="FJ17" s="55"/>
      <c r="FK17" s="56"/>
      <c r="FL17" s="104"/>
      <c r="FM17" s="55"/>
      <c r="FN17" s="56"/>
      <c r="FO17" s="54"/>
      <c r="FP17" s="55"/>
      <c r="FQ17" s="56"/>
      <c r="FR17" s="104"/>
      <c r="FS17" s="55"/>
      <c r="FT17" s="56"/>
      <c r="FU17" s="54"/>
      <c r="FV17" s="55"/>
      <c r="FW17" s="56"/>
      <c r="FX17" s="104"/>
      <c r="FY17" s="55"/>
      <c r="FZ17" s="56"/>
      <c r="GA17" s="54"/>
      <c r="GB17" s="55"/>
      <c r="GC17" s="56"/>
      <c r="GD17" s="104"/>
      <c r="GE17" s="55"/>
      <c r="GF17" s="56"/>
      <c r="GG17" s="54"/>
      <c r="GH17" s="55"/>
      <c r="GI17" s="56"/>
      <c r="GJ17" s="104"/>
      <c r="GK17" s="55"/>
      <c r="GL17" s="56"/>
      <c r="GM17" s="54"/>
      <c r="GN17" s="55"/>
      <c r="GO17" s="56"/>
      <c r="GP17" s="104"/>
      <c r="GQ17" s="55"/>
      <c r="GR17" s="56"/>
      <c r="GS17" s="54"/>
      <c r="GT17" s="55"/>
      <c r="GU17" s="56"/>
      <c r="GV17" s="104"/>
      <c r="GW17" s="55"/>
      <c r="GX17" s="56"/>
      <c r="GY17" s="54"/>
      <c r="GZ17" s="55"/>
      <c r="HA17" s="56"/>
      <c r="HB17" s="104"/>
      <c r="HC17" s="55"/>
      <c r="HD17" s="56"/>
      <c r="HE17" s="54"/>
      <c r="HF17" s="55"/>
      <c r="HG17" s="56"/>
      <c r="HH17" s="104"/>
      <c r="HI17" s="55"/>
      <c r="HJ17" s="56"/>
      <c r="HK17" s="54"/>
      <c r="HL17" s="55"/>
      <c r="HM17" s="56"/>
      <c r="HN17" s="104"/>
      <c r="HO17" s="55"/>
      <c r="HP17" s="56"/>
      <c r="HQ17" s="54"/>
      <c r="HR17" s="55"/>
      <c r="HS17" s="56"/>
      <c r="HT17" s="104"/>
      <c r="HU17" s="55"/>
      <c r="HV17" s="56"/>
      <c r="HW17" s="54"/>
      <c r="HX17" s="55"/>
      <c r="HY17" s="56"/>
      <c r="HZ17" s="104"/>
      <c r="IA17" s="55"/>
      <c r="IB17" s="56"/>
      <c r="IC17" s="54"/>
      <c r="ID17" s="55"/>
      <c r="IE17" s="56"/>
      <c r="IF17" s="104"/>
      <c r="IG17" s="55"/>
      <c r="IH17" s="56"/>
      <c r="II17" s="54"/>
      <c r="IJ17" s="55"/>
      <c r="IK17" s="56"/>
      <c r="IL17" s="104"/>
      <c r="IM17" s="55"/>
      <c r="IN17" s="56"/>
      <c r="IO17" s="54"/>
      <c r="IP17" s="55"/>
      <c r="IQ17" s="56"/>
      <c r="IR17" s="104"/>
      <c r="IS17" s="55"/>
      <c r="IT17" s="56"/>
      <c r="IU17" s="54"/>
      <c r="IV17" s="55"/>
      <c r="IW17" s="56"/>
      <c r="IX17" s="104"/>
      <c r="IY17" s="55"/>
      <c r="IZ17" s="56"/>
      <c r="JA17" s="54"/>
      <c r="JB17" s="55"/>
      <c r="JC17" s="56"/>
      <c r="JD17" s="104"/>
      <c r="JE17" s="55"/>
      <c r="JF17" s="56"/>
      <c r="JG17" s="54"/>
      <c r="JH17" s="55"/>
      <c r="JI17" s="56"/>
      <c r="JJ17" s="104"/>
      <c r="JK17" s="55"/>
      <c r="JL17" s="56"/>
      <c r="JM17" s="54"/>
      <c r="JN17" s="55"/>
      <c r="JO17" s="56"/>
      <c r="JP17" s="104"/>
      <c r="JQ17" s="55"/>
      <c r="JR17" s="56"/>
      <c r="JS17" s="54"/>
      <c r="JT17" s="55"/>
      <c r="JU17" s="56"/>
      <c r="JV17" s="104"/>
      <c r="JW17" s="55"/>
      <c r="JX17" s="56"/>
    </row>
    <row r="18" spans="1:284" ht="15.75" customHeight="1" x14ac:dyDescent="0.25">
      <c r="A18" s="1010">
        <v>8</v>
      </c>
      <c r="B18" s="1012"/>
      <c r="C18" s="1014"/>
      <c r="D18" s="35" t="s">
        <v>45</v>
      </c>
      <c r="E18" s="107">
        <f t="shared" si="0"/>
        <v>0</v>
      </c>
      <c r="F18" s="36"/>
      <c r="G18" s="37"/>
      <c r="H18" s="43"/>
      <c r="I18" s="45"/>
      <c r="J18" s="38"/>
      <c r="K18" s="46"/>
      <c r="L18" s="103"/>
      <c r="M18" s="38"/>
      <c r="N18" s="46"/>
      <c r="O18" s="45"/>
      <c r="P18" s="38"/>
      <c r="Q18" s="46"/>
      <c r="R18" s="103"/>
      <c r="S18" s="38"/>
      <c r="T18" s="46"/>
      <c r="U18" s="45"/>
      <c r="V18" s="38"/>
      <c r="W18" s="46"/>
      <c r="X18" s="103"/>
      <c r="Y18" s="38"/>
      <c r="Z18" s="46"/>
      <c r="AA18" s="45"/>
      <c r="AB18" s="38"/>
      <c r="AC18" s="46"/>
      <c r="AD18" s="103"/>
      <c r="AE18" s="38"/>
      <c r="AF18" s="46"/>
      <c r="AG18" s="45"/>
      <c r="AH18" s="38"/>
      <c r="AI18" s="46"/>
      <c r="AJ18" s="103"/>
      <c r="AK18" s="38"/>
      <c r="AL18" s="46"/>
      <c r="AM18" s="45"/>
      <c r="AN18" s="38"/>
      <c r="AO18" s="46"/>
      <c r="AP18" s="103"/>
      <c r="AQ18" s="38"/>
      <c r="AR18" s="46"/>
      <c r="AS18" s="45"/>
      <c r="AT18" s="38"/>
      <c r="AU18" s="46"/>
      <c r="AV18" s="103"/>
      <c r="AW18" s="38"/>
      <c r="AX18" s="46"/>
      <c r="AY18" s="45"/>
      <c r="AZ18" s="38"/>
      <c r="BA18" s="46"/>
      <c r="BB18" s="103"/>
      <c r="BC18" s="38"/>
      <c r="BD18" s="46"/>
      <c r="BE18" s="45"/>
      <c r="BF18" s="38"/>
      <c r="BG18" s="46"/>
      <c r="BH18" s="103"/>
      <c r="BI18" s="38"/>
      <c r="BJ18" s="46"/>
      <c r="BK18" s="45"/>
      <c r="BL18" s="38"/>
      <c r="BM18" s="46"/>
      <c r="BN18" s="103"/>
      <c r="BO18" s="38"/>
      <c r="BP18" s="46"/>
      <c r="BQ18" s="45"/>
      <c r="BR18" s="38"/>
      <c r="BS18" s="46"/>
      <c r="BT18" s="103"/>
      <c r="BU18" s="38"/>
      <c r="BV18" s="46"/>
      <c r="BW18" s="45"/>
      <c r="BX18" s="38"/>
      <c r="BY18" s="46"/>
      <c r="BZ18" s="103"/>
      <c r="CA18" s="38"/>
      <c r="CB18" s="46"/>
      <c r="CC18" s="45"/>
      <c r="CD18" s="38"/>
      <c r="CE18" s="46"/>
      <c r="CF18" s="103"/>
      <c r="CG18" s="38"/>
      <c r="CH18" s="46"/>
      <c r="CI18" s="45"/>
      <c r="CJ18" s="38"/>
      <c r="CK18" s="46"/>
      <c r="CL18" s="103"/>
      <c r="CM18" s="38"/>
      <c r="CN18" s="46"/>
      <c r="CO18" s="45"/>
      <c r="CP18" s="38"/>
      <c r="CQ18" s="46"/>
      <c r="CR18" s="103"/>
      <c r="CS18" s="38"/>
      <c r="CT18" s="46"/>
      <c r="CU18" s="45"/>
      <c r="CV18" s="38"/>
      <c r="CW18" s="46"/>
      <c r="CX18" s="103"/>
      <c r="CY18" s="38"/>
      <c r="CZ18" s="46"/>
      <c r="DA18" s="45"/>
      <c r="DB18" s="38"/>
      <c r="DC18" s="46"/>
      <c r="DD18" s="103"/>
      <c r="DE18" s="38"/>
      <c r="DF18" s="46"/>
      <c r="DG18" s="45"/>
      <c r="DH18" s="38"/>
      <c r="DI18" s="46"/>
      <c r="DJ18" s="103"/>
      <c r="DK18" s="38"/>
      <c r="DL18" s="46"/>
      <c r="DM18" s="45"/>
      <c r="DN18" s="38"/>
      <c r="DO18" s="46"/>
      <c r="DP18" s="103"/>
      <c r="DQ18" s="38"/>
      <c r="DR18" s="46"/>
      <c r="DS18" s="45"/>
      <c r="DT18" s="38"/>
      <c r="DU18" s="46"/>
      <c r="DV18" s="103"/>
      <c r="DW18" s="38"/>
      <c r="DX18" s="46"/>
      <c r="DY18" s="45"/>
      <c r="DZ18" s="38"/>
      <c r="EA18" s="46"/>
      <c r="EB18" s="103"/>
      <c r="EC18" s="38"/>
      <c r="ED18" s="46"/>
      <c r="EE18" s="45"/>
      <c r="EF18" s="38"/>
      <c r="EG18" s="46"/>
      <c r="EH18" s="103"/>
      <c r="EI18" s="38"/>
      <c r="EJ18" s="46"/>
      <c r="EK18" s="45"/>
      <c r="EL18" s="38"/>
      <c r="EM18" s="46"/>
      <c r="EN18" s="103"/>
      <c r="EO18" s="38"/>
      <c r="EP18" s="46"/>
      <c r="EQ18" s="45"/>
      <c r="ER18" s="38"/>
      <c r="ES18" s="46"/>
      <c r="ET18" s="103"/>
      <c r="EU18" s="38"/>
      <c r="EV18" s="46"/>
      <c r="EW18" s="45"/>
      <c r="EX18" s="38"/>
      <c r="EY18" s="46"/>
      <c r="EZ18" s="103"/>
      <c r="FA18" s="38"/>
      <c r="FB18" s="46"/>
      <c r="FC18" s="45"/>
      <c r="FD18" s="38"/>
      <c r="FE18" s="46"/>
      <c r="FF18" s="103"/>
      <c r="FG18" s="38"/>
      <c r="FH18" s="46"/>
      <c r="FI18" s="45"/>
      <c r="FJ18" s="38"/>
      <c r="FK18" s="46"/>
      <c r="FL18" s="103"/>
      <c r="FM18" s="38"/>
      <c r="FN18" s="46"/>
      <c r="FO18" s="45"/>
      <c r="FP18" s="38"/>
      <c r="FQ18" s="46"/>
      <c r="FR18" s="103"/>
      <c r="FS18" s="38"/>
      <c r="FT18" s="46"/>
      <c r="FU18" s="45"/>
      <c r="FV18" s="38"/>
      <c r="FW18" s="46"/>
      <c r="FX18" s="103"/>
      <c r="FY18" s="38"/>
      <c r="FZ18" s="46"/>
      <c r="GA18" s="45"/>
      <c r="GB18" s="38"/>
      <c r="GC18" s="46"/>
      <c r="GD18" s="103"/>
      <c r="GE18" s="38"/>
      <c r="GF18" s="46"/>
      <c r="GG18" s="45"/>
      <c r="GH18" s="38"/>
      <c r="GI18" s="46"/>
      <c r="GJ18" s="103"/>
      <c r="GK18" s="38"/>
      <c r="GL18" s="46"/>
      <c r="GM18" s="45"/>
      <c r="GN18" s="38"/>
      <c r="GO18" s="46"/>
      <c r="GP18" s="103"/>
      <c r="GQ18" s="38"/>
      <c r="GR18" s="46"/>
      <c r="GS18" s="45"/>
      <c r="GT18" s="38"/>
      <c r="GU18" s="46"/>
      <c r="GV18" s="103"/>
      <c r="GW18" s="38"/>
      <c r="GX18" s="46"/>
      <c r="GY18" s="45"/>
      <c r="GZ18" s="38"/>
      <c r="HA18" s="46"/>
      <c r="HB18" s="103"/>
      <c r="HC18" s="38"/>
      <c r="HD18" s="46"/>
      <c r="HE18" s="45"/>
      <c r="HF18" s="38"/>
      <c r="HG18" s="46"/>
      <c r="HH18" s="103"/>
      <c r="HI18" s="38"/>
      <c r="HJ18" s="46"/>
      <c r="HK18" s="45"/>
      <c r="HL18" s="38"/>
      <c r="HM18" s="46"/>
      <c r="HN18" s="103"/>
      <c r="HO18" s="38"/>
      <c r="HP18" s="46"/>
      <c r="HQ18" s="45"/>
      <c r="HR18" s="38"/>
      <c r="HS18" s="46"/>
      <c r="HT18" s="103"/>
      <c r="HU18" s="38"/>
      <c r="HV18" s="46"/>
      <c r="HW18" s="45"/>
      <c r="HX18" s="38"/>
      <c r="HY18" s="46"/>
      <c r="HZ18" s="103"/>
      <c r="IA18" s="38"/>
      <c r="IB18" s="46"/>
      <c r="IC18" s="45"/>
      <c r="ID18" s="38"/>
      <c r="IE18" s="46"/>
      <c r="IF18" s="103"/>
      <c r="IG18" s="38"/>
      <c r="IH18" s="46"/>
      <c r="II18" s="45"/>
      <c r="IJ18" s="38"/>
      <c r="IK18" s="46"/>
      <c r="IL18" s="103"/>
      <c r="IM18" s="38"/>
      <c r="IN18" s="46"/>
      <c r="IO18" s="45"/>
      <c r="IP18" s="38"/>
      <c r="IQ18" s="46"/>
      <c r="IR18" s="103"/>
      <c r="IS18" s="38"/>
      <c r="IT18" s="46"/>
      <c r="IU18" s="45"/>
      <c r="IV18" s="38"/>
      <c r="IW18" s="46"/>
      <c r="IX18" s="103"/>
      <c r="IY18" s="38"/>
      <c r="IZ18" s="46"/>
      <c r="JA18" s="45"/>
      <c r="JB18" s="38"/>
      <c r="JC18" s="46"/>
      <c r="JD18" s="103"/>
      <c r="JE18" s="38"/>
      <c r="JF18" s="46"/>
      <c r="JG18" s="45"/>
      <c r="JH18" s="38"/>
      <c r="JI18" s="46"/>
      <c r="JJ18" s="103"/>
      <c r="JK18" s="38"/>
      <c r="JL18" s="46"/>
      <c r="JM18" s="45"/>
      <c r="JN18" s="38"/>
      <c r="JO18" s="46"/>
      <c r="JP18" s="103"/>
      <c r="JQ18" s="38"/>
      <c r="JR18" s="46"/>
      <c r="JS18" s="45"/>
      <c r="JT18" s="38"/>
      <c r="JU18" s="46"/>
      <c r="JV18" s="103"/>
      <c r="JW18" s="38"/>
      <c r="JX18" s="46"/>
    </row>
    <row r="19" spans="1:284" ht="15.75" customHeight="1" thickBot="1" x14ac:dyDescent="0.3">
      <c r="A19" s="1011"/>
      <c r="B19" s="1013"/>
      <c r="C19" s="1015"/>
      <c r="D19" s="50" t="s">
        <v>39</v>
      </c>
      <c r="E19" s="108">
        <f t="shared" si="0"/>
        <v>0</v>
      </c>
      <c r="F19" s="51"/>
      <c r="G19" s="52"/>
      <c r="H19" s="53"/>
      <c r="I19" s="54"/>
      <c r="J19" s="55"/>
      <c r="K19" s="56"/>
      <c r="L19" s="104"/>
      <c r="M19" s="55"/>
      <c r="N19" s="56"/>
      <c r="O19" s="54"/>
      <c r="P19" s="55"/>
      <c r="Q19" s="56"/>
      <c r="R19" s="104"/>
      <c r="S19" s="55"/>
      <c r="T19" s="56"/>
      <c r="U19" s="54"/>
      <c r="V19" s="55"/>
      <c r="W19" s="56"/>
      <c r="X19" s="104"/>
      <c r="Y19" s="55"/>
      <c r="Z19" s="56"/>
      <c r="AA19" s="54"/>
      <c r="AB19" s="55"/>
      <c r="AC19" s="56"/>
      <c r="AD19" s="104"/>
      <c r="AE19" s="55"/>
      <c r="AF19" s="56"/>
      <c r="AG19" s="54"/>
      <c r="AH19" s="55"/>
      <c r="AI19" s="56"/>
      <c r="AJ19" s="104"/>
      <c r="AK19" s="55"/>
      <c r="AL19" s="56"/>
      <c r="AM19" s="54"/>
      <c r="AN19" s="55"/>
      <c r="AO19" s="56"/>
      <c r="AP19" s="104"/>
      <c r="AQ19" s="55"/>
      <c r="AR19" s="56"/>
      <c r="AS19" s="54"/>
      <c r="AT19" s="55"/>
      <c r="AU19" s="56"/>
      <c r="AV19" s="104"/>
      <c r="AW19" s="55"/>
      <c r="AX19" s="56"/>
      <c r="AY19" s="54"/>
      <c r="AZ19" s="55"/>
      <c r="BA19" s="56"/>
      <c r="BB19" s="104"/>
      <c r="BC19" s="55"/>
      <c r="BD19" s="56"/>
      <c r="BE19" s="54"/>
      <c r="BF19" s="55"/>
      <c r="BG19" s="56"/>
      <c r="BH19" s="104"/>
      <c r="BI19" s="55"/>
      <c r="BJ19" s="56"/>
      <c r="BK19" s="54"/>
      <c r="BL19" s="55"/>
      <c r="BM19" s="56"/>
      <c r="BN19" s="104"/>
      <c r="BO19" s="55"/>
      <c r="BP19" s="56"/>
      <c r="BQ19" s="54"/>
      <c r="BR19" s="55"/>
      <c r="BS19" s="56"/>
      <c r="BT19" s="104"/>
      <c r="BU19" s="55"/>
      <c r="BV19" s="56"/>
      <c r="BW19" s="54"/>
      <c r="BX19" s="55"/>
      <c r="BY19" s="56"/>
      <c r="BZ19" s="104"/>
      <c r="CA19" s="55"/>
      <c r="CB19" s="56"/>
      <c r="CC19" s="54"/>
      <c r="CD19" s="55"/>
      <c r="CE19" s="56"/>
      <c r="CF19" s="104"/>
      <c r="CG19" s="55"/>
      <c r="CH19" s="56"/>
      <c r="CI19" s="54"/>
      <c r="CJ19" s="55"/>
      <c r="CK19" s="56"/>
      <c r="CL19" s="104"/>
      <c r="CM19" s="55"/>
      <c r="CN19" s="56"/>
      <c r="CO19" s="54"/>
      <c r="CP19" s="55"/>
      <c r="CQ19" s="56"/>
      <c r="CR19" s="104"/>
      <c r="CS19" s="55"/>
      <c r="CT19" s="56"/>
      <c r="CU19" s="54"/>
      <c r="CV19" s="55"/>
      <c r="CW19" s="56"/>
      <c r="CX19" s="104"/>
      <c r="CY19" s="55"/>
      <c r="CZ19" s="56"/>
      <c r="DA19" s="54"/>
      <c r="DB19" s="55"/>
      <c r="DC19" s="56"/>
      <c r="DD19" s="104"/>
      <c r="DE19" s="55"/>
      <c r="DF19" s="56"/>
      <c r="DG19" s="54"/>
      <c r="DH19" s="55"/>
      <c r="DI19" s="56"/>
      <c r="DJ19" s="104"/>
      <c r="DK19" s="55"/>
      <c r="DL19" s="56"/>
      <c r="DM19" s="54"/>
      <c r="DN19" s="55"/>
      <c r="DO19" s="56"/>
      <c r="DP19" s="104"/>
      <c r="DQ19" s="55"/>
      <c r="DR19" s="56"/>
      <c r="DS19" s="54"/>
      <c r="DT19" s="55"/>
      <c r="DU19" s="56"/>
      <c r="DV19" s="104"/>
      <c r="DW19" s="55"/>
      <c r="DX19" s="56"/>
      <c r="DY19" s="54"/>
      <c r="DZ19" s="55"/>
      <c r="EA19" s="56"/>
      <c r="EB19" s="104"/>
      <c r="EC19" s="55"/>
      <c r="ED19" s="56"/>
      <c r="EE19" s="54"/>
      <c r="EF19" s="55"/>
      <c r="EG19" s="56"/>
      <c r="EH19" s="104"/>
      <c r="EI19" s="55"/>
      <c r="EJ19" s="56"/>
      <c r="EK19" s="54"/>
      <c r="EL19" s="55"/>
      <c r="EM19" s="56"/>
      <c r="EN19" s="104"/>
      <c r="EO19" s="55"/>
      <c r="EP19" s="56"/>
      <c r="EQ19" s="54"/>
      <c r="ER19" s="55"/>
      <c r="ES19" s="56"/>
      <c r="ET19" s="104"/>
      <c r="EU19" s="55"/>
      <c r="EV19" s="56"/>
      <c r="EW19" s="54"/>
      <c r="EX19" s="55"/>
      <c r="EY19" s="56"/>
      <c r="EZ19" s="104"/>
      <c r="FA19" s="55"/>
      <c r="FB19" s="56"/>
      <c r="FC19" s="54"/>
      <c r="FD19" s="55"/>
      <c r="FE19" s="56"/>
      <c r="FF19" s="104"/>
      <c r="FG19" s="55"/>
      <c r="FH19" s="56"/>
      <c r="FI19" s="54"/>
      <c r="FJ19" s="55"/>
      <c r="FK19" s="56"/>
      <c r="FL19" s="104"/>
      <c r="FM19" s="55"/>
      <c r="FN19" s="56"/>
      <c r="FO19" s="54"/>
      <c r="FP19" s="55"/>
      <c r="FQ19" s="56"/>
      <c r="FR19" s="104"/>
      <c r="FS19" s="55"/>
      <c r="FT19" s="56"/>
      <c r="FU19" s="54"/>
      <c r="FV19" s="55"/>
      <c r="FW19" s="56"/>
      <c r="FX19" s="104"/>
      <c r="FY19" s="55"/>
      <c r="FZ19" s="56"/>
      <c r="GA19" s="54"/>
      <c r="GB19" s="55"/>
      <c r="GC19" s="56"/>
      <c r="GD19" s="104"/>
      <c r="GE19" s="55"/>
      <c r="GF19" s="56"/>
      <c r="GG19" s="54"/>
      <c r="GH19" s="55"/>
      <c r="GI19" s="56"/>
      <c r="GJ19" s="104"/>
      <c r="GK19" s="55"/>
      <c r="GL19" s="56"/>
      <c r="GM19" s="54"/>
      <c r="GN19" s="55"/>
      <c r="GO19" s="56"/>
      <c r="GP19" s="104"/>
      <c r="GQ19" s="55"/>
      <c r="GR19" s="56"/>
      <c r="GS19" s="54"/>
      <c r="GT19" s="55"/>
      <c r="GU19" s="56"/>
      <c r="GV19" s="104"/>
      <c r="GW19" s="55"/>
      <c r="GX19" s="56"/>
      <c r="GY19" s="54"/>
      <c r="GZ19" s="55"/>
      <c r="HA19" s="56"/>
      <c r="HB19" s="104"/>
      <c r="HC19" s="55"/>
      <c r="HD19" s="56"/>
      <c r="HE19" s="54"/>
      <c r="HF19" s="55"/>
      <c r="HG19" s="56"/>
      <c r="HH19" s="104"/>
      <c r="HI19" s="55"/>
      <c r="HJ19" s="56"/>
      <c r="HK19" s="54"/>
      <c r="HL19" s="55"/>
      <c r="HM19" s="56"/>
      <c r="HN19" s="104"/>
      <c r="HO19" s="55"/>
      <c r="HP19" s="56"/>
      <c r="HQ19" s="54"/>
      <c r="HR19" s="55"/>
      <c r="HS19" s="56"/>
      <c r="HT19" s="104"/>
      <c r="HU19" s="55"/>
      <c r="HV19" s="56"/>
      <c r="HW19" s="54"/>
      <c r="HX19" s="55"/>
      <c r="HY19" s="56"/>
      <c r="HZ19" s="104"/>
      <c r="IA19" s="55"/>
      <c r="IB19" s="56"/>
      <c r="IC19" s="54"/>
      <c r="ID19" s="55"/>
      <c r="IE19" s="56"/>
      <c r="IF19" s="104"/>
      <c r="IG19" s="55"/>
      <c r="IH19" s="56"/>
      <c r="II19" s="54"/>
      <c r="IJ19" s="55"/>
      <c r="IK19" s="56"/>
      <c r="IL19" s="104"/>
      <c r="IM19" s="55"/>
      <c r="IN19" s="56"/>
      <c r="IO19" s="54"/>
      <c r="IP19" s="55"/>
      <c r="IQ19" s="56"/>
      <c r="IR19" s="104"/>
      <c r="IS19" s="55"/>
      <c r="IT19" s="56"/>
      <c r="IU19" s="54"/>
      <c r="IV19" s="55"/>
      <c r="IW19" s="56"/>
      <c r="IX19" s="104"/>
      <c r="IY19" s="55"/>
      <c r="IZ19" s="56"/>
      <c r="JA19" s="54"/>
      <c r="JB19" s="55"/>
      <c r="JC19" s="56"/>
      <c r="JD19" s="104"/>
      <c r="JE19" s="55"/>
      <c r="JF19" s="56"/>
      <c r="JG19" s="54"/>
      <c r="JH19" s="55"/>
      <c r="JI19" s="56"/>
      <c r="JJ19" s="104"/>
      <c r="JK19" s="55"/>
      <c r="JL19" s="56"/>
      <c r="JM19" s="54"/>
      <c r="JN19" s="55"/>
      <c r="JO19" s="56"/>
      <c r="JP19" s="104"/>
      <c r="JQ19" s="55"/>
      <c r="JR19" s="56"/>
      <c r="JS19" s="54"/>
      <c r="JT19" s="55"/>
      <c r="JU19" s="56"/>
      <c r="JV19" s="104"/>
      <c r="JW19" s="55"/>
      <c r="JX19" s="56"/>
    </row>
    <row r="20" spans="1:284" ht="15.75" customHeight="1" x14ac:dyDescent="0.25">
      <c r="A20" s="1016">
        <v>9</v>
      </c>
      <c r="B20" s="1012"/>
      <c r="C20" s="1014"/>
      <c r="D20" s="35" t="s">
        <v>45</v>
      </c>
      <c r="E20" s="107">
        <f t="shared" si="0"/>
        <v>0</v>
      </c>
      <c r="F20" s="36"/>
      <c r="G20" s="37"/>
      <c r="H20" s="43"/>
      <c r="I20" s="45"/>
      <c r="J20" s="38"/>
      <c r="K20" s="46"/>
      <c r="L20" s="103"/>
      <c r="M20" s="38"/>
      <c r="N20" s="46"/>
      <c r="O20" s="45"/>
      <c r="P20" s="38"/>
      <c r="Q20" s="46"/>
      <c r="R20" s="103"/>
      <c r="S20" s="38"/>
      <c r="T20" s="46"/>
      <c r="U20" s="45"/>
      <c r="V20" s="38"/>
      <c r="W20" s="46"/>
      <c r="X20" s="103"/>
      <c r="Y20" s="38"/>
      <c r="Z20" s="46"/>
      <c r="AA20" s="45"/>
      <c r="AB20" s="38"/>
      <c r="AC20" s="46"/>
      <c r="AD20" s="103"/>
      <c r="AE20" s="38"/>
      <c r="AF20" s="46"/>
      <c r="AG20" s="45"/>
      <c r="AH20" s="38"/>
      <c r="AI20" s="46"/>
      <c r="AJ20" s="103"/>
      <c r="AK20" s="38"/>
      <c r="AL20" s="46"/>
      <c r="AM20" s="45"/>
      <c r="AN20" s="38"/>
      <c r="AO20" s="46"/>
      <c r="AP20" s="103"/>
      <c r="AQ20" s="38"/>
      <c r="AR20" s="46"/>
      <c r="AS20" s="45"/>
      <c r="AT20" s="38"/>
      <c r="AU20" s="46"/>
      <c r="AV20" s="103"/>
      <c r="AW20" s="38"/>
      <c r="AX20" s="46"/>
      <c r="AY20" s="45"/>
      <c r="AZ20" s="38"/>
      <c r="BA20" s="46"/>
      <c r="BB20" s="103"/>
      <c r="BC20" s="38"/>
      <c r="BD20" s="46"/>
      <c r="BE20" s="45"/>
      <c r="BF20" s="38"/>
      <c r="BG20" s="46"/>
      <c r="BH20" s="103"/>
      <c r="BI20" s="38"/>
      <c r="BJ20" s="46"/>
      <c r="BK20" s="45"/>
      <c r="BL20" s="38"/>
      <c r="BM20" s="46"/>
      <c r="BN20" s="103"/>
      <c r="BO20" s="38"/>
      <c r="BP20" s="46"/>
      <c r="BQ20" s="45"/>
      <c r="BR20" s="38"/>
      <c r="BS20" s="46"/>
      <c r="BT20" s="103"/>
      <c r="BU20" s="38"/>
      <c r="BV20" s="46"/>
      <c r="BW20" s="45"/>
      <c r="BX20" s="38"/>
      <c r="BY20" s="46"/>
      <c r="BZ20" s="103"/>
      <c r="CA20" s="38"/>
      <c r="CB20" s="46"/>
      <c r="CC20" s="45"/>
      <c r="CD20" s="38"/>
      <c r="CE20" s="46"/>
      <c r="CF20" s="103"/>
      <c r="CG20" s="38"/>
      <c r="CH20" s="46"/>
      <c r="CI20" s="45"/>
      <c r="CJ20" s="38"/>
      <c r="CK20" s="46"/>
      <c r="CL20" s="103"/>
      <c r="CM20" s="38"/>
      <c r="CN20" s="46"/>
      <c r="CO20" s="45"/>
      <c r="CP20" s="38"/>
      <c r="CQ20" s="46"/>
      <c r="CR20" s="103"/>
      <c r="CS20" s="38"/>
      <c r="CT20" s="46"/>
      <c r="CU20" s="45"/>
      <c r="CV20" s="38"/>
      <c r="CW20" s="46"/>
      <c r="CX20" s="103"/>
      <c r="CY20" s="38"/>
      <c r="CZ20" s="46"/>
      <c r="DA20" s="45"/>
      <c r="DB20" s="38"/>
      <c r="DC20" s="46"/>
      <c r="DD20" s="103"/>
      <c r="DE20" s="38"/>
      <c r="DF20" s="46"/>
      <c r="DG20" s="45"/>
      <c r="DH20" s="38"/>
      <c r="DI20" s="46"/>
      <c r="DJ20" s="103"/>
      <c r="DK20" s="38"/>
      <c r="DL20" s="46"/>
      <c r="DM20" s="45"/>
      <c r="DN20" s="38"/>
      <c r="DO20" s="46"/>
      <c r="DP20" s="103"/>
      <c r="DQ20" s="38"/>
      <c r="DR20" s="46"/>
      <c r="DS20" s="45"/>
      <c r="DT20" s="38"/>
      <c r="DU20" s="46"/>
      <c r="DV20" s="103"/>
      <c r="DW20" s="38"/>
      <c r="DX20" s="46"/>
      <c r="DY20" s="45"/>
      <c r="DZ20" s="38"/>
      <c r="EA20" s="46"/>
      <c r="EB20" s="103"/>
      <c r="EC20" s="38"/>
      <c r="ED20" s="46"/>
      <c r="EE20" s="45"/>
      <c r="EF20" s="38"/>
      <c r="EG20" s="46"/>
      <c r="EH20" s="103"/>
      <c r="EI20" s="38"/>
      <c r="EJ20" s="46"/>
      <c r="EK20" s="45"/>
      <c r="EL20" s="38"/>
      <c r="EM20" s="46"/>
      <c r="EN20" s="103"/>
      <c r="EO20" s="38"/>
      <c r="EP20" s="46"/>
      <c r="EQ20" s="45"/>
      <c r="ER20" s="38"/>
      <c r="ES20" s="46"/>
      <c r="ET20" s="103"/>
      <c r="EU20" s="38"/>
      <c r="EV20" s="46"/>
      <c r="EW20" s="45"/>
      <c r="EX20" s="38"/>
      <c r="EY20" s="46"/>
      <c r="EZ20" s="103"/>
      <c r="FA20" s="38"/>
      <c r="FB20" s="46"/>
      <c r="FC20" s="45"/>
      <c r="FD20" s="38"/>
      <c r="FE20" s="46"/>
      <c r="FF20" s="103"/>
      <c r="FG20" s="38"/>
      <c r="FH20" s="46"/>
      <c r="FI20" s="45"/>
      <c r="FJ20" s="38"/>
      <c r="FK20" s="46"/>
      <c r="FL20" s="103"/>
      <c r="FM20" s="38"/>
      <c r="FN20" s="46"/>
      <c r="FO20" s="45"/>
      <c r="FP20" s="38"/>
      <c r="FQ20" s="46"/>
      <c r="FR20" s="103"/>
      <c r="FS20" s="38"/>
      <c r="FT20" s="46"/>
      <c r="FU20" s="45"/>
      <c r="FV20" s="38"/>
      <c r="FW20" s="46"/>
      <c r="FX20" s="103"/>
      <c r="FY20" s="38"/>
      <c r="FZ20" s="46"/>
      <c r="GA20" s="45"/>
      <c r="GB20" s="38"/>
      <c r="GC20" s="46"/>
      <c r="GD20" s="103"/>
      <c r="GE20" s="38"/>
      <c r="GF20" s="46"/>
      <c r="GG20" s="45"/>
      <c r="GH20" s="38"/>
      <c r="GI20" s="46"/>
      <c r="GJ20" s="103"/>
      <c r="GK20" s="38"/>
      <c r="GL20" s="46"/>
      <c r="GM20" s="45"/>
      <c r="GN20" s="38"/>
      <c r="GO20" s="46"/>
      <c r="GP20" s="103"/>
      <c r="GQ20" s="38"/>
      <c r="GR20" s="46"/>
      <c r="GS20" s="45"/>
      <c r="GT20" s="38"/>
      <c r="GU20" s="46"/>
      <c r="GV20" s="103"/>
      <c r="GW20" s="38"/>
      <c r="GX20" s="46"/>
      <c r="GY20" s="45"/>
      <c r="GZ20" s="38"/>
      <c r="HA20" s="46"/>
      <c r="HB20" s="103"/>
      <c r="HC20" s="38"/>
      <c r="HD20" s="46"/>
      <c r="HE20" s="45"/>
      <c r="HF20" s="38"/>
      <c r="HG20" s="46"/>
      <c r="HH20" s="103"/>
      <c r="HI20" s="38"/>
      <c r="HJ20" s="46"/>
      <c r="HK20" s="45"/>
      <c r="HL20" s="38"/>
      <c r="HM20" s="46"/>
      <c r="HN20" s="103"/>
      <c r="HO20" s="38"/>
      <c r="HP20" s="46"/>
      <c r="HQ20" s="45"/>
      <c r="HR20" s="38"/>
      <c r="HS20" s="46"/>
      <c r="HT20" s="103"/>
      <c r="HU20" s="38"/>
      <c r="HV20" s="46"/>
      <c r="HW20" s="45"/>
      <c r="HX20" s="38"/>
      <c r="HY20" s="46"/>
      <c r="HZ20" s="103"/>
      <c r="IA20" s="38"/>
      <c r="IB20" s="46"/>
      <c r="IC20" s="45"/>
      <c r="ID20" s="38"/>
      <c r="IE20" s="46"/>
      <c r="IF20" s="103"/>
      <c r="IG20" s="38"/>
      <c r="IH20" s="46"/>
      <c r="II20" s="45"/>
      <c r="IJ20" s="38"/>
      <c r="IK20" s="46"/>
      <c r="IL20" s="103"/>
      <c r="IM20" s="38"/>
      <c r="IN20" s="46"/>
      <c r="IO20" s="45"/>
      <c r="IP20" s="38"/>
      <c r="IQ20" s="46"/>
      <c r="IR20" s="103"/>
      <c r="IS20" s="38"/>
      <c r="IT20" s="46"/>
      <c r="IU20" s="45"/>
      <c r="IV20" s="38"/>
      <c r="IW20" s="46"/>
      <c r="IX20" s="103"/>
      <c r="IY20" s="38"/>
      <c r="IZ20" s="46"/>
      <c r="JA20" s="45"/>
      <c r="JB20" s="38"/>
      <c r="JC20" s="46"/>
      <c r="JD20" s="103"/>
      <c r="JE20" s="38"/>
      <c r="JF20" s="46"/>
      <c r="JG20" s="45"/>
      <c r="JH20" s="38"/>
      <c r="JI20" s="46"/>
      <c r="JJ20" s="103"/>
      <c r="JK20" s="38"/>
      <c r="JL20" s="46"/>
      <c r="JM20" s="45"/>
      <c r="JN20" s="38"/>
      <c r="JO20" s="46"/>
      <c r="JP20" s="103"/>
      <c r="JQ20" s="38"/>
      <c r="JR20" s="46"/>
      <c r="JS20" s="45"/>
      <c r="JT20" s="38"/>
      <c r="JU20" s="46"/>
      <c r="JV20" s="103"/>
      <c r="JW20" s="38"/>
      <c r="JX20" s="46"/>
    </row>
    <row r="21" spans="1:284" ht="15.75" customHeight="1" thickBot="1" x14ac:dyDescent="0.3">
      <c r="A21" s="1017"/>
      <c r="B21" s="1013"/>
      <c r="C21" s="1015"/>
      <c r="D21" s="50" t="s">
        <v>39</v>
      </c>
      <c r="E21" s="108">
        <f t="shared" si="0"/>
        <v>0</v>
      </c>
      <c r="F21" s="51"/>
      <c r="G21" s="52"/>
      <c r="H21" s="53"/>
      <c r="I21" s="54"/>
      <c r="J21" s="55"/>
      <c r="K21" s="56"/>
      <c r="L21" s="104"/>
      <c r="M21" s="55"/>
      <c r="N21" s="56"/>
      <c r="O21" s="54"/>
      <c r="P21" s="55"/>
      <c r="Q21" s="56"/>
      <c r="R21" s="104"/>
      <c r="S21" s="55"/>
      <c r="T21" s="56"/>
      <c r="U21" s="54"/>
      <c r="V21" s="55"/>
      <c r="W21" s="56"/>
      <c r="X21" s="104"/>
      <c r="Y21" s="55"/>
      <c r="Z21" s="56"/>
      <c r="AA21" s="54"/>
      <c r="AB21" s="55"/>
      <c r="AC21" s="56"/>
      <c r="AD21" s="104"/>
      <c r="AE21" s="55"/>
      <c r="AF21" s="56"/>
      <c r="AG21" s="54"/>
      <c r="AH21" s="55"/>
      <c r="AI21" s="56"/>
      <c r="AJ21" s="104"/>
      <c r="AK21" s="55"/>
      <c r="AL21" s="56"/>
      <c r="AM21" s="54"/>
      <c r="AN21" s="55"/>
      <c r="AO21" s="56"/>
      <c r="AP21" s="104"/>
      <c r="AQ21" s="55"/>
      <c r="AR21" s="56"/>
      <c r="AS21" s="54"/>
      <c r="AT21" s="55"/>
      <c r="AU21" s="56"/>
      <c r="AV21" s="104"/>
      <c r="AW21" s="55"/>
      <c r="AX21" s="56"/>
      <c r="AY21" s="54"/>
      <c r="AZ21" s="55"/>
      <c r="BA21" s="56"/>
      <c r="BB21" s="104"/>
      <c r="BC21" s="55"/>
      <c r="BD21" s="56"/>
      <c r="BE21" s="54"/>
      <c r="BF21" s="55"/>
      <c r="BG21" s="56"/>
      <c r="BH21" s="104"/>
      <c r="BI21" s="55"/>
      <c r="BJ21" s="56"/>
      <c r="BK21" s="54"/>
      <c r="BL21" s="55"/>
      <c r="BM21" s="56"/>
      <c r="BN21" s="104"/>
      <c r="BO21" s="55"/>
      <c r="BP21" s="56"/>
      <c r="BQ21" s="54"/>
      <c r="BR21" s="55"/>
      <c r="BS21" s="56"/>
      <c r="BT21" s="104"/>
      <c r="BU21" s="55"/>
      <c r="BV21" s="56"/>
      <c r="BW21" s="54"/>
      <c r="BX21" s="55"/>
      <c r="BY21" s="56"/>
      <c r="BZ21" s="104"/>
      <c r="CA21" s="55"/>
      <c r="CB21" s="56"/>
      <c r="CC21" s="54"/>
      <c r="CD21" s="55"/>
      <c r="CE21" s="56"/>
      <c r="CF21" s="104"/>
      <c r="CG21" s="55"/>
      <c r="CH21" s="56"/>
      <c r="CI21" s="54"/>
      <c r="CJ21" s="55"/>
      <c r="CK21" s="56"/>
      <c r="CL21" s="104"/>
      <c r="CM21" s="55"/>
      <c r="CN21" s="56"/>
      <c r="CO21" s="54"/>
      <c r="CP21" s="55"/>
      <c r="CQ21" s="56"/>
      <c r="CR21" s="104"/>
      <c r="CS21" s="55"/>
      <c r="CT21" s="56"/>
      <c r="CU21" s="54"/>
      <c r="CV21" s="55"/>
      <c r="CW21" s="56"/>
      <c r="CX21" s="104"/>
      <c r="CY21" s="55"/>
      <c r="CZ21" s="56"/>
      <c r="DA21" s="54"/>
      <c r="DB21" s="55"/>
      <c r="DC21" s="56"/>
      <c r="DD21" s="104"/>
      <c r="DE21" s="55"/>
      <c r="DF21" s="56"/>
      <c r="DG21" s="54"/>
      <c r="DH21" s="55"/>
      <c r="DI21" s="56"/>
      <c r="DJ21" s="104"/>
      <c r="DK21" s="55"/>
      <c r="DL21" s="56"/>
      <c r="DM21" s="54"/>
      <c r="DN21" s="55"/>
      <c r="DO21" s="56"/>
      <c r="DP21" s="104"/>
      <c r="DQ21" s="55"/>
      <c r="DR21" s="56"/>
      <c r="DS21" s="54"/>
      <c r="DT21" s="55"/>
      <c r="DU21" s="56"/>
      <c r="DV21" s="104"/>
      <c r="DW21" s="55"/>
      <c r="DX21" s="56"/>
      <c r="DY21" s="54"/>
      <c r="DZ21" s="55"/>
      <c r="EA21" s="56"/>
      <c r="EB21" s="104"/>
      <c r="EC21" s="55"/>
      <c r="ED21" s="56"/>
      <c r="EE21" s="54"/>
      <c r="EF21" s="55"/>
      <c r="EG21" s="56"/>
      <c r="EH21" s="104"/>
      <c r="EI21" s="55"/>
      <c r="EJ21" s="56"/>
      <c r="EK21" s="54"/>
      <c r="EL21" s="55"/>
      <c r="EM21" s="56"/>
      <c r="EN21" s="104"/>
      <c r="EO21" s="55"/>
      <c r="EP21" s="56"/>
      <c r="EQ21" s="54"/>
      <c r="ER21" s="55"/>
      <c r="ES21" s="56"/>
      <c r="ET21" s="104"/>
      <c r="EU21" s="55"/>
      <c r="EV21" s="56"/>
      <c r="EW21" s="54"/>
      <c r="EX21" s="55"/>
      <c r="EY21" s="56"/>
      <c r="EZ21" s="104"/>
      <c r="FA21" s="55"/>
      <c r="FB21" s="56"/>
      <c r="FC21" s="54"/>
      <c r="FD21" s="55"/>
      <c r="FE21" s="56"/>
      <c r="FF21" s="104"/>
      <c r="FG21" s="55"/>
      <c r="FH21" s="56"/>
      <c r="FI21" s="54"/>
      <c r="FJ21" s="55"/>
      <c r="FK21" s="56"/>
      <c r="FL21" s="104"/>
      <c r="FM21" s="55"/>
      <c r="FN21" s="56"/>
      <c r="FO21" s="54"/>
      <c r="FP21" s="55"/>
      <c r="FQ21" s="56"/>
      <c r="FR21" s="104"/>
      <c r="FS21" s="55"/>
      <c r="FT21" s="56"/>
      <c r="FU21" s="54"/>
      <c r="FV21" s="55"/>
      <c r="FW21" s="56"/>
      <c r="FX21" s="104"/>
      <c r="FY21" s="55"/>
      <c r="FZ21" s="56"/>
      <c r="GA21" s="54"/>
      <c r="GB21" s="55"/>
      <c r="GC21" s="56"/>
      <c r="GD21" s="104"/>
      <c r="GE21" s="55"/>
      <c r="GF21" s="56"/>
      <c r="GG21" s="54"/>
      <c r="GH21" s="55"/>
      <c r="GI21" s="56"/>
      <c r="GJ21" s="104"/>
      <c r="GK21" s="55"/>
      <c r="GL21" s="56"/>
      <c r="GM21" s="54"/>
      <c r="GN21" s="55"/>
      <c r="GO21" s="56"/>
      <c r="GP21" s="104"/>
      <c r="GQ21" s="55"/>
      <c r="GR21" s="56"/>
      <c r="GS21" s="54"/>
      <c r="GT21" s="55"/>
      <c r="GU21" s="56"/>
      <c r="GV21" s="104"/>
      <c r="GW21" s="55"/>
      <c r="GX21" s="56"/>
      <c r="GY21" s="54"/>
      <c r="GZ21" s="55"/>
      <c r="HA21" s="56"/>
      <c r="HB21" s="104"/>
      <c r="HC21" s="55"/>
      <c r="HD21" s="56"/>
      <c r="HE21" s="54"/>
      <c r="HF21" s="55"/>
      <c r="HG21" s="56"/>
      <c r="HH21" s="104"/>
      <c r="HI21" s="55"/>
      <c r="HJ21" s="56"/>
      <c r="HK21" s="54"/>
      <c r="HL21" s="55"/>
      <c r="HM21" s="56"/>
      <c r="HN21" s="104"/>
      <c r="HO21" s="55"/>
      <c r="HP21" s="56"/>
      <c r="HQ21" s="54"/>
      <c r="HR21" s="55"/>
      <c r="HS21" s="56"/>
      <c r="HT21" s="104"/>
      <c r="HU21" s="55"/>
      <c r="HV21" s="56"/>
      <c r="HW21" s="54"/>
      <c r="HX21" s="55"/>
      <c r="HY21" s="56"/>
      <c r="HZ21" s="104"/>
      <c r="IA21" s="55"/>
      <c r="IB21" s="56"/>
      <c r="IC21" s="54"/>
      <c r="ID21" s="55"/>
      <c r="IE21" s="56"/>
      <c r="IF21" s="104"/>
      <c r="IG21" s="55"/>
      <c r="IH21" s="56"/>
      <c r="II21" s="54"/>
      <c r="IJ21" s="55"/>
      <c r="IK21" s="56"/>
      <c r="IL21" s="104"/>
      <c r="IM21" s="55"/>
      <c r="IN21" s="56"/>
      <c r="IO21" s="54"/>
      <c r="IP21" s="55"/>
      <c r="IQ21" s="56"/>
      <c r="IR21" s="104"/>
      <c r="IS21" s="55"/>
      <c r="IT21" s="56"/>
      <c r="IU21" s="54"/>
      <c r="IV21" s="55"/>
      <c r="IW21" s="56"/>
      <c r="IX21" s="104"/>
      <c r="IY21" s="55"/>
      <c r="IZ21" s="56"/>
      <c r="JA21" s="54"/>
      <c r="JB21" s="55"/>
      <c r="JC21" s="56"/>
      <c r="JD21" s="104"/>
      <c r="JE21" s="55"/>
      <c r="JF21" s="56"/>
      <c r="JG21" s="54"/>
      <c r="JH21" s="55"/>
      <c r="JI21" s="56"/>
      <c r="JJ21" s="104"/>
      <c r="JK21" s="55"/>
      <c r="JL21" s="56"/>
      <c r="JM21" s="54"/>
      <c r="JN21" s="55"/>
      <c r="JO21" s="56"/>
      <c r="JP21" s="104"/>
      <c r="JQ21" s="55"/>
      <c r="JR21" s="56"/>
      <c r="JS21" s="54"/>
      <c r="JT21" s="55"/>
      <c r="JU21" s="56"/>
      <c r="JV21" s="104"/>
      <c r="JW21" s="55"/>
      <c r="JX21" s="56"/>
    </row>
    <row r="22" spans="1:284" s="138" customFormat="1" ht="15.75" customHeight="1" x14ac:dyDescent="0.2">
      <c r="A22" s="1018"/>
      <c r="B22" s="1020" t="s">
        <v>15</v>
      </c>
      <c r="C22" s="163" t="s">
        <v>178</v>
      </c>
      <c r="D22" s="130" t="s">
        <v>45</v>
      </c>
      <c r="E22" s="131">
        <f>E4+E6+E8+E10+E12+E14+E16+E18+E20</f>
        <v>720.4</v>
      </c>
      <c r="F22" s="132">
        <f t="shared" ref="F22:AO23" si="1">F4+F6+F8+F10+F12+F14+F16+F18+F20</f>
        <v>720.4</v>
      </c>
      <c r="G22" s="131">
        <f t="shared" si="1"/>
        <v>0</v>
      </c>
      <c r="H22" s="133">
        <f t="shared" si="1"/>
        <v>0</v>
      </c>
      <c r="I22" s="134">
        <f t="shared" si="1"/>
        <v>0</v>
      </c>
      <c r="J22" s="135">
        <f t="shared" si="1"/>
        <v>0</v>
      </c>
      <c r="K22" s="136">
        <f t="shared" si="1"/>
        <v>0</v>
      </c>
      <c r="L22" s="137">
        <f t="shared" si="1"/>
        <v>0</v>
      </c>
      <c r="M22" s="135">
        <f t="shared" si="1"/>
        <v>0</v>
      </c>
      <c r="N22" s="136">
        <f t="shared" si="1"/>
        <v>0</v>
      </c>
      <c r="O22" s="134">
        <f t="shared" si="1"/>
        <v>0</v>
      </c>
      <c r="P22" s="135">
        <f t="shared" si="1"/>
        <v>0</v>
      </c>
      <c r="Q22" s="136">
        <f t="shared" si="1"/>
        <v>0</v>
      </c>
      <c r="R22" s="137">
        <f t="shared" si="1"/>
        <v>0</v>
      </c>
      <c r="S22" s="135">
        <f t="shared" si="1"/>
        <v>0</v>
      </c>
      <c r="T22" s="136">
        <f t="shared" si="1"/>
        <v>0</v>
      </c>
      <c r="U22" s="134">
        <f t="shared" si="1"/>
        <v>0</v>
      </c>
      <c r="V22" s="135">
        <f t="shared" si="1"/>
        <v>0</v>
      </c>
      <c r="W22" s="136">
        <f t="shared" si="1"/>
        <v>0</v>
      </c>
      <c r="X22" s="137">
        <f t="shared" si="1"/>
        <v>0</v>
      </c>
      <c r="Y22" s="135">
        <f t="shared" si="1"/>
        <v>0</v>
      </c>
      <c r="Z22" s="136">
        <f t="shared" si="1"/>
        <v>0</v>
      </c>
      <c r="AA22" s="134">
        <f t="shared" si="1"/>
        <v>0</v>
      </c>
      <c r="AB22" s="135">
        <f t="shared" si="1"/>
        <v>0</v>
      </c>
      <c r="AC22" s="136">
        <f t="shared" si="1"/>
        <v>0</v>
      </c>
      <c r="AD22" s="137">
        <f t="shared" si="1"/>
        <v>0</v>
      </c>
      <c r="AE22" s="135">
        <f t="shared" si="1"/>
        <v>0</v>
      </c>
      <c r="AF22" s="136">
        <f t="shared" si="1"/>
        <v>0</v>
      </c>
      <c r="AG22" s="134">
        <f t="shared" si="1"/>
        <v>0</v>
      </c>
      <c r="AH22" s="135">
        <f t="shared" si="1"/>
        <v>0</v>
      </c>
      <c r="AI22" s="136">
        <f t="shared" si="1"/>
        <v>0</v>
      </c>
      <c r="AJ22" s="137">
        <f t="shared" si="1"/>
        <v>0</v>
      </c>
      <c r="AK22" s="135">
        <f t="shared" si="1"/>
        <v>0</v>
      </c>
      <c r="AL22" s="136">
        <f t="shared" si="1"/>
        <v>0</v>
      </c>
      <c r="AM22" s="134">
        <f t="shared" si="1"/>
        <v>0</v>
      </c>
      <c r="AN22" s="135">
        <f t="shared" si="1"/>
        <v>0</v>
      </c>
      <c r="AO22" s="136">
        <f t="shared" si="1"/>
        <v>0</v>
      </c>
      <c r="AP22" s="137">
        <f>AP4+AP6+AP8+AP10+AP12+AP14+AP16+AP18+AP20</f>
        <v>0</v>
      </c>
      <c r="AQ22" s="135">
        <f t="shared" ref="AQ22:DB23" si="2">AQ4+AQ6+AQ8+AQ10+AQ12+AQ14+AQ16+AQ18+AQ20</f>
        <v>0</v>
      </c>
      <c r="AR22" s="136">
        <f t="shared" si="2"/>
        <v>0</v>
      </c>
      <c r="AS22" s="134">
        <f t="shared" si="2"/>
        <v>0</v>
      </c>
      <c r="AT22" s="135">
        <f t="shared" si="2"/>
        <v>0</v>
      </c>
      <c r="AU22" s="136">
        <f t="shared" si="2"/>
        <v>0</v>
      </c>
      <c r="AV22" s="137">
        <f t="shared" si="2"/>
        <v>0</v>
      </c>
      <c r="AW22" s="135">
        <f t="shared" si="2"/>
        <v>0</v>
      </c>
      <c r="AX22" s="136">
        <f t="shared" si="2"/>
        <v>0</v>
      </c>
      <c r="AY22" s="134">
        <f t="shared" si="2"/>
        <v>0</v>
      </c>
      <c r="AZ22" s="135">
        <f t="shared" si="2"/>
        <v>0</v>
      </c>
      <c r="BA22" s="136">
        <f t="shared" si="2"/>
        <v>0</v>
      </c>
      <c r="BB22" s="137">
        <f t="shared" si="2"/>
        <v>0</v>
      </c>
      <c r="BC22" s="135">
        <f t="shared" si="2"/>
        <v>0</v>
      </c>
      <c r="BD22" s="136">
        <f t="shared" si="2"/>
        <v>0</v>
      </c>
      <c r="BE22" s="134">
        <f t="shared" si="2"/>
        <v>0</v>
      </c>
      <c r="BF22" s="135">
        <f t="shared" si="2"/>
        <v>0</v>
      </c>
      <c r="BG22" s="136">
        <f t="shared" si="2"/>
        <v>0</v>
      </c>
      <c r="BH22" s="137">
        <f t="shared" si="2"/>
        <v>0</v>
      </c>
      <c r="BI22" s="135">
        <f t="shared" si="2"/>
        <v>0</v>
      </c>
      <c r="BJ22" s="136">
        <f t="shared" si="2"/>
        <v>0</v>
      </c>
      <c r="BK22" s="134">
        <f t="shared" si="2"/>
        <v>0</v>
      </c>
      <c r="BL22" s="135">
        <f t="shared" si="2"/>
        <v>0</v>
      </c>
      <c r="BM22" s="136">
        <f t="shared" si="2"/>
        <v>0</v>
      </c>
      <c r="BN22" s="137">
        <f t="shared" si="2"/>
        <v>0</v>
      </c>
      <c r="BO22" s="135">
        <f t="shared" si="2"/>
        <v>0</v>
      </c>
      <c r="BP22" s="136">
        <f t="shared" si="2"/>
        <v>0</v>
      </c>
      <c r="BQ22" s="134">
        <f t="shared" si="2"/>
        <v>0</v>
      </c>
      <c r="BR22" s="135">
        <f t="shared" si="2"/>
        <v>0</v>
      </c>
      <c r="BS22" s="136">
        <f t="shared" si="2"/>
        <v>0</v>
      </c>
      <c r="BT22" s="137">
        <f t="shared" si="2"/>
        <v>0</v>
      </c>
      <c r="BU22" s="135">
        <f t="shared" si="2"/>
        <v>0</v>
      </c>
      <c r="BV22" s="136">
        <f t="shared" si="2"/>
        <v>0</v>
      </c>
      <c r="BW22" s="134">
        <f t="shared" si="2"/>
        <v>0</v>
      </c>
      <c r="BX22" s="135">
        <f t="shared" si="2"/>
        <v>0</v>
      </c>
      <c r="BY22" s="136">
        <f t="shared" si="2"/>
        <v>0</v>
      </c>
      <c r="BZ22" s="137">
        <f t="shared" si="2"/>
        <v>0</v>
      </c>
      <c r="CA22" s="135">
        <f t="shared" si="2"/>
        <v>0</v>
      </c>
      <c r="CB22" s="136">
        <f t="shared" si="2"/>
        <v>0</v>
      </c>
      <c r="CC22" s="134">
        <f t="shared" si="2"/>
        <v>0</v>
      </c>
      <c r="CD22" s="135">
        <f t="shared" si="2"/>
        <v>0</v>
      </c>
      <c r="CE22" s="136">
        <f t="shared" si="2"/>
        <v>0</v>
      </c>
      <c r="CF22" s="137">
        <f t="shared" si="2"/>
        <v>0</v>
      </c>
      <c r="CG22" s="135">
        <f t="shared" si="2"/>
        <v>0</v>
      </c>
      <c r="CH22" s="136">
        <f t="shared" si="2"/>
        <v>0</v>
      </c>
      <c r="CI22" s="134">
        <f t="shared" si="2"/>
        <v>0</v>
      </c>
      <c r="CJ22" s="135">
        <f t="shared" si="2"/>
        <v>0</v>
      </c>
      <c r="CK22" s="136">
        <f t="shared" si="2"/>
        <v>0</v>
      </c>
      <c r="CL22" s="137">
        <f t="shared" si="2"/>
        <v>0</v>
      </c>
      <c r="CM22" s="135">
        <f t="shared" si="2"/>
        <v>0</v>
      </c>
      <c r="CN22" s="136">
        <f t="shared" si="2"/>
        <v>0</v>
      </c>
      <c r="CO22" s="134">
        <f t="shared" si="2"/>
        <v>0</v>
      </c>
      <c r="CP22" s="135">
        <f t="shared" si="2"/>
        <v>0</v>
      </c>
      <c r="CQ22" s="136">
        <f t="shared" si="2"/>
        <v>0</v>
      </c>
      <c r="CR22" s="137">
        <f t="shared" si="2"/>
        <v>0</v>
      </c>
      <c r="CS22" s="135">
        <f t="shared" si="2"/>
        <v>0</v>
      </c>
      <c r="CT22" s="136">
        <f t="shared" si="2"/>
        <v>0</v>
      </c>
      <c r="CU22" s="134">
        <f t="shared" si="2"/>
        <v>0</v>
      </c>
      <c r="CV22" s="135">
        <f t="shared" si="2"/>
        <v>0</v>
      </c>
      <c r="CW22" s="136">
        <f t="shared" si="2"/>
        <v>0</v>
      </c>
      <c r="CX22" s="137">
        <f t="shared" si="2"/>
        <v>0</v>
      </c>
      <c r="CY22" s="135">
        <f t="shared" si="2"/>
        <v>0</v>
      </c>
      <c r="CZ22" s="136">
        <f t="shared" si="2"/>
        <v>0</v>
      </c>
      <c r="DA22" s="134">
        <f t="shared" si="2"/>
        <v>0</v>
      </c>
      <c r="DB22" s="135">
        <f t="shared" si="2"/>
        <v>0</v>
      </c>
      <c r="DC22" s="136">
        <f t="shared" ref="DC22:FN23" si="3">DC4+DC6+DC8+DC10+DC12+DC14+DC16+DC18+DC20</f>
        <v>0</v>
      </c>
      <c r="DD22" s="137">
        <f t="shared" si="3"/>
        <v>0</v>
      </c>
      <c r="DE22" s="135">
        <f t="shared" si="3"/>
        <v>0</v>
      </c>
      <c r="DF22" s="136">
        <f t="shared" si="3"/>
        <v>0</v>
      </c>
      <c r="DG22" s="134">
        <f t="shared" si="3"/>
        <v>0</v>
      </c>
      <c r="DH22" s="135">
        <f t="shared" si="3"/>
        <v>0</v>
      </c>
      <c r="DI22" s="136">
        <f t="shared" si="3"/>
        <v>0</v>
      </c>
      <c r="DJ22" s="137">
        <f t="shared" si="3"/>
        <v>0</v>
      </c>
      <c r="DK22" s="135">
        <f t="shared" si="3"/>
        <v>0</v>
      </c>
      <c r="DL22" s="136">
        <f t="shared" si="3"/>
        <v>0</v>
      </c>
      <c r="DM22" s="134">
        <f t="shared" si="3"/>
        <v>0</v>
      </c>
      <c r="DN22" s="135">
        <f t="shared" si="3"/>
        <v>0</v>
      </c>
      <c r="DO22" s="136">
        <f t="shared" si="3"/>
        <v>0</v>
      </c>
      <c r="DP22" s="137">
        <f t="shared" si="3"/>
        <v>0</v>
      </c>
      <c r="DQ22" s="135">
        <f t="shared" si="3"/>
        <v>0</v>
      </c>
      <c r="DR22" s="136">
        <f t="shared" si="3"/>
        <v>0</v>
      </c>
      <c r="DS22" s="134">
        <f t="shared" si="3"/>
        <v>0</v>
      </c>
      <c r="DT22" s="135">
        <f t="shared" si="3"/>
        <v>0</v>
      </c>
      <c r="DU22" s="136">
        <f t="shared" si="3"/>
        <v>0</v>
      </c>
      <c r="DV22" s="137">
        <f t="shared" si="3"/>
        <v>0</v>
      </c>
      <c r="DW22" s="135">
        <f t="shared" si="3"/>
        <v>0</v>
      </c>
      <c r="DX22" s="136">
        <f t="shared" si="3"/>
        <v>0</v>
      </c>
      <c r="DY22" s="134">
        <f t="shared" si="3"/>
        <v>0</v>
      </c>
      <c r="DZ22" s="135">
        <f t="shared" si="3"/>
        <v>0</v>
      </c>
      <c r="EA22" s="136">
        <f t="shared" si="3"/>
        <v>0</v>
      </c>
      <c r="EB22" s="137">
        <f t="shared" si="3"/>
        <v>0</v>
      </c>
      <c r="EC22" s="135">
        <f t="shared" si="3"/>
        <v>0</v>
      </c>
      <c r="ED22" s="136">
        <f t="shared" si="3"/>
        <v>0</v>
      </c>
      <c r="EE22" s="134">
        <f t="shared" si="3"/>
        <v>0</v>
      </c>
      <c r="EF22" s="135">
        <f t="shared" si="3"/>
        <v>0</v>
      </c>
      <c r="EG22" s="136">
        <f t="shared" si="3"/>
        <v>0</v>
      </c>
      <c r="EH22" s="137">
        <f t="shared" si="3"/>
        <v>0</v>
      </c>
      <c r="EI22" s="135">
        <f t="shared" si="3"/>
        <v>0</v>
      </c>
      <c r="EJ22" s="136">
        <f t="shared" si="3"/>
        <v>0</v>
      </c>
      <c r="EK22" s="134">
        <f t="shared" si="3"/>
        <v>0</v>
      </c>
      <c r="EL22" s="135">
        <f t="shared" si="3"/>
        <v>0</v>
      </c>
      <c r="EM22" s="136">
        <f t="shared" si="3"/>
        <v>0</v>
      </c>
      <c r="EN22" s="137">
        <f t="shared" si="3"/>
        <v>0</v>
      </c>
      <c r="EO22" s="135">
        <f t="shared" si="3"/>
        <v>0</v>
      </c>
      <c r="EP22" s="136">
        <f t="shared" si="3"/>
        <v>0</v>
      </c>
      <c r="EQ22" s="134">
        <f t="shared" si="3"/>
        <v>0</v>
      </c>
      <c r="ER22" s="135">
        <f t="shared" si="3"/>
        <v>0</v>
      </c>
      <c r="ES22" s="136">
        <f t="shared" si="3"/>
        <v>0</v>
      </c>
      <c r="ET22" s="137">
        <f t="shared" si="3"/>
        <v>0</v>
      </c>
      <c r="EU22" s="135">
        <f t="shared" si="3"/>
        <v>0</v>
      </c>
      <c r="EV22" s="136">
        <f t="shared" si="3"/>
        <v>0</v>
      </c>
      <c r="EW22" s="134">
        <f t="shared" si="3"/>
        <v>0</v>
      </c>
      <c r="EX22" s="135">
        <f t="shared" si="3"/>
        <v>0</v>
      </c>
      <c r="EY22" s="136">
        <f t="shared" si="3"/>
        <v>0</v>
      </c>
      <c r="EZ22" s="137">
        <f t="shared" si="3"/>
        <v>0</v>
      </c>
      <c r="FA22" s="135">
        <f t="shared" si="3"/>
        <v>0</v>
      </c>
      <c r="FB22" s="136">
        <f t="shared" si="3"/>
        <v>0</v>
      </c>
      <c r="FC22" s="134">
        <f t="shared" si="3"/>
        <v>0</v>
      </c>
      <c r="FD22" s="135">
        <f t="shared" si="3"/>
        <v>0</v>
      </c>
      <c r="FE22" s="136">
        <f t="shared" si="3"/>
        <v>0</v>
      </c>
      <c r="FF22" s="137">
        <f t="shared" si="3"/>
        <v>0</v>
      </c>
      <c r="FG22" s="135">
        <f t="shared" si="3"/>
        <v>0</v>
      </c>
      <c r="FH22" s="136">
        <f t="shared" si="3"/>
        <v>0</v>
      </c>
      <c r="FI22" s="134">
        <f t="shared" si="3"/>
        <v>0</v>
      </c>
      <c r="FJ22" s="135">
        <f t="shared" si="3"/>
        <v>0</v>
      </c>
      <c r="FK22" s="136">
        <f t="shared" si="3"/>
        <v>0</v>
      </c>
      <c r="FL22" s="137">
        <f t="shared" si="3"/>
        <v>0</v>
      </c>
      <c r="FM22" s="135">
        <f t="shared" si="3"/>
        <v>0</v>
      </c>
      <c r="FN22" s="136">
        <f t="shared" si="3"/>
        <v>0</v>
      </c>
      <c r="FO22" s="134">
        <f t="shared" ref="FO22:HZ23" si="4">FO4+FO6+FO8+FO10+FO12+FO14+FO16+FO18+FO20</f>
        <v>0</v>
      </c>
      <c r="FP22" s="135">
        <f t="shared" si="4"/>
        <v>0</v>
      </c>
      <c r="FQ22" s="136">
        <f t="shared" si="4"/>
        <v>0</v>
      </c>
      <c r="FR22" s="137">
        <f t="shared" si="4"/>
        <v>0</v>
      </c>
      <c r="FS22" s="135">
        <f t="shared" si="4"/>
        <v>0</v>
      </c>
      <c r="FT22" s="136">
        <f t="shared" si="4"/>
        <v>0</v>
      </c>
      <c r="FU22" s="134">
        <f t="shared" si="4"/>
        <v>0</v>
      </c>
      <c r="FV22" s="135">
        <f t="shared" si="4"/>
        <v>0</v>
      </c>
      <c r="FW22" s="136">
        <f t="shared" si="4"/>
        <v>0</v>
      </c>
      <c r="FX22" s="137">
        <f t="shared" si="4"/>
        <v>0</v>
      </c>
      <c r="FY22" s="135">
        <f t="shared" si="4"/>
        <v>0</v>
      </c>
      <c r="FZ22" s="136">
        <f t="shared" si="4"/>
        <v>0</v>
      </c>
      <c r="GA22" s="134">
        <f t="shared" si="4"/>
        <v>0</v>
      </c>
      <c r="GB22" s="135">
        <f t="shared" si="4"/>
        <v>0</v>
      </c>
      <c r="GC22" s="136">
        <f t="shared" si="4"/>
        <v>0</v>
      </c>
      <c r="GD22" s="137">
        <f t="shared" si="4"/>
        <v>0</v>
      </c>
      <c r="GE22" s="135">
        <f t="shared" si="4"/>
        <v>0</v>
      </c>
      <c r="GF22" s="136">
        <f t="shared" si="4"/>
        <v>0</v>
      </c>
      <c r="GG22" s="134">
        <f t="shared" si="4"/>
        <v>0</v>
      </c>
      <c r="GH22" s="135">
        <f t="shared" si="4"/>
        <v>0</v>
      </c>
      <c r="GI22" s="136">
        <f t="shared" si="4"/>
        <v>0</v>
      </c>
      <c r="GJ22" s="137">
        <f t="shared" si="4"/>
        <v>0</v>
      </c>
      <c r="GK22" s="135">
        <f t="shared" si="4"/>
        <v>0</v>
      </c>
      <c r="GL22" s="136">
        <f t="shared" si="4"/>
        <v>0</v>
      </c>
      <c r="GM22" s="134">
        <f t="shared" si="4"/>
        <v>0</v>
      </c>
      <c r="GN22" s="135">
        <f t="shared" si="4"/>
        <v>0</v>
      </c>
      <c r="GO22" s="136">
        <f t="shared" si="4"/>
        <v>0</v>
      </c>
      <c r="GP22" s="137">
        <f t="shared" si="4"/>
        <v>0</v>
      </c>
      <c r="GQ22" s="135">
        <f t="shared" si="4"/>
        <v>0</v>
      </c>
      <c r="GR22" s="136">
        <f t="shared" si="4"/>
        <v>0</v>
      </c>
      <c r="GS22" s="134">
        <f t="shared" si="4"/>
        <v>0</v>
      </c>
      <c r="GT22" s="135">
        <f t="shared" si="4"/>
        <v>0</v>
      </c>
      <c r="GU22" s="136">
        <f t="shared" si="4"/>
        <v>0</v>
      </c>
      <c r="GV22" s="137">
        <f t="shared" si="4"/>
        <v>0</v>
      </c>
      <c r="GW22" s="135">
        <f t="shared" si="4"/>
        <v>0</v>
      </c>
      <c r="GX22" s="136">
        <f t="shared" si="4"/>
        <v>0</v>
      </c>
      <c r="GY22" s="134">
        <f t="shared" si="4"/>
        <v>0</v>
      </c>
      <c r="GZ22" s="135">
        <f t="shared" si="4"/>
        <v>0</v>
      </c>
      <c r="HA22" s="136">
        <f t="shared" si="4"/>
        <v>0</v>
      </c>
      <c r="HB22" s="137">
        <f t="shared" si="4"/>
        <v>0</v>
      </c>
      <c r="HC22" s="135">
        <f t="shared" si="4"/>
        <v>0</v>
      </c>
      <c r="HD22" s="136">
        <f t="shared" si="4"/>
        <v>0</v>
      </c>
      <c r="HE22" s="134">
        <f t="shared" si="4"/>
        <v>0</v>
      </c>
      <c r="HF22" s="135">
        <f t="shared" si="4"/>
        <v>0</v>
      </c>
      <c r="HG22" s="136">
        <f t="shared" si="4"/>
        <v>0</v>
      </c>
      <c r="HH22" s="137">
        <f t="shared" si="4"/>
        <v>0</v>
      </c>
      <c r="HI22" s="135">
        <f t="shared" si="4"/>
        <v>0</v>
      </c>
      <c r="HJ22" s="136">
        <f t="shared" si="4"/>
        <v>0</v>
      </c>
      <c r="HK22" s="134">
        <f t="shared" si="4"/>
        <v>0</v>
      </c>
      <c r="HL22" s="135">
        <f t="shared" si="4"/>
        <v>0</v>
      </c>
      <c r="HM22" s="136">
        <f t="shared" si="4"/>
        <v>0</v>
      </c>
      <c r="HN22" s="137">
        <f t="shared" si="4"/>
        <v>0</v>
      </c>
      <c r="HO22" s="135">
        <f t="shared" si="4"/>
        <v>0</v>
      </c>
      <c r="HP22" s="136">
        <f t="shared" si="4"/>
        <v>0</v>
      </c>
      <c r="HQ22" s="134">
        <f t="shared" si="4"/>
        <v>0</v>
      </c>
      <c r="HR22" s="135">
        <f t="shared" si="4"/>
        <v>0</v>
      </c>
      <c r="HS22" s="136">
        <f t="shared" si="4"/>
        <v>0</v>
      </c>
      <c r="HT22" s="137">
        <f t="shared" si="4"/>
        <v>0</v>
      </c>
      <c r="HU22" s="135">
        <f t="shared" si="4"/>
        <v>0</v>
      </c>
      <c r="HV22" s="136">
        <f t="shared" si="4"/>
        <v>0</v>
      </c>
      <c r="HW22" s="134">
        <f t="shared" si="4"/>
        <v>0</v>
      </c>
      <c r="HX22" s="135">
        <f t="shared" si="4"/>
        <v>0</v>
      </c>
      <c r="HY22" s="136">
        <f t="shared" si="4"/>
        <v>0</v>
      </c>
      <c r="HZ22" s="137">
        <f t="shared" si="4"/>
        <v>0</v>
      </c>
      <c r="IA22" s="135">
        <f t="shared" ref="IA22:JX23" si="5">IA4+IA6+IA8+IA10+IA12+IA14+IA16+IA18+IA20</f>
        <v>0</v>
      </c>
      <c r="IB22" s="136">
        <f t="shared" si="5"/>
        <v>0</v>
      </c>
      <c r="IC22" s="134">
        <f t="shared" si="5"/>
        <v>0</v>
      </c>
      <c r="ID22" s="135">
        <f t="shared" si="5"/>
        <v>0</v>
      </c>
      <c r="IE22" s="136">
        <f t="shared" si="5"/>
        <v>0</v>
      </c>
      <c r="IF22" s="137">
        <f t="shared" si="5"/>
        <v>0</v>
      </c>
      <c r="IG22" s="135">
        <f t="shared" si="5"/>
        <v>0</v>
      </c>
      <c r="IH22" s="136">
        <f t="shared" si="5"/>
        <v>0</v>
      </c>
      <c r="II22" s="134">
        <f t="shared" si="5"/>
        <v>0</v>
      </c>
      <c r="IJ22" s="135">
        <f t="shared" si="5"/>
        <v>0</v>
      </c>
      <c r="IK22" s="136">
        <f t="shared" si="5"/>
        <v>0</v>
      </c>
      <c r="IL22" s="137">
        <f t="shared" si="5"/>
        <v>0</v>
      </c>
      <c r="IM22" s="135">
        <f t="shared" si="5"/>
        <v>0</v>
      </c>
      <c r="IN22" s="136">
        <f t="shared" si="5"/>
        <v>0</v>
      </c>
      <c r="IO22" s="134">
        <f t="shared" si="5"/>
        <v>0</v>
      </c>
      <c r="IP22" s="135">
        <f t="shared" si="5"/>
        <v>0</v>
      </c>
      <c r="IQ22" s="136">
        <f t="shared" si="5"/>
        <v>0</v>
      </c>
      <c r="IR22" s="137">
        <f t="shared" si="5"/>
        <v>0</v>
      </c>
      <c r="IS22" s="135">
        <f t="shared" si="5"/>
        <v>0</v>
      </c>
      <c r="IT22" s="136">
        <f t="shared" si="5"/>
        <v>0</v>
      </c>
      <c r="IU22" s="134">
        <f t="shared" si="5"/>
        <v>0</v>
      </c>
      <c r="IV22" s="135">
        <f t="shared" si="5"/>
        <v>0</v>
      </c>
      <c r="IW22" s="136">
        <f t="shared" si="5"/>
        <v>0</v>
      </c>
      <c r="IX22" s="137">
        <f t="shared" si="5"/>
        <v>0</v>
      </c>
      <c r="IY22" s="135">
        <f t="shared" si="5"/>
        <v>0</v>
      </c>
      <c r="IZ22" s="136">
        <f t="shared" si="5"/>
        <v>0</v>
      </c>
      <c r="JA22" s="134">
        <f t="shared" si="5"/>
        <v>0</v>
      </c>
      <c r="JB22" s="135">
        <f t="shared" si="5"/>
        <v>0</v>
      </c>
      <c r="JC22" s="136">
        <f t="shared" si="5"/>
        <v>0</v>
      </c>
      <c r="JD22" s="137">
        <f t="shared" si="5"/>
        <v>0</v>
      </c>
      <c r="JE22" s="135">
        <f t="shared" si="5"/>
        <v>0</v>
      </c>
      <c r="JF22" s="136">
        <f t="shared" si="5"/>
        <v>0</v>
      </c>
      <c r="JG22" s="134">
        <f t="shared" si="5"/>
        <v>0</v>
      </c>
      <c r="JH22" s="135">
        <f t="shared" si="5"/>
        <v>0</v>
      </c>
      <c r="JI22" s="136">
        <f t="shared" si="5"/>
        <v>0</v>
      </c>
      <c r="JJ22" s="137">
        <f t="shared" si="5"/>
        <v>0</v>
      </c>
      <c r="JK22" s="135">
        <f t="shared" si="5"/>
        <v>0</v>
      </c>
      <c r="JL22" s="136">
        <f t="shared" si="5"/>
        <v>0</v>
      </c>
      <c r="JM22" s="134">
        <f t="shared" si="5"/>
        <v>0</v>
      </c>
      <c r="JN22" s="135">
        <f t="shared" si="5"/>
        <v>0</v>
      </c>
      <c r="JO22" s="136">
        <f t="shared" si="5"/>
        <v>0</v>
      </c>
      <c r="JP22" s="137">
        <f t="shared" si="5"/>
        <v>0</v>
      </c>
      <c r="JQ22" s="135">
        <f t="shared" si="5"/>
        <v>0</v>
      </c>
      <c r="JR22" s="136">
        <f t="shared" si="5"/>
        <v>0</v>
      </c>
      <c r="JS22" s="134">
        <f t="shared" si="5"/>
        <v>0</v>
      </c>
      <c r="JT22" s="135">
        <f t="shared" si="5"/>
        <v>0</v>
      </c>
      <c r="JU22" s="136">
        <f t="shared" si="5"/>
        <v>0</v>
      </c>
      <c r="JV22" s="137">
        <f t="shared" si="5"/>
        <v>0</v>
      </c>
      <c r="JW22" s="135">
        <f t="shared" si="5"/>
        <v>0</v>
      </c>
      <c r="JX22" s="136">
        <f t="shared" si="5"/>
        <v>0</v>
      </c>
    </row>
    <row r="23" spans="1:284" s="121" customFormat="1" ht="15.75" customHeight="1" thickBot="1" x14ac:dyDescent="0.25">
      <c r="A23" s="1019"/>
      <c r="B23" s="1021"/>
      <c r="C23" s="164">
        <f>IF(E23&gt;0,E22/E23*10,0)</f>
        <v>22.86984126984127</v>
      </c>
      <c r="D23" s="122" t="s">
        <v>39</v>
      </c>
      <c r="E23" s="123">
        <f>E5+E7+E9+E11+E13+E15+E17+E19+E21</f>
        <v>315</v>
      </c>
      <c r="F23" s="711">
        <f t="shared" si="1"/>
        <v>315</v>
      </c>
      <c r="G23" s="123">
        <f t="shared" si="1"/>
        <v>0</v>
      </c>
      <c r="H23" s="125">
        <f t="shared" si="1"/>
        <v>0</v>
      </c>
      <c r="I23" s="126">
        <f t="shared" si="1"/>
        <v>0</v>
      </c>
      <c r="J23" s="127">
        <f t="shared" si="1"/>
        <v>0</v>
      </c>
      <c r="K23" s="128">
        <f t="shared" si="1"/>
        <v>0</v>
      </c>
      <c r="L23" s="129">
        <f t="shared" si="1"/>
        <v>0</v>
      </c>
      <c r="M23" s="127">
        <f t="shared" si="1"/>
        <v>0</v>
      </c>
      <c r="N23" s="128">
        <f t="shared" si="1"/>
        <v>0</v>
      </c>
      <c r="O23" s="126">
        <f t="shared" si="1"/>
        <v>0</v>
      </c>
      <c r="P23" s="127">
        <f t="shared" si="1"/>
        <v>0</v>
      </c>
      <c r="Q23" s="128">
        <f t="shared" si="1"/>
        <v>0</v>
      </c>
      <c r="R23" s="129">
        <f t="shared" si="1"/>
        <v>0</v>
      </c>
      <c r="S23" s="127">
        <f t="shared" si="1"/>
        <v>0</v>
      </c>
      <c r="T23" s="128">
        <f t="shared" si="1"/>
        <v>0</v>
      </c>
      <c r="U23" s="126">
        <f t="shared" si="1"/>
        <v>0</v>
      </c>
      <c r="V23" s="127">
        <f t="shared" si="1"/>
        <v>0</v>
      </c>
      <c r="W23" s="128">
        <f t="shared" si="1"/>
        <v>0</v>
      </c>
      <c r="X23" s="129">
        <f t="shared" si="1"/>
        <v>0</v>
      </c>
      <c r="Y23" s="127">
        <f t="shared" si="1"/>
        <v>0</v>
      </c>
      <c r="Z23" s="128">
        <f t="shared" si="1"/>
        <v>0</v>
      </c>
      <c r="AA23" s="126">
        <f t="shared" si="1"/>
        <v>0</v>
      </c>
      <c r="AB23" s="127">
        <f t="shared" si="1"/>
        <v>0</v>
      </c>
      <c r="AC23" s="128">
        <f t="shared" si="1"/>
        <v>0</v>
      </c>
      <c r="AD23" s="129">
        <f t="shared" si="1"/>
        <v>0</v>
      </c>
      <c r="AE23" s="127">
        <f t="shared" si="1"/>
        <v>0</v>
      </c>
      <c r="AF23" s="128">
        <f t="shared" si="1"/>
        <v>0</v>
      </c>
      <c r="AG23" s="126">
        <f t="shared" si="1"/>
        <v>0</v>
      </c>
      <c r="AH23" s="127">
        <f t="shared" si="1"/>
        <v>0</v>
      </c>
      <c r="AI23" s="128">
        <f t="shared" si="1"/>
        <v>0</v>
      </c>
      <c r="AJ23" s="129">
        <f t="shared" si="1"/>
        <v>0</v>
      </c>
      <c r="AK23" s="127">
        <f t="shared" si="1"/>
        <v>0</v>
      </c>
      <c r="AL23" s="128">
        <f t="shared" si="1"/>
        <v>0</v>
      </c>
      <c r="AM23" s="126">
        <f t="shared" si="1"/>
        <v>0</v>
      </c>
      <c r="AN23" s="127">
        <f t="shared" si="1"/>
        <v>0</v>
      </c>
      <c r="AO23" s="128">
        <f t="shared" si="1"/>
        <v>0</v>
      </c>
      <c r="AP23" s="129">
        <f>AP5+AP7+AP9+AP11+AP13+AP15+AP17+AP19+AP21</f>
        <v>0</v>
      </c>
      <c r="AQ23" s="127">
        <f t="shared" si="2"/>
        <v>0</v>
      </c>
      <c r="AR23" s="128">
        <f t="shared" si="2"/>
        <v>0</v>
      </c>
      <c r="AS23" s="126">
        <f t="shared" si="2"/>
        <v>0</v>
      </c>
      <c r="AT23" s="127">
        <f t="shared" si="2"/>
        <v>0</v>
      </c>
      <c r="AU23" s="128">
        <f t="shared" si="2"/>
        <v>0</v>
      </c>
      <c r="AV23" s="129">
        <f t="shared" si="2"/>
        <v>0</v>
      </c>
      <c r="AW23" s="127">
        <f t="shared" si="2"/>
        <v>0</v>
      </c>
      <c r="AX23" s="128">
        <f t="shared" si="2"/>
        <v>0</v>
      </c>
      <c r="AY23" s="126">
        <f t="shared" si="2"/>
        <v>0</v>
      </c>
      <c r="AZ23" s="127">
        <f t="shared" si="2"/>
        <v>0</v>
      </c>
      <c r="BA23" s="128">
        <f t="shared" si="2"/>
        <v>0</v>
      </c>
      <c r="BB23" s="129">
        <f t="shared" si="2"/>
        <v>0</v>
      </c>
      <c r="BC23" s="127">
        <f t="shared" si="2"/>
        <v>0</v>
      </c>
      <c r="BD23" s="128">
        <f t="shared" si="2"/>
        <v>0</v>
      </c>
      <c r="BE23" s="126">
        <f t="shared" si="2"/>
        <v>0</v>
      </c>
      <c r="BF23" s="127">
        <f t="shared" si="2"/>
        <v>0</v>
      </c>
      <c r="BG23" s="128">
        <f t="shared" si="2"/>
        <v>0</v>
      </c>
      <c r="BH23" s="129">
        <f t="shared" si="2"/>
        <v>0</v>
      </c>
      <c r="BI23" s="127">
        <f t="shared" si="2"/>
        <v>0</v>
      </c>
      <c r="BJ23" s="128">
        <f t="shared" si="2"/>
        <v>0</v>
      </c>
      <c r="BK23" s="126">
        <f t="shared" si="2"/>
        <v>0</v>
      </c>
      <c r="BL23" s="127">
        <f t="shared" si="2"/>
        <v>0</v>
      </c>
      <c r="BM23" s="128">
        <f t="shared" si="2"/>
        <v>0</v>
      </c>
      <c r="BN23" s="129">
        <f t="shared" si="2"/>
        <v>0</v>
      </c>
      <c r="BO23" s="127">
        <f t="shared" si="2"/>
        <v>0</v>
      </c>
      <c r="BP23" s="128">
        <f t="shared" si="2"/>
        <v>0</v>
      </c>
      <c r="BQ23" s="126">
        <f t="shared" si="2"/>
        <v>0</v>
      </c>
      <c r="BR23" s="127">
        <f t="shared" si="2"/>
        <v>0</v>
      </c>
      <c r="BS23" s="128">
        <f t="shared" si="2"/>
        <v>0</v>
      </c>
      <c r="BT23" s="129">
        <f t="shared" si="2"/>
        <v>0</v>
      </c>
      <c r="BU23" s="127">
        <f t="shared" si="2"/>
        <v>0</v>
      </c>
      <c r="BV23" s="128">
        <f t="shared" si="2"/>
        <v>0</v>
      </c>
      <c r="BW23" s="126">
        <f t="shared" si="2"/>
        <v>0</v>
      </c>
      <c r="BX23" s="127">
        <f t="shared" si="2"/>
        <v>0</v>
      </c>
      <c r="BY23" s="128">
        <f t="shared" si="2"/>
        <v>0</v>
      </c>
      <c r="BZ23" s="129">
        <f t="shared" si="2"/>
        <v>0</v>
      </c>
      <c r="CA23" s="127">
        <f t="shared" si="2"/>
        <v>0</v>
      </c>
      <c r="CB23" s="128">
        <f t="shared" si="2"/>
        <v>0</v>
      </c>
      <c r="CC23" s="126">
        <f t="shared" si="2"/>
        <v>0</v>
      </c>
      <c r="CD23" s="127">
        <f t="shared" si="2"/>
        <v>0</v>
      </c>
      <c r="CE23" s="128">
        <f t="shared" si="2"/>
        <v>0</v>
      </c>
      <c r="CF23" s="129">
        <f t="shared" si="2"/>
        <v>0</v>
      </c>
      <c r="CG23" s="127">
        <f t="shared" si="2"/>
        <v>0</v>
      </c>
      <c r="CH23" s="128">
        <f t="shared" si="2"/>
        <v>0</v>
      </c>
      <c r="CI23" s="126">
        <f t="shared" si="2"/>
        <v>0</v>
      </c>
      <c r="CJ23" s="127">
        <f t="shared" si="2"/>
        <v>0</v>
      </c>
      <c r="CK23" s="128">
        <f t="shared" si="2"/>
        <v>0</v>
      </c>
      <c r="CL23" s="129">
        <f t="shared" si="2"/>
        <v>0</v>
      </c>
      <c r="CM23" s="127">
        <f t="shared" si="2"/>
        <v>0</v>
      </c>
      <c r="CN23" s="128">
        <f t="shared" si="2"/>
        <v>0</v>
      </c>
      <c r="CO23" s="126">
        <f t="shared" si="2"/>
        <v>0</v>
      </c>
      <c r="CP23" s="127">
        <f t="shared" si="2"/>
        <v>0</v>
      </c>
      <c r="CQ23" s="128">
        <f t="shared" si="2"/>
        <v>0</v>
      </c>
      <c r="CR23" s="129">
        <f t="shared" si="2"/>
        <v>0</v>
      </c>
      <c r="CS23" s="127">
        <f t="shared" si="2"/>
        <v>0</v>
      </c>
      <c r="CT23" s="128">
        <f t="shared" si="2"/>
        <v>0</v>
      </c>
      <c r="CU23" s="126">
        <f t="shared" si="2"/>
        <v>0</v>
      </c>
      <c r="CV23" s="127">
        <f t="shared" si="2"/>
        <v>0</v>
      </c>
      <c r="CW23" s="128">
        <f t="shared" si="2"/>
        <v>0</v>
      </c>
      <c r="CX23" s="129">
        <f t="shared" si="2"/>
        <v>0</v>
      </c>
      <c r="CY23" s="127">
        <f t="shared" si="2"/>
        <v>0</v>
      </c>
      <c r="CZ23" s="128">
        <f t="shared" si="2"/>
        <v>0</v>
      </c>
      <c r="DA23" s="126">
        <f t="shared" si="2"/>
        <v>0</v>
      </c>
      <c r="DB23" s="127">
        <f t="shared" si="2"/>
        <v>0</v>
      </c>
      <c r="DC23" s="128">
        <f t="shared" si="3"/>
        <v>0</v>
      </c>
      <c r="DD23" s="129">
        <f t="shared" si="3"/>
        <v>0</v>
      </c>
      <c r="DE23" s="127">
        <f t="shared" si="3"/>
        <v>0</v>
      </c>
      <c r="DF23" s="128">
        <f t="shared" si="3"/>
        <v>0</v>
      </c>
      <c r="DG23" s="126">
        <f t="shared" si="3"/>
        <v>0</v>
      </c>
      <c r="DH23" s="127">
        <f t="shared" si="3"/>
        <v>0</v>
      </c>
      <c r="DI23" s="128">
        <f t="shared" si="3"/>
        <v>0</v>
      </c>
      <c r="DJ23" s="129">
        <f t="shared" si="3"/>
        <v>0</v>
      </c>
      <c r="DK23" s="127">
        <f t="shared" si="3"/>
        <v>0</v>
      </c>
      <c r="DL23" s="128">
        <f t="shared" si="3"/>
        <v>0</v>
      </c>
      <c r="DM23" s="126">
        <f t="shared" si="3"/>
        <v>0</v>
      </c>
      <c r="DN23" s="127">
        <f t="shared" si="3"/>
        <v>0</v>
      </c>
      <c r="DO23" s="128">
        <f t="shared" si="3"/>
        <v>0</v>
      </c>
      <c r="DP23" s="129">
        <f t="shared" si="3"/>
        <v>0</v>
      </c>
      <c r="DQ23" s="127">
        <f t="shared" si="3"/>
        <v>0</v>
      </c>
      <c r="DR23" s="128">
        <f t="shared" si="3"/>
        <v>0</v>
      </c>
      <c r="DS23" s="126">
        <f t="shared" si="3"/>
        <v>0</v>
      </c>
      <c r="DT23" s="127">
        <f t="shared" si="3"/>
        <v>0</v>
      </c>
      <c r="DU23" s="128">
        <f t="shared" si="3"/>
        <v>0</v>
      </c>
      <c r="DV23" s="129">
        <f t="shared" si="3"/>
        <v>0</v>
      </c>
      <c r="DW23" s="127">
        <f t="shared" si="3"/>
        <v>0</v>
      </c>
      <c r="DX23" s="128">
        <f t="shared" si="3"/>
        <v>0</v>
      </c>
      <c r="DY23" s="126">
        <f t="shared" si="3"/>
        <v>0</v>
      </c>
      <c r="DZ23" s="127">
        <f t="shared" si="3"/>
        <v>0</v>
      </c>
      <c r="EA23" s="128">
        <f t="shared" si="3"/>
        <v>0</v>
      </c>
      <c r="EB23" s="129">
        <f t="shared" si="3"/>
        <v>0</v>
      </c>
      <c r="EC23" s="127">
        <f t="shared" si="3"/>
        <v>0</v>
      </c>
      <c r="ED23" s="128">
        <f t="shared" si="3"/>
        <v>0</v>
      </c>
      <c r="EE23" s="126">
        <f t="shared" si="3"/>
        <v>0</v>
      </c>
      <c r="EF23" s="127">
        <f t="shared" si="3"/>
        <v>0</v>
      </c>
      <c r="EG23" s="128">
        <f t="shared" si="3"/>
        <v>0</v>
      </c>
      <c r="EH23" s="129">
        <f t="shared" si="3"/>
        <v>0</v>
      </c>
      <c r="EI23" s="127">
        <f t="shared" si="3"/>
        <v>0</v>
      </c>
      <c r="EJ23" s="128">
        <f t="shared" si="3"/>
        <v>0</v>
      </c>
      <c r="EK23" s="126">
        <f t="shared" si="3"/>
        <v>0</v>
      </c>
      <c r="EL23" s="127">
        <f t="shared" si="3"/>
        <v>0</v>
      </c>
      <c r="EM23" s="128">
        <f t="shared" si="3"/>
        <v>0</v>
      </c>
      <c r="EN23" s="129">
        <f t="shared" si="3"/>
        <v>0</v>
      </c>
      <c r="EO23" s="127">
        <f t="shared" si="3"/>
        <v>0</v>
      </c>
      <c r="EP23" s="128">
        <f t="shared" si="3"/>
        <v>0</v>
      </c>
      <c r="EQ23" s="126">
        <f t="shared" si="3"/>
        <v>0</v>
      </c>
      <c r="ER23" s="127">
        <f t="shared" si="3"/>
        <v>0</v>
      </c>
      <c r="ES23" s="128">
        <f t="shared" si="3"/>
        <v>0</v>
      </c>
      <c r="ET23" s="129">
        <f t="shared" si="3"/>
        <v>0</v>
      </c>
      <c r="EU23" s="127">
        <f t="shared" si="3"/>
        <v>0</v>
      </c>
      <c r="EV23" s="128">
        <f t="shared" si="3"/>
        <v>0</v>
      </c>
      <c r="EW23" s="126">
        <f t="shared" si="3"/>
        <v>0</v>
      </c>
      <c r="EX23" s="127">
        <f t="shared" si="3"/>
        <v>0</v>
      </c>
      <c r="EY23" s="128">
        <f t="shared" si="3"/>
        <v>0</v>
      </c>
      <c r="EZ23" s="129">
        <f t="shared" si="3"/>
        <v>0</v>
      </c>
      <c r="FA23" s="127">
        <f t="shared" si="3"/>
        <v>0</v>
      </c>
      <c r="FB23" s="128">
        <f t="shared" si="3"/>
        <v>0</v>
      </c>
      <c r="FC23" s="126">
        <f t="shared" si="3"/>
        <v>0</v>
      </c>
      <c r="FD23" s="127">
        <f t="shared" si="3"/>
        <v>0</v>
      </c>
      <c r="FE23" s="128">
        <f t="shared" si="3"/>
        <v>0</v>
      </c>
      <c r="FF23" s="129">
        <f t="shared" si="3"/>
        <v>0</v>
      </c>
      <c r="FG23" s="127">
        <f t="shared" si="3"/>
        <v>0</v>
      </c>
      <c r="FH23" s="128">
        <f t="shared" si="3"/>
        <v>0</v>
      </c>
      <c r="FI23" s="126">
        <f t="shared" si="3"/>
        <v>0</v>
      </c>
      <c r="FJ23" s="127">
        <f t="shared" si="3"/>
        <v>0</v>
      </c>
      <c r="FK23" s="128">
        <f t="shared" si="3"/>
        <v>0</v>
      </c>
      <c r="FL23" s="129">
        <f t="shared" si="3"/>
        <v>0</v>
      </c>
      <c r="FM23" s="127">
        <f t="shared" si="3"/>
        <v>0</v>
      </c>
      <c r="FN23" s="128">
        <f t="shared" si="3"/>
        <v>0</v>
      </c>
      <c r="FO23" s="126">
        <f t="shared" si="4"/>
        <v>0</v>
      </c>
      <c r="FP23" s="127">
        <f t="shared" si="4"/>
        <v>0</v>
      </c>
      <c r="FQ23" s="128">
        <f t="shared" si="4"/>
        <v>0</v>
      </c>
      <c r="FR23" s="129">
        <f t="shared" si="4"/>
        <v>0</v>
      </c>
      <c r="FS23" s="127">
        <f t="shared" si="4"/>
        <v>0</v>
      </c>
      <c r="FT23" s="128">
        <f t="shared" si="4"/>
        <v>0</v>
      </c>
      <c r="FU23" s="126">
        <f t="shared" si="4"/>
        <v>0</v>
      </c>
      <c r="FV23" s="127">
        <f t="shared" si="4"/>
        <v>0</v>
      </c>
      <c r="FW23" s="128">
        <f t="shared" si="4"/>
        <v>0</v>
      </c>
      <c r="FX23" s="129">
        <f t="shared" si="4"/>
        <v>0</v>
      </c>
      <c r="FY23" s="127">
        <f t="shared" si="4"/>
        <v>0</v>
      </c>
      <c r="FZ23" s="128">
        <f t="shared" si="4"/>
        <v>0</v>
      </c>
      <c r="GA23" s="126">
        <f t="shared" si="4"/>
        <v>0</v>
      </c>
      <c r="GB23" s="127">
        <f t="shared" si="4"/>
        <v>0</v>
      </c>
      <c r="GC23" s="128">
        <f t="shared" si="4"/>
        <v>0</v>
      </c>
      <c r="GD23" s="129">
        <f t="shared" si="4"/>
        <v>0</v>
      </c>
      <c r="GE23" s="127">
        <f t="shared" si="4"/>
        <v>0</v>
      </c>
      <c r="GF23" s="128">
        <f t="shared" si="4"/>
        <v>0</v>
      </c>
      <c r="GG23" s="126">
        <f t="shared" si="4"/>
        <v>0</v>
      </c>
      <c r="GH23" s="127">
        <f t="shared" si="4"/>
        <v>0</v>
      </c>
      <c r="GI23" s="128">
        <f t="shared" si="4"/>
        <v>0</v>
      </c>
      <c r="GJ23" s="129">
        <f t="shared" si="4"/>
        <v>0</v>
      </c>
      <c r="GK23" s="127">
        <f t="shared" si="4"/>
        <v>0</v>
      </c>
      <c r="GL23" s="128">
        <f t="shared" si="4"/>
        <v>0</v>
      </c>
      <c r="GM23" s="126">
        <f t="shared" si="4"/>
        <v>0</v>
      </c>
      <c r="GN23" s="127">
        <f t="shared" si="4"/>
        <v>0</v>
      </c>
      <c r="GO23" s="128">
        <f t="shared" si="4"/>
        <v>0</v>
      </c>
      <c r="GP23" s="129">
        <f t="shared" si="4"/>
        <v>0</v>
      </c>
      <c r="GQ23" s="127">
        <f t="shared" si="4"/>
        <v>0</v>
      </c>
      <c r="GR23" s="128">
        <f t="shared" si="4"/>
        <v>0</v>
      </c>
      <c r="GS23" s="126">
        <f t="shared" si="4"/>
        <v>0</v>
      </c>
      <c r="GT23" s="127">
        <f t="shared" si="4"/>
        <v>0</v>
      </c>
      <c r="GU23" s="128">
        <f t="shared" si="4"/>
        <v>0</v>
      </c>
      <c r="GV23" s="129">
        <f t="shared" si="4"/>
        <v>0</v>
      </c>
      <c r="GW23" s="127">
        <f t="shared" si="4"/>
        <v>0</v>
      </c>
      <c r="GX23" s="128">
        <f t="shared" si="4"/>
        <v>0</v>
      </c>
      <c r="GY23" s="126">
        <f t="shared" si="4"/>
        <v>0</v>
      </c>
      <c r="GZ23" s="127">
        <f t="shared" si="4"/>
        <v>0</v>
      </c>
      <c r="HA23" s="128">
        <f t="shared" si="4"/>
        <v>0</v>
      </c>
      <c r="HB23" s="129">
        <f t="shared" si="4"/>
        <v>0</v>
      </c>
      <c r="HC23" s="127">
        <f t="shared" si="4"/>
        <v>0</v>
      </c>
      <c r="HD23" s="128">
        <f t="shared" si="4"/>
        <v>0</v>
      </c>
      <c r="HE23" s="126">
        <f t="shared" si="4"/>
        <v>0</v>
      </c>
      <c r="HF23" s="127">
        <f t="shared" si="4"/>
        <v>0</v>
      </c>
      <c r="HG23" s="128">
        <f t="shared" si="4"/>
        <v>0</v>
      </c>
      <c r="HH23" s="129">
        <f t="shared" si="4"/>
        <v>0</v>
      </c>
      <c r="HI23" s="127">
        <f t="shared" si="4"/>
        <v>0</v>
      </c>
      <c r="HJ23" s="128">
        <f t="shared" si="4"/>
        <v>0</v>
      </c>
      <c r="HK23" s="126">
        <f t="shared" si="4"/>
        <v>0</v>
      </c>
      <c r="HL23" s="127">
        <f t="shared" si="4"/>
        <v>0</v>
      </c>
      <c r="HM23" s="128">
        <f t="shared" si="4"/>
        <v>0</v>
      </c>
      <c r="HN23" s="129">
        <f t="shared" si="4"/>
        <v>0</v>
      </c>
      <c r="HO23" s="127">
        <f t="shared" si="4"/>
        <v>0</v>
      </c>
      <c r="HP23" s="128">
        <f t="shared" si="4"/>
        <v>0</v>
      </c>
      <c r="HQ23" s="126">
        <f t="shared" si="4"/>
        <v>0</v>
      </c>
      <c r="HR23" s="127">
        <f t="shared" si="4"/>
        <v>0</v>
      </c>
      <c r="HS23" s="128">
        <f t="shared" si="4"/>
        <v>0</v>
      </c>
      <c r="HT23" s="129">
        <f t="shared" si="4"/>
        <v>0</v>
      </c>
      <c r="HU23" s="127">
        <f t="shared" si="4"/>
        <v>0</v>
      </c>
      <c r="HV23" s="128">
        <f t="shared" si="4"/>
        <v>0</v>
      </c>
      <c r="HW23" s="126">
        <f t="shared" si="4"/>
        <v>0</v>
      </c>
      <c r="HX23" s="127">
        <f t="shared" si="4"/>
        <v>0</v>
      </c>
      <c r="HY23" s="128">
        <f t="shared" si="4"/>
        <v>0</v>
      </c>
      <c r="HZ23" s="129">
        <f t="shared" si="4"/>
        <v>0</v>
      </c>
      <c r="IA23" s="127">
        <f t="shared" si="5"/>
        <v>0</v>
      </c>
      <c r="IB23" s="128">
        <f t="shared" si="5"/>
        <v>0</v>
      </c>
      <c r="IC23" s="126">
        <f t="shared" si="5"/>
        <v>0</v>
      </c>
      <c r="ID23" s="127">
        <f t="shared" si="5"/>
        <v>0</v>
      </c>
      <c r="IE23" s="128">
        <f t="shared" si="5"/>
        <v>0</v>
      </c>
      <c r="IF23" s="129">
        <f t="shared" si="5"/>
        <v>0</v>
      </c>
      <c r="IG23" s="127">
        <f t="shared" si="5"/>
        <v>0</v>
      </c>
      <c r="IH23" s="128">
        <f t="shared" si="5"/>
        <v>0</v>
      </c>
      <c r="II23" s="126">
        <f t="shared" si="5"/>
        <v>0</v>
      </c>
      <c r="IJ23" s="127">
        <f t="shared" si="5"/>
        <v>0</v>
      </c>
      <c r="IK23" s="128">
        <f t="shared" si="5"/>
        <v>0</v>
      </c>
      <c r="IL23" s="129">
        <f t="shared" si="5"/>
        <v>0</v>
      </c>
      <c r="IM23" s="127">
        <f t="shared" si="5"/>
        <v>0</v>
      </c>
      <c r="IN23" s="128">
        <f t="shared" si="5"/>
        <v>0</v>
      </c>
      <c r="IO23" s="126">
        <f t="shared" si="5"/>
        <v>0</v>
      </c>
      <c r="IP23" s="127">
        <f t="shared" si="5"/>
        <v>0</v>
      </c>
      <c r="IQ23" s="128">
        <f t="shared" si="5"/>
        <v>0</v>
      </c>
      <c r="IR23" s="129">
        <f t="shared" si="5"/>
        <v>0</v>
      </c>
      <c r="IS23" s="127">
        <f t="shared" si="5"/>
        <v>0</v>
      </c>
      <c r="IT23" s="128">
        <f t="shared" si="5"/>
        <v>0</v>
      </c>
      <c r="IU23" s="126">
        <f t="shared" si="5"/>
        <v>0</v>
      </c>
      <c r="IV23" s="127">
        <f t="shared" si="5"/>
        <v>0</v>
      </c>
      <c r="IW23" s="128">
        <f t="shared" si="5"/>
        <v>0</v>
      </c>
      <c r="IX23" s="129">
        <f t="shared" si="5"/>
        <v>0</v>
      </c>
      <c r="IY23" s="127">
        <f t="shared" si="5"/>
        <v>0</v>
      </c>
      <c r="IZ23" s="128">
        <f t="shared" si="5"/>
        <v>0</v>
      </c>
      <c r="JA23" s="126">
        <f t="shared" si="5"/>
        <v>0</v>
      </c>
      <c r="JB23" s="127">
        <f t="shared" si="5"/>
        <v>0</v>
      </c>
      <c r="JC23" s="128">
        <f t="shared" si="5"/>
        <v>0</v>
      </c>
      <c r="JD23" s="129">
        <f t="shared" si="5"/>
        <v>0</v>
      </c>
      <c r="JE23" s="127">
        <f t="shared" si="5"/>
        <v>0</v>
      </c>
      <c r="JF23" s="128">
        <f t="shared" si="5"/>
        <v>0</v>
      </c>
      <c r="JG23" s="126">
        <f t="shared" si="5"/>
        <v>0</v>
      </c>
      <c r="JH23" s="127">
        <f t="shared" si="5"/>
        <v>0</v>
      </c>
      <c r="JI23" s="128">
        <f t="shared" si="5"/>
        <v>0</v>
      </c>
      <c r="JJ23" s="129">
        <f t="shared" si="5"/>
        <v>0</v>
      </c>
      <c r="JK23" s="127">
        <f t="shared" si="5"/>
        <v>0</v>
      </c>
      <c r="JL23" s="128">
        <f t="shared" si="5"/>
        <v>0</v>
      </c>
      <c r="JM23" s="126">
        <f t="shared" si="5"/>
        <v>0</v>
      </c>
      <c r="JN23" s="127">
        <f t="shared" si="5"/>
        <v>0</v>
      </c>
      <c r="JO23" s="128">
        <f t="shared" si="5"/>
        <v>0</v>
      </c>
      <c r="JP23" s="129">
        <f t="shared" si="5"/>
        <v>0</v>
      </c>
      <c r="JQ23" s="127">
        <f t="shared" si="5"/>
        <v>0</v>
      </c>
      <c r="JR23" s="128">
        <f t="shared" si="5"/>
        <v>0</v>
      </c>
      <c r="JS23" s="126">
        <f t="shared" si="5"/>
        <v>0</v>
      </c>
      <c r="JT23" s="127">
        <f t="shared" si="5"/>
        <v>0</v>
      </c>
      <c r="JU23" s="128">
        <f t="shared" si="5"/>
        <v>0</v>
      </c>
      <c r="JV23" s="129">
        <f t="shared" si="5"/>
        <v>0</v>
      </c>
      <c r="JW23" s="127">
        <f t="shared" si="5"/>
        <v>0</v>
      </c>
      <c r="JX23" s="128">
        <f t="shared" si="5"/>
        <v>0</v>
      </c>
    </row>
    <row r="24" spans="1:284" s="162" customFormat="1" ht="15.75" customHeight="1" outlineLevel="1" x14ac:dyDescent="0.2">
      <c r="A24" s="158"/>
      <c r="B24" s="159"/>
      <c r="C24" s="158"/>
      <c r="D24" s="160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1">
        <f>IF(BB23&gt;0,BB22/BB23*10,0)</f>
        <v>0</v>
      </c>
      <c r="BC24" s="161">
        <f t="shared" ref="BC24:DN24" si="6">IF(BC23&gt;0,BC22/BC23*10,0)</f>
        <v>0</v>
      </c>
      <c r="BD24" s="161">
        <f t="shared" si="6"/>
        <v>0</v>
      </c>
      <c r="BE24" s="161">
        <f t="shared" si="6"/>
        <v>0</v>
      </c>
      <c r="BF24" s="161">
        <f t="shared" si="6"/>
        <v>0</v>
      </c>
      <c r="BG24" s="161">
        <f t="shared" si="6"/>
        <v>0</v>
      </c>
      <c r="BH24" s="161">
        <f t="shared" si="6"/>
        <v>0</v>
      </c>
      <c r="BI24" s="161">
        <f t="shared" si="6"/>
        <v>0</v>
      </c>
      <c r="BJ24" s="161">
        <f t="shared" si="6"/>
        <v>0</v>
      </c>
      <c r="BK24" s="161">
        <f t="shared" si="6"/>
        <v>0</v>
      </c>
      <c r="BL24" s="161">
        <f t="shared" si="6"/>
        <v>0</v>
      </c>
      <c r="BM24" s="161">
        <f t="shared" si="6"/>
        <v>0</v>
      </c>
      <c r="BN24" s="161">
        <f t="shared" si="6"/>
        <v>0</v>
      </c>
      <c r="BO24" s="161">
        <f t="shared" si="6"/>
        <v>0</v>
      </c>
      <c r="BP24" s="161">
        <f t="shared" si="6"/>
        <v>0</v>
      </c>
      <c r="BQ24" s="161">
        <f t="shared" si="6"/>
        <v>0</v>
      </c>
      <c r="BR24" s="161">
        <f t="shared" si="6"/>
        <v>0</v>
      </c>
      <c r="BS24" s="161">
        <f t="shared" si="6"/>
        <v>0</v>
      </c>
      <c r="BT24" s="161">
        <f t="shared" si="6"/>
        <v>0</v>
      </c>
      <c r="BU24" s="161">
        <f t="shared" si="6"/>
        <v>0</v>
      </c>
      <c r="BV24" s="161">
        <f t="shared" si="6"/>
        <v>0</v>
      </c>
      <c r="BW24" s="161">
        <f t="shared" si="6"/>
        <v>0</v>
      </c>
      <c r="BX24" s="161">
        <f t="shared" si="6"/>
        <v>0</v>
      </c>
      <c r="BY24" s="161">
        <f t="shared" si="6"/>
        <v>0</v>
      </c>
      <c r="BZ24" s="161">
        <f t="shared" si="6"/>
        <v>0</v>
      </c>
      <c r="CA24" s="161">
        <f t="shared" si="6"/>
        <v>0</v>
      </c>
      <c r="CB24" s="161">
        <f t="shared" si="6"/>
        <v>0</v>
      </c>
      <c r="CC24" s="161">
        <f t="shared" si="6"/>
        <v>0</v>
      </c>
      <c r="CD24" s="161">
        <f t="shared" si="6"/>
        <v>0</v>
      </c>
      <c r="CE24" s="161">
        <f t="shared" si="6"/>
        <v>0</v>
      </c>
      <c r="CF24" s="161">
        <f t="shared" si="6"/>
        <v>0</v>
      </c>
      <c r="CG24" s="161">
        <f t="shared" si="6"/>
        <v>0</v>
      </c>
      <c r="CH24" s="161">
        <f t="shared" si="6"/>
        <v>0</v>
      </c>
      <c r="CI24" s="161">
        <f t="shared" si="6"/>
        <v>0</v>
      </c>
      <c r="CJ24" s="161">
        <f t="shared" si="6"/>
        <v>0</v>
      </c>
      <c r="CK24" s="161">
        <f t="shared" si="6"/>
        <v>0</v>
      </c>
      <c r="CL24" s="161">
        <f t="shared" si="6"/>
        <v>0</v>
      </c>
      <c r="CM24" s="161">
        <f t="shared" si="6"/>
        <v>0</v>
      </c>
      <c r="CN24" s="161">
        <f t="shared" si="6"/>
        <v>0</v>
      </c>
      <c r="CO24" s="161">
        <f t="shared" si="6"/>
        <v>0</v>
      </c>
      <c r="CP24" s="161">
        <f t="shared" si="6"/>
        <v>0</v>
      </c>
      <c r="CQ24" s="161">
        <f t="shared" si="6"/>
        <v>0</v>
      </c>
      <c r="CR24" s="161">
        <f t="shared" si="6"/>
        <v>0</v>
      </c>
      <c r="CS24" s="161">
        <f t="shared" si="6"/>
        <v>0</v>
      </c>
      <c r="CT24" s="161">
        <f t="shared" si="6"/>
        <v>0</v>
      </c>
      <c r="CU24" s="161">
        <f t="shared" si="6"/>
        <v>0</v>
      </c>
      <c r="CV24" s="161">
        <f t="shared" si="6"/>
        <v>0</v>
      </c>
      <c r="CW24" s="161">
        <f t="shared" si="6"/>
        <v>0</v>
      </c>
      <c r="CX24" s="161">
        <f t="shared" si="6"/>
        <v>0</v>
      </c>
      <c r="CY24" s="161">
        <f t="shared" si="6"/>
        <v>0</v>
      </c>
      <c r="CZ24" s="161">
        <f t="shared" si="6"/>
        <v>0</v>
      </c>
      <c r="DA24" s="161">
        <f t="shared" si="6"/>
        <v>0</v>
      </c>
      <c r="DB24" s="161">
        <f t="shared" si="6"/>
        <v>0</v>
      </c>
      <c r="DC24" s="161">
        <f t="shared" si="6"/>
        <v>0</v>
      </c>
      <c r="DD24" s="161">
        <f t="shared" si="6"/>
        <v>0</v>
      </c>
      <c r="DE24" s="161">
        <f t="shared" si="6"/>
        <v>0</v>
      </c>
      <c r="DF24" s="161">
        <f t="shared" si="6"/>
        <v>0</v>
      </c>
      <c r="DG24" s="161">
        <f t="shared" si="6"/>
        <v>0</v>
      </c>
      <c r="DH24" s="161">
        <f t="shared" si="6"/>
        <v>0</v>
      </c>
      <c r="DI24" s="161">
        <f t="shared" si="6"/>
        <v>0</v>
      </c>
      <c r="DJ24" s="161">
        <f t="shared" si="6"/>
        <v>0</v>
      </c>
      <c r="DK24" s="161">
        <f t="shared" si="6"/>
        <v>0</v>
      </c>
      <c r="DL24" s="161">
        <f t="shared" si="6"/>
        <v>0</v>
      </c>
      <c r="DM24" s="161">
        <f t="shared" si="6"/>
        <v>0</v>
      </c>
      <c r="DN24" s="161">
        <f t="shared" si="6"/>
        <v>0</v>
      </c>
      <c r="DO24" s="161">
        <f t="shared" ref="DO24:FZ24" si="7">IF(DO23&gt;0,DO22/DO23*10,0)</f>
        <v>0</v>
      </c>
      <c r="DP24" s="161">
        <f t="shared" si="7"/>
        <v>0</v>
      </c>
      <c r="DQ24" s="161">
        <f t="shared" si="7"/>
        <v>0</v>
      </c>
      <c r="DR24" s="161">
        <f t="shared" si="7"/>
        <v>0</v>
      </c>
      <c r="DS24" s="161">
        <f t="shared" si="7"/>
        <v>0</v>
      </c>
      <c r="DT24" s="161">
        <f t="shared" si="7"/>
        <v>0</v>
      </c>
      <c r="DU24" s="161">
        <f t="shared" si="7"/>
        <v>0</v>
      </c>
      <c r="DV24" s="161">
        <f t="shared" si="7"/>
        <v>0</v>
      </c>
      <c r="DW24" s="161">
        <f t="shared" si="7"/>
        <v>0</v>
      </c>
      <c r="DX24" s="161">
        <f t="shared" si="7"/>
        <v>0</v>
      </c>
      <c r="DY24" s="161">
        <f t="shared" si="7"/>
        <v>0</v>
      </c>
      <c r="DZ24" s="161">
        <f t="shared" si="7"/>
        <v>0</v>
      </c>
      <c r="EA24" s="161">
        <f t="shared" si="7"/>
        <v>0</v>
      </c>
      <c r="EB24" s="161">
        <f t="shared" si="7"/>
        <v>0</v>
      </c>
      <c r="EC24" s="161">
        <f t="shared" si="7"/>
        <v>0</v>
      </c>
      <c r="ED24" s="161">
        <f t="shared" si="7"/>
        <v>0</v>
      </c>
      <c r="EE24" s="161">
        <f t="shared" si="7"/>
        <v>0</v>
      </c>
      <c r="EF24" s="161">
        <f t="shared" si="7"/>
        <v>0</v>
      </c>
      <c r="EG24" s="161">
        <f t="shared" si="7"/>
        <v>0</v>
      </c>
      <c r="EH24" s="161">
        <f t="shared" si="7"/>
        <v>0</v>
      </c>
      <c r="EI24" s="161">
        <f t="shared" si="7"/>
        <v>0</v>
      </c>
      <c r="EJ24" s="161">
        <f t="shared" si="7"/>
        <v>0</v>
      </c>
      <c r="EK24" s="161">
        <f t="shared" si="7"/>
        <v>0</v>
      </c>
      <c r="EL24" s="161">
        <f t="shared" si="7"/>
        <v>0</v>
      </c>
      <c r="EM24" s="161">
        <f t="shared" si="7"/>
        <v>0</v>
      </c>
      <c r="EN24" s="161">
        <f t="shared" si="7"/>
        <v>0</v>
      </c>
      <c r="EO24" s="161">
        <f t="shared" si="7"/>
        <v>0</v>
      </c>
      <c r="EP24" s="161">
        <f t="shared" si="7"/>
        <v>0</v>
      </c>
      <c r="EQ24" s="161">
        <f t="shared" si="7"/>
        <v>0</v>
      </c>
      <c r="ER24" s="161">
        <f t="shared" si="7"/>
        <v>0</v>
      </c>
      <c r="ES24" s="161">
        <f t="shared" si="7"/>
        <v>0</v>
      </c>
      <c r="ET24" s="161">
        <f t="shared" si="7"/>
        <v>0</v>
      </c>
      <c r="EU24" s="161">
        <f t="shared" si="7"/>
        <v>0</v>
      </c>
      <c r="EV24" s="161">
        <f t="shared" si="7"/>
        <v>0</v>
      </c>
      <c r="EW24" s="161">
        <f t="shared" si="7"/>
        <v>0</v>
      </c>
      <c r="EX24" s="161">
        <f t="shared" si="7"/>
        <v>0</v>
      </c>
      <c r="EY24" s="161">
        <f t="shared" si="7"/>
        <v>0</v>
      </c>
      <c r="EZ24" s="161">
        <f t="shared" si="7"/>
        <v>0</v>
      </c>
      <c r="FA24" s="161">
        <f t="shared" si="7"/>
        <v>0</v>
      </c>
      <c r="FB24" s="161">
        <f t="shared" si="7"/>
        <v>0</v>
      </c>
      <c r="FC24" s="161">
        <f t="shared" si="7"/>
        <v>0</v>
      </c>
      <c r="FD24" s="161">
        <f t="shared" si="7"/>
        <v>0</v>
      </c>
      <c r="FE24" s="161">
        <f t="shared" si="7"/>
        <v>0</v>
      </c>
      <c r="FF24" s="161">
        <f t="shared" si="7"/>
        <v>0</v>
      </c>
      <c r="FG24" s="161">
        <f t="shared" si="7"/>
        <v>0</v>
      </c>
      <c r="FH24" s="161">
        <f t="shared" si="7"/>
        <v>0</v>
      </c>
      <c r="FI24" s="161">
        <f t="shared" si="7"/>
        <v>0</v>
      </c>
      <c r="FJ24" s="161">
        <f t="shared" si="7"/>
        <v>0</v>
      </c>
      <c r="FK24" s="161">
        <f t="shared" si="7"/>
        <v>0</v>
      </c>
      <c r="FL24" s="161">
        <f t="shared" si="7"/>
        <v>0</v>
      </c>
      <c r="FM24" s="161">
        <f t="shared" si="7"/>
        <v>0</v>
      </c>
      <c r="FN24" s="161">
        <f t="shared" si="7"/>
        <v>0</v>
      </c>
      <c r="FO24" s="161">
        <f t="shared" si="7"/>
        <v>0</v>
      </c>
      <c r="FP24" s="161">
        <f t="shared" si="7"/>
        <v>0</v>
      </c>
      <c r="FQ24" s="161">
        <f t="shared" si="7"/>
        <v>0</v>
      </c>
      <c r="FR24" s="161">
        <f t="shared" si="7"/>
        <v>0</v>
      </c>
      <c r="FS24" s="161">
        <f t="shared" si="7"/>
        <v>0</v>
      </c>
      <c r="FT24" s="161">
        <f t="shared" si="7"/>
        <v>0</v>
      </c>
      <c r="FU24" s="161">
        <f t="shared" si="7"/>
        <v>0</v>
      </c>
      <c r="FV24" s="161">
        <f t="shared" si="7"/>
        <v>0</v>
      </c>
      <c r="FW24" s="161">
        <f t="shared" si="7"/>
        <v>0</v>
      </c>
      <c r="FX24" s="161">
        <f t="shared" si="7"/>
        <v>0</v>
      </c>
      <c r="FY24" s="161">
        <f t="shared" si="7"/>
        <v>0</v>
      </c>
      <c r="FZ24" s="161">
        <f t="shared" si="7"/>
        <v>0</v>
      </c>
      <c r="GA24" s="161">
        <f t="shared" ref="GA24:IL24" si="8">IF(GA23&gt;0,GA22/GA23*10,0)</f>
        <v>0</v>
      </c>
      <c r="GB24" s="161">
        <f t="shared" si="8"/>
        <v>0</v>
      </c>
      <c r="GC24" s="161">
        <f t="shared" si="8"/>
        <v>0</v>
      </c>
      <c r="GD24" s="161">
        <f t="shared" si="8"/>
        <v>0</v>
      </c>
      <c r="GE24" s="161">
        <f t="shared" si="8"/>
        <v>0</v>
      </c>
      <c r="GF24" s="161">
        <f t="shared" si="8"/>
        <v>0</v>
      </c>
      <c r="GG24" s="161">
        <f t="shared" si="8"/>
        <v>0</v>
      </c>
      <c r="GH24" s="161">
        <f t="shared" si="8"/>
        <v>0</v>
      </c>
      <c r="GI24" s="161">
        <f t="shared" si="8"/>
        <v>0</v>
      </c>
      <c r="GJ24" s="161">
        <f t="shared" si="8"/>
        <v>0</v>
      </c>
      <c r="GK24" s="161">
        <f t="shared" si="8"/>
        <v>0</v>
      </c>
      <c r="GL24" s="161">
        <f t="shared" si="8"/>
        <v>0</v>
      </c>
      <c r="GM24" s="161">
        <f t="shared" si="8"/>
        <v>0</v>
      </c>
      <c r="GN24" s="161">
        <f t="shared" si="8"/>
        <v>0</v>
      </c>
      <c r="GO24" s="161">
        <f t="shared" si="8"/>
        <v>0</v>
      </c>
      <c r="GP24" s="161">
        <f t="shared" si="8"/>
        <v>0</v>
      </c>
      <c r="GQ24" s="161">
        <f t="shared" si="8"/>
        <v>0</v>
      </c>
      <c r="GR24" s="161">
        <f t="shared" si="8"/>
        <v>0</v>
      </c>
      <c r="GS24" s="161">
        <f t="shared" si="8"/>
        <v>0</v>
      </c>
      <c r="GT24" s="161">
        <f t="shared" si="8"/>
        <v>0</v>
      </c>
      <c r="GU24" s="161">
        <f t="shared" si="8"/>
        <v>0</v>
      </c>
      <c r="GV24" s="161">
        <f t="shared" si="8"/>
        <v>0</v>
      </c>
      <c r="GW24" s="161">
        <f t="shared" si="8"/>
        <v>0</v>
      </c>
      <c r="GX24" s="161">
        <f t="shared" si="8"/>
        <v>0</v>
      </c>
      <c r="GY24" s="161">
        <f t="shared" si="8"/>
        <v>0</v>
      </c>
      <c r="GZ24" s="161">
        <f t="shared" si="8"/>
        <v>0</v>
      </c>
      <c r="HA24" s="161">
        <f t="shared" si="8"/>
        <v>0</v>
      </c>
      <c r="HB24" s="161">
        <f t="shared" si="8"/>
        <v>0</v>
      </c>
      <c r="HC24" s="161">
        <f t="shared" si="8"/>
        <v>0</v>
      </c>
      <c r="HD24" s="161">
        <f t="shared" si="8"/>
        <v>0</v>
      </c>
      <c r="HE24" s="161">
        <f t="shared" si="8"/>
        <v>0</v>
      </c>
      <c r="HF24" s="161">
        <f t="shared" si="8"/>
        <v>0</v>
      </c>
      <c r="HG24" s="161">
        <f t="shared" si="8"/>
        <v>0</v>
      </c>
      <c r="HH24" s="161">
        <f t="shared" si="8"/>
        <v>0</v>
      </c>
      <c r="HI24" s="161">
        <f t="shared" si="8"/>
        <v>0</v>
      </c>
      <c r="HJ24" s="161">
        <f t="shared" si="8"/>
        <v>0</v>
      </c>
      <c r="HK24" s="161">
        <f t="shared" si="8"/>
        <v>0</v>
      </c>
      <c r="HL24" s="161">
        <f t="shared" si="8"/>
        <v>0</v>
      </c>
      <c r="HM24" s="161">
        <f t="shared" si="8"/>
        <v>0</v>
      </c>
      <c r="HN24" s="161">
        <f t="shared" si="8"/>
        <v>0</v>
      </c>
      <c r="HO24" s="161">
        <f t="shared" si="8"/>
        <v>0</v>
      </c>
      <c r="HP24" s="161">
        <f t="shared" si="8"/>
        <v>0</v>
      </c>
      <c r="HQ24" s="161">
        <f t="shared" si="8"/>
        <v>0</v>
      </c>
      <c r="HR24" s="161">
        <f t="shared" si="8"/>
        <v>0</v>
      </c>
      <c r="HS24" s="161">
        <f t="shared" si="8"/>
        <v>0</v>
      </c>
      <c r="HT24" s="161">
        <f t="shared" si="8"/>
        <v>0</v>
      </c>
      <c r="HU24" s="161">
        <f t="shared" si="8"/>
        <v>0</v>
      </c>
      <c r="HV24" s="161">
        <f t="shared" si="8"/>
        <v>0</v>
      </c>
      <c r="HW24" s="161">
        <f t="shared" si="8"/>
        <v>0</v>
      </c>
      <c r="HX24" s="161">
        <f t="shared" si="8"/>
        <v>0</v>
      </c>
      <c r="HY24" s="161">
        <f t="shared" si="8"/>
        <v>0</v>
      </c>
      <c r="HZ24" s="161">
        <f t="shared" si="8"/>
        <v>0</v>
      </c>
      <c r="IA24" s="161">
        <f t="shared" si="8"/>
        <v>0</v>
      </c>
      <c r="IB24" s="161">
        <f t="shared" si="8"/>
        <v>0</v>
      </c>
      <c r="IC24" s="161">
        <f t="shared" si="8"/>
        <v>0</v>
      </c>
      <c r="ID24" s="161">
        <f t="shared" si="8"/>
        <v>0</v>
      </c>
      <c r="IE24" s="161">
        <f t="shared" si="8"/>
        <v>0</v>
      </c>
      <c r="IF24" s="161">
        <f t="shared" si="8"/>
        <v>0</v>
      </c>
      <c r="IG24" s="161">
        <f t="shared" si="8"/>
        <v>0</v>
      </c>
      <c r="IH24" s="161">
        <f t="shared" si="8"/>
        <v>0</v>
      </c>
      <c r="II24" s="161">
        <f t="shared" si="8"/>
        <v>0</v>
      </c>
      <c r="IJ24" s="161">
        <f t="shared" si="8"/>
        <v>0</v>
      </c>
      <c r="IK24" s="161">
        <f t="shared" si="8"/>
        <v>0</v>
      </c>
      <c r="IL24" s="161">
        <f t="shared" si="8"/>
        <v>0</v>
      </c>
      <c r="IM24" s="161">
        <f t="shared" ref="IM24:JX24" si="9">IF(IM23&gt;0,IM22/IM23*10,0)</f>
        <v>0</v>
      </c>
      <c r="IN24" s="161">
        <f t="shared" si="9"/>
        <v>0</v>
      </c>
      <c r="IO24" s="161">
        <f t="shared" si="9"/>
        <v>0</v>
      </c>
      <c r="IP24" s="161">
        <f t="shared" si="9"/>
        <v>0</v>
      </c>
      <c r="IQ24" s="161">
        <f t="shared" si="9"/>
        <v>0</v>
      </c>
      <c r="IR24" s="161">
        <f t="shared" si="9"/>
        <v>0</v>
      </c>
      <c r="IS24" s="161">
        <f t="shared" si="9"/>
        <v>0</v>
      </c>
      <c r="IT24" s="161">
        <f t="shared" si="9"/>
        <v>0</v>
      </c>
      <c r="IU24" s="161">
        <f t="shared" si="9"/>
        <v>0</v>
      </c>
      <c r="IV24" s="161">
        <f t="shared" si="9"/>
        <v>0</v>
      </c>
      <c r="IW24" s="161">
        <f t="shared" si="9"/>
        <v>0</v>
      </c>
      <c r="IX24" s="161">
        <f t="shared" si="9"/>
        <v>0</v>
      </c>
      <c r="IY24" s="161">
        <f t="shared" si="9"/>
        <v>0</v>
      </c>
      <c r="IZ24" s="161">
        <f t="shared" si="9"/>
        <v>0</v>
      </c>
      <c r="JA24" s="161">
        <f t="shared" si="9"/>
        <v>0</v>
      </c>
      <c r="JB24" s="161">
        <f t="shared" si="9"/>
        <v>0</v>
      </c>
      <c r="JC24" s="161">
        <f t="shared" si="9"/>
        <v>0</v>
      </c>
      <c r="JD24" s="161">
        <f t="shared" si="9"/>
        <v>0</v>
      </c>
      <c r="JE24" s="161">
        <f t="shared" si="9"/>
        <v>0</v>
      </c>
      <c r="JF24" s="161">
        <f t="shared" si="9"/>
        <v>0</v>
      </c>
      <c r="JG24" s="161">
        <f t="shared" si="9"/>
        <v>0</v>
      </c>
      <c r="JH24" s="161">
        <f t="shared" si="9"/>
        <v>0</v>
      </c>
      <c r="JI24" s="161">
        <f t="shared" si="9"/>
        <v>0</v>
      </c>
      <c r="JJ24" s="161">
        <f t="shared" si="9"/>
        <v>0</v>
      </c>
      <c r="JK24" s="161">
        <f t="shared" si="9"/>
        <v>0</v>
      </c>
      <c r="JL24" s="161">
        <f t="shared" si="9"/>
        <v>0</v>
      </c>
      <c r="JM24" s="161">
        <f t="shared" si="9"/>
        <v>0</v>
      </c>
      <c r="JN24" s="161">
        <f t="shared" si="9"/>
        <v>0</v>
      </c>
      <c r="JO24" s="161">
        <f t="shared" si="9"/>
        <v>0</v>
      </c>
      <c r="JP24" s="161">
        <f t="shared" si="9"/>
        <v>0</v>
      </c>
      <c r="JQ24" s="161">
        <f t="shared" si="9"/>
        <v>0</v>
      </c>
      <c r="JR24" s="161">
        <f t="shared" si="9"/>
        <v>0</v>
      </c>
      <c r="JS24" s="161">
        <f t="shared" si="9"/>
        <v>0</v>
      </c>
      <c r="JT24" s="161">
        <f t="shared" si="9"/>
        <v>0</v>
      </c>
      <c r="JU24" s="161">
        <f t="shared" si="9"/>
        <v>0</v>
      </c>
      <c r="JV24" s="161">
        <f t="shared" si="9"/>
        <v>0</v>
      </c>
      <c r="JW24" s="161">
        <f t="shared" si="9"/>
        <v>0</v>
      </c>
      <c r="JX24" s="161">
        <f t="shared" si="9"/>
        <v>0</v>
      </c>
    </row>
    <row r="25" spans="1:284" ht="15.75" x14ac:dyDescent="0.25">
      <c r="B25" s="17"/>
      <c r="E25" t="s">
        <v>176</v>
      </c>
    </row>
    <row r="26" spans="1:284" ht="15.75" x14ac:dyDescent="0.25">
      <c r="B26" s="17" t="s">
        <v>31</v>
      </c>
      <c r="F26" s="1022" t="s">
        <v>50</v>
      </c>
      <c r="G26" s="1022"/>
      <c r="H26" s="1023"/>
      <c r="I26" s="1004" t="s">
        <v>62</v>
      </c>
      <c r="J26" s="1005"/>
      <c r="K26" s="1006"/>
      <c r="L26" s="1024" t="s">
        <v>63</v>
      </c>
      <c r="M26" s="1025"/>
      <c r="N26" s="1026"/>
      <c r="O26" s="1004" t="s">
        <v>65</v>
      </c>
      <c r="P26" s="1005"/>
      <c r="Q26" s="1006"/>
      <c r="R26" s="1024" t="s">
        <v>66</v>
      </c>
      <c r="S26" s="1025"/>
      <c r="T26" s="1026"/>
      <c r="U26" s="1004" t="s">
        <v>67</v>
      </c>
      <c r="V26" s="1005"/>
      <c r="W26" s="1006"/>
      <c r="X26" s="1024" t="s">
        <v>68</v>
      </c>
      <c r="Y26" s="1025"/>
      <c r="Z26" s="1026"/>
      <c r="AA26" s="1004" t="s">
        <v>69</v>
      </c>
      <c r="AB26" s="1005"/>
      <c r="AC26" s="1006"/>
      <c r="AD26" s="1024" t="s">
        <v>70</v>
      </c>
      <c r="AE26" s="1025"/>
      <c r="AF26" s="1026"/>
      <c r="AG26" s="1004" t="s">
        <v>71</v>
      </c>
      <c r="AH26" s="1005"/>
      <c r="AI26" s="1006"/>
      <c r="AJ26" s="1024" t="s">
        <v>72</v>
      </c>
      <c r="AK26" s="1025"/>
      <c r="AL26" s="1026"/>
      <c r="AM26" s="1004" t="s">
        <v>64</v>
      </c>
      <c r="AN26" s="1005"/>
      <c r="AO26" s="1006"/>
      <c r="AP26" s="1024" t="s">
        <v>73</v>
      </c>
      <c r="AQ26" s="1025"/>
      <c r="AR26" s="1026"/>
      <c r="AS26" s="1004" t="s">
        <v>74</v>
      </c>
      <c r="AT26" s="1005"/>
      <c r="AU26" s="1006"/>
      <c r="AV26" s="1024" t="s">
        <v>75</v>
      </c>
      <c r="AW26" s="1025"/>
      <c r="AX26" s="1026"/>
      <c r="AY26" s="1004" t="s">
        <v>76</v>
      </c>
      <c r="AZ26" s="1005"/>
      <c r="BA26" s="1006"/>
      <c r="BB26" s="1024" t="s">
        <v>79</v>
      </c>
      <c r="BC26" s="1025"/>
      <c r="BD26" s="1026"/>
      <c r="BE26" s="1004" t="s">
        <v>80</v>
      </c>
      <c r="BF26" s="1005"/>
      <c r="BG26" s="1006"/>
      <c r="BH26" s="1024" t="s">
        <v>81</v>
      </c>
      <c r="BI26" s="1025"/>
      <c r="BJ26" s="1026"/>
      <c r="BK26" s="1004" t="s">
        <v>82</v>
      </c>
      <c r="BL26" s="1005"/>
      <c r="BM26" s="1006"/>
      <c r="BN26" s="1024" t="s">
        <v>83</v>
      </c>
      <c r="BO26" s="1025"/>
      <c r="BP26" s="1026"/>
      <c r="BQ26" s="1004" t="s">
        <v>84</v>
      </c>
      <c r="BR26" s="1005"/>
      <c r="BS26" s="1006"/>
      <c r="BT26" s="1024" t="s">
        <v>85</v>
      </c>
      <c r="BU26" s="1025"/>
      <c r="BV26" s="1026"/>
      <c r="BW26" s="1004" t="s">
        <v>86</v>
      </c>
      <c r="BX26" s="1005"/>
      <c r="BY26" s="1006"/>
      <c r="BZ26" s="1024" t="s">
        <v>87</v>
      </c>
      <c r="CA26" s="1025"/>
      <c r="CB26" s="1026"/>
      <c r="CC26" s="1004" t="s">
        <v>88</v>
      </c>
      <c r="CD26" s="1005"/>
      <c r="CE26" s="1006"/>
      <c r="CF26" s="1024" t="s">
        <v>89</v>
      </c>
      <c r="CG26" s="1025"/>
      <c r="CH26" s="1026"/>
      <c r="CI26" s="1004" t="s">
        <v>90</v>
      </c>
      <c r="CJ26" s="1005"/>
      <c r="CK26" s="1006"/>
      <c r="CL26" s="1024" t="s">
        <v>91</v>
      </c>
      <c r="CM26" s="1025"/>
      <c r="CN26" s="1026"/>
      <c r="CO26" s="1004" t="s">
        <v>92</v>
      </c>
      <c r="CP26" s="1005"/>
      <c r="CQ26" s="1006"/>
      <c r="CR26" s="1024" t="s">
        <v>93</v>
      </c>
      <c r="CS26" s="1025"/>
      <c r="CT26" s="1026"/>
      <c r="CU26" s="1004" t="s">
        <v>94</v>
      </c>
      <c r="CV26" s="1005"/>
      <c r="CW26" s="1006"/>
      <c r="CX26" s="1024" t="s">
        <v>95</v>
      </c>
      <c r="CY26" s="1025"/>
      <c r="CZ26" s="1026"/>
      <c r="DA26" s="1004" t="s">
        <v>96</v>
      </c>
      <c r="DB26" s="1005"/>
      <c r="DC26" s="1006"/>
      <c r="DD26" s="1024" t="s">
        <v>97</v>
      </c>
      <c r="DE26" s="1025"/>
      <c r="DF26" s="1026"/>
      <c r="DG26" s="1004" t="s">
        <v>98</v>
      </c>
      <c r="DH26" s="1005"/>
      <c r="DI26" s="1006"/>
      <c r="DJ26" s="1024" t="s">
        <v>99</v>
      </c>
      <c r="DK26" s="1025"/>
      <c r="DL26" s="1026"/>
      <c r="DM26" s="1004" t="s">
        <v>100</v>
      </c>
      <c r="DN26" s="1005"/>
      <c r="DO26" s="1006"/>
      <c r="DP26" s="1024" t="s">
        <v>101</v>
      </c>
      <c r="DQ26" s="1025"/>
      <c r="DR26" s="1026"/>
      <c r="DS26" s="1004" t="s">
        <v>102</v>
      </c>
      <c r="DT26" s="1005"/>
      <c r="DU26" s="1006"/>
      <c r="DV26" s="1024" t="s">
        <v>103</v>
      </c>
      <c r="DW26" s="1025"/>
      <c r="DX26" s="1026"/>
      <c r="DY26" s="1004" t="s">
        <v>104</v>
      </c>
      <c r="DZ26" s="1005"/>
      <c r="EA26" s="1006"/>
      <c r="EB26" s="1024" t="s">
        <v>105</v>
      </c>
      <c r="EC26" s="1025"/>
      <c r="ED26" s="1026"/>
      <c r="EE26" s="1004" t="s">
        <v>78</v>
      </c>
      <c r="EF26" s="1005"/>
      <c r="EG26" s="1006"/>
      <c r="EH26" s="1024" t="s">
        <v>77</v>
      </c>
      <c r="EI26" s="1025"/>
      <c r="EJ26" s="1026"/>
      <c r="EK26" s="1004" t="s">
        <v>106</v>
      </c>
      <c r="EL26" s="1005"/>
      <c r="EM26" s="1006"/>
      <c r="EN26" s="1024" t="s">
        <v>107</v>
      </c>
      <c r="EO26" s="1025"/>
      <c r="EP26" s="1026"/>
      <c r="EQ26" s="1004" t="s">
        <v>108</v>
      </c>
      <c r="ER26" s="1005"/>
      <c r="ES26" s="1006"/>
      <c r="ET26" s="1024" t="s">
        <v>109</v>
      </c>
      <c r="EU26" s="1025"/>
      <c r="EV26" s="1026"/>
      <c r="EW26" s="1004" t="s">
        <v>110</v>
      </c>
      <c r="EX26" s="1005"/>
      <c r="EY26" s="1006"/>
      <c r="EZ26" s="1024" t="s">
        <v>111</v>
      </c>
      <c r="FA26" s="1025"/>
      <c r="FB26" s="1026"/>
      <c r="FC26" s="1004" t="s">
        <v>112</v>
      </c>
      <c r="FD26" s="1005"/>
      <c r="FE26" s="1006"/>
      <c r="FF26" s="1024" t="s">
        <v>113</v>
      </c>
      <c r="FG26" s="1025"/>
      <c r="FH26" s="1026"/>
      <c r="FI26" s="1004" t="s">
        <v>114</v>
      </c>
      <c r="FJ26" s="1005"/>
      <c r="FK26" s="1006"/>
      <c r="FL26" s="1024" t="s">
        <v>115</v>
      </c>
      <c r="FM26" s="1025"/>
      <c r="FN26" s="1026"/>
      <c r="FO26" s="1004" t="s">
        <v>116</v>
      </c>
      <c r="FP26" s="1005"/>
      <c r="FQ26" s="1006"/>
      <c r="FR26" s="1024" t="s">
        <v>117</v>
      </c>
      <c r="FS26" s="1025"/>
      <c r="FT26" s="1026"/>
      <c r="FU26" s="1004" t="s">
        <v>118</v>
      </c>
      <c r="FV26" s="1005"/>
      <c r="FW26" s="1006"/>
      <c r="FX26" s="1024" t="s">
        <v>119</v>
      </c>
      <c r="FY26" s="1025"/>
      <c r="FZ26" s="1026"/>
      <c r="GA26" s="1004" t="s">
        <v>120</v>
      </c>
      <c r="GB26" s="1005"/>
      <c r="GC26" s="1006"/>
      <c r="GD26" s="1024" t="s">
        <v>121</v>
      </c>
      <c r="GE26" s="1025"/>
      <c r="GF26" s="1026"/>
      <c r="GG26" s="1004" t="s">
        <v>122</v>
      </c>
      <c r="GH26" s="1005"/>
      <c r="GI26" s="1006"/>
      <c r="GJ26" s="1024" t="s">
        <v>123</v>
      </c>
      <c r="GK26" s="1025"/>
      <c r="GL26" s="1026"/>
      <c r="GM26" s="1004" t="s">
        <v>124</v>
      </c>
      <c r="GN26" s="1005"/>
      <c r="GO26" s="1006"/>
      <c r="GP26" s="1024" t="s">
        <v>125</v>
      </c>
      <c r="GQ26" s="1025"/>
      <c r="GR26" s="1026"/>
      <c r="GS26" s="1004" t="s">
        <v>126</v>
      </c>
      <c r="GT26" s="1005"/>
      <c r="GU26" s="1006"/>
      <c r="GV26" s="1024" t="s">
        <v>127</v>
      </c>
      <c r="GW26" s="1025"/>
      <c r="GX26" s="1026"/>
      <c r="GY26" s="1004" t="s">
        <v>128</v>
      </c>
      <c r="GZ26" s="1005"/>
      <c r="HA26" s="1006"/>
      <c r="HB26" s="1024" t="s">
        <v>129</v>
      </c>
      <c r="HC26" s="1025"/>
      <c r="HD26" s="1026"/>
      <c r="HE26" s="1004" t="s">
        <v>130</v>
      </c>
      <c r="HF26" s="1005"/>
      <c r="HG26" s="1006"/>
      <c r="HH26" s="1024" t="s">
        <v>131</v>
      </c>
      <c r="HI26" s="1025"/>
      <c r="HJ26" s="1026"/>
      <c r="HK26" s="1004" t="s">
        <v>132</v>
      </c>
      <c r="HL26" s="1005"/>
      <c r="HM26" s="1006"/>
      <c r="HN26" s="1024" t="s">
        <v>133</v>
      </c>
      <c r="HO26" s="1025"/>
      <c r="HP26" s="1026"/>
      <c r="HQ26" s="1004" t="s">
        <v>134</v>
      </c>
      <c r="HR26" s="1005"/>
      <c r="HS26" s="1006"/>
      <c r="HT26" s="1024" t="s">
        <v>135</v>
      </c>
      <c r="HU26" s="1025"/>
      <c r="HV26" s="1026"/>
      <c r="HW26" s="1004" t="s">
        <v>136</v>
      </c>
      <c r="HX26" s="1005"/>
      <c r="HY26" s="1006"/>
      <c r="HZ26" s="1024" t="s">
        <v>137</v>
      </c>
      <c r="IA26" s="1025"/>
      <c r="IB26" s="1026"/>
      <c r="IC26" s="1004" t="s">
        <v>138</v>
      </c>
      <c r="ID26" s="1005"/>
      <c r="IE26" s="1006"/>
      <c r="IF26" s="1024" t="s">
        <v>139</v>
      </c>
      <c r="IG26" s="1025"/>
      <c r="IH26" s="1026"/>
      <c r="II26" s="1004" t="s">
        <v>140</v>
      </c>
      <c r="IJ26" s="1005"/>
      <c r="IK26" s="1006"/>
      <c r="IL26" s="1024" t="s">
        <v>141</v>
      </c>
      <c r="IM26" s="1025"/>
      <c r="IN26" s="1026"/>
      <c r="IO26" s="1004" t="s">
        <v>142</v>
      </c>
      <c r="IP26" s="1005"/>
      <c r="IQ26" s="1006"/>
      <c r="IR26" s="1024" t="s">
        <v>143</v>
      </c>
      <c r="IS26" s="1025"/>
      <c r="IT26" s="1026"/>
      <c r="IU26" s="1004" t="s">
        <v>144</v>
      </c>
      <c r="IV26" s="1005"/>
      <c r="IW26" s="1006"/>
      <c r="IX26" s="1024" t="s">
        <v>145</v>
      </c>
      <c r="IY26" s="1025"/>
      <c r="IZ26" s="1026"/>
      <c r="JA26" s="1004" t="s">
        <v>146</v>
      </c>
      <c r="JB26" s="1005"/>
      <c r="JC26" s="1006"/>
      <c r="JD26" s="1024" t="s">
        <v>147</v>
      </c>
      <c r="JE26" s="1025"/>
      <c r="JF26" s="1026"/>
      <c r="JG26" s="1004" t="s">
        <v>148</v>
      </c>
      <c r="JH26" s="1005"/>
      <c r="JI26" s="1006"/>
      <c r="JJ26" s="1024" t="s">
        <v>149</v>
      </c>
      <c r="JK26" s="1025"/>
      <c r="JL26" s="1026"/>
      <c r="JM26" s="1004" t="s">
        <v>150</v>
      </c>
      <c r="JN26" s="1005"/>
      <c r="JO26" s="1006"/>
      <c r="JP26" s="1024" t="s">
        <v>151</v>
      </c>
      <c r="JQ26" s="1025"/>
      <c r="JR26" s="1026"/>
      <c r="JS26" s="1004" t="s">
        <v>152</v>
      </c>
      <c r="JT26" s="1005"/>
      <c r="JU26" s="1006"/>
      <c r="JV26" s="1024" t="s">
        <v>153</v>
      </c>
      <c r="JW26" s="1025"/>
      <c r="JX26" s="1026"/>
    </row>
    <row r="27" spans="1:284" ht="17.25" customHeight="1" x14ac:dyDescent="0.25">
      <c r="A27" s="99">
        <v>1</v>
      </c>
      <c r="B27" s="16" t="s">
        <v>21</v>
      </c>
      <c r="C27" s="3" t="s">
        <v>12</v>
      </c>
      <c r="D27" s="1" t="s">
        <v>45</v>
      </c>
      <c r="E27" s="109">
        <f t="shared" ref="E27:E38" si="10">SUM(F27:JX27)</f>
        <v>5.7</v>
      </c>
      <c r="F27" s="32">
        <v>5.7</v>
      </c>
      <c r="G27" s="33"/>
      <c r="H27" s="47"/>
      <c r="I27" s="48"/>
      <c r="J27" s="34"/>
      <c r="K27" s="49"/>
      <c r="L27" s="114"/>
      <c r="M27" s="34"/>
      <c r="N27" s="49"/>
      <c r="O27" s="48"/>
      <c r="P27" s="34"/>
      <c r="Q27" s="49"/>
      <c r="R27" s="114"/>
      <c r="S27" s="34"/>
      <c r="T27" s="49"/>
      <c r="U27" s="48"/>
      <c r="V27" s="34"/>
      <c r="W27" s="49"/>
      <c r="X27" s="114"/>
      <c r="Y27" s="34"/>
      <c r="Z27" s="49"/>
      <c r="AA27" s="48"/>
      <c r="AB27" s="34"/>
      <c r="AC27" s="49"/>
      <c r="AD27" s="114"/>
      <c r="AE27" s="34"/>
      <c r="AF27" s="49"/>
      <c r="AG27" s="48"/>
      <c r="AH27" s="34"/>
      <c r="AI27" s="49"/>
      <c r="AJ27" s="114"/>
      <c r="AK27" s="34"/>
      <c r="AL27" s="49"/>
      <c r="AM27" s="48"/>
      <c r="AN27" s="34"/>
      <c r="AO27" s="49"/>
      <c r="AP27" s="114"/>
      <c r="AQ27" s="34"/>
      <c r="AR27" s="49"/>
      <c r="AS27" s="48"/>
      <c r="AT27" s="34"/>
      <c r="AU27" s="49"/>
      <c r="AV27" s="114"/>
      <c r="AW27" s="34"/>
      <c r="AX27" s="49"/>
      <c r="AY27" s="48"/>
      <c r="AZ27" s="34"/>
      <c r="BA27" s="49"/>
      <c r="BB27" s="114"/>
      <c r="BC27" s="34"/>
      <c r="BD27" s="49"/>
      <c r="BE27" s="48"/>
      <c r="BF27" s="34"/>
      <c r="BG27" s="49"/>
      <c r="BH27" s="114"/>
      <c r="BI27" s="34"/>
      <c r="BJ27" s="49"/>
      <c r="BK27" s="48"/>
      <c r="BL27" s="34"/>
      <c r="BM27" s="49"/>
      <c r="BN27" s="114"/>
      <c r="BO27" s="34"/>
      <c r="BP27" s="49"/>
      <c r="BQ27" s="48"/>
      <c r="BR27" s="34"/>
      <c r="BS27" s="49"/>
      <c r="BT27" s="114"/>
      <c r="BU27" s="34"/>
      <c r="BV27" s="49"/>
      <c r="BW27" s="48"/>
      <c r="BX27" s="34"/>
      <c r="BY27" s="49"/>
      <c r="BZ27" s="114"/>
      <c r="CA27" s="34"/>
      <c r="CB27" s="49"/>
      <c r="CC27" s="48"/>
      <c r="CD27" s="34"/>
      <c r="CE27" s="49"/>
      <c r="CF27" s="114"/>
      <c r="CG27" s="34"/>
      <c r="CH27" s="49"/>
      <c r="CI27" s="48"/>
      <c r="CJ27" s="34"/>
      <c r="CK27" s="49"/>
      <c r="CL27" s="114"/>
      <c r="CM27" s="34"/>
      <c r="CN27" s="49"/>
      <c r="CO27" s="48"/>
      <c r="CP27" s="34"/>
      <c r="CQ27" s="49"/>
      <c r="CR27" s="114"/>
      <c r="CS27" s="34"/>
      <c r="CT27" s="49"/>
      <c r="CU27" s="48"/>
      <c r="CV27" s="34"/>
      <c r="CW27" s="49"/>
      <c r="CX27" s="114"/>
      <c r="CY27" s="34"/>
      <c r="CZ27" s="49"/>
      <c r="DA27" s="48"/>
      <c r="DB27" s="34"/>
      <c r="DC27" s="49"/>
      <c r="DD27" s="114"/>
      <c r="DE27" s="34"/>
      <c r="DF27" s="49"/>
      <c r="DG27" s="48"/>
      <c r="DH27" s="34"/>
      <c r="DI27" s="49"/>
      <c r="DJ27" s="114"/>
      <c r="DK27" s="34"/>
      <c r="DL27" s="49"/>
      <c r="DM27" s="48"/>
      <c r="DN27" s="34"/>
      <c r="DO27" s="49"/>
      <c r="DP27" s="114"/>
      <c r="DQ27" s="34"/>
      <c r="DR27" s="49"/>
      <c r="DS27" s="48"/>
      <c r="DT27" s="34"/>
      <c r="DU27" s="49"/>
      <c r="DV27" s="114"/>
      <c r="DW27" s="34"/>
      <c r="DX27" s="49"/>
      <c r="DY27" s="48"/>
      <c r="DZ27" s="34"/>
      <c r="EA27" s="49"/>
      <c r="EB27" s="114"/>
      <c r="EC27" s="34"/>
      <c r="ED27" s="49"/>
      <c r="EE27" s="48"/>
      <c r="EF27" s="34"/>
      <c r="EG27" s="49"/>
      <c r="EH27" s="114"/>
      <c r="EI27" s="34"/>
      <c r="EJ27" s="49"/>
      <c r="EK27" s="48"/>
      <c r="EL27" s="34"/>
      <c r="EM27" s="49"/>
      <c r="EN27" s="114"/>
      <c r="EO27" s="34"/>
      <c r="EP27" s="49"/>
      <c r="EQ27" s="48"/>
      <c r="ER27" s="34"/>
      <c r="ES27" s="49"/>
      <c r="ET27" s="114"/>
      <c r="EU27" s="34"/>
      <c r="EV27" s="49"/>
      <c r="EW27" s="48"/>
      <c r="EX27" s="34"/>
      <c r="EY27" s="49"/>
      <c r="EZ27" s="114"/>
      <c r="FA27" s="34"/>
      <c r="FB27" s="49"/>
      <c r="FC27" s="48"/>
      <c r="FD27" s="34"/>
      <c r="FE27" s="49"/>
      <c r="FF27" s="114"/>
      <c r="FG27" s="34"/>
      <c r="FH27" s="49"/>
      <c r="FI27" s="48"/>
      <c r="FJ27" s="34"/>
      <c r="FK27" s="49"/>
      <c r="FL27" s="114"/>
      <c r="FM27" s="34"/>
      <c r="FN27" s="49"/>
      <c r="FO27" s="48"/>
      <c r="FP27" s="34"/>
      <c r="FQ27" s="49"/>
      <c r="FR27" s="114"/>
      <c r="FS27" s="34"/>
      <c r="FT27" s="49"/>
      <c r="FU27" s="48"/>
      <c r="FV27" s="34"/>
      <c r="FW27" s="49"/>
      <c r="FX27" s="114"/>
      <c r="FY27" s="34"/>
      <c r="FZ27" s="49"/>
      <c r="GA27" s="48"/>
      <c r="GB27" s="34"/>
      <c r="GC27" s="49"/>
      <c r="GD27" s="114"/>
      <c r="GE27" s="34"/>
      <c r="GF27" s="49"/>
      <c r="GG27" s="48"/>
      <c r="GH27" s="34"/>
      <c r="GI27" s="49"/>
      <c r="GJ27" s="114"/>
      <c r="GK27" s="34"/>
      <c r="GL27" s="49"/>
      <c r="GM27" s="48"/>
      <c r="GN27" s="34"/>
      <c r="GO27" s="49"/>
      <c r="GP27" s="114"/>
      <c r="GQ27" s="34"/>
      <c r="GR27" s="49"/>
      <c r="GS27" s="48"/>
      <c r="GT27" s="34"/>
      <c r="GU27" s="49"/>
      <c r="GV27" s="114"/>
      <c r="GW27" s="34"/>
      <c r="GX27" s="49"/>
      <c r="GY27" s="48"/>
      <c r="GZ27" s="34"/>
      <c r="HA27" s="49"/>
      <c r="HB27" s="114"/>
      <c r="HC27" s="34"/>
      <c r="HD27" s="49"/>
      <c r="HE27" s="48"/>
      <c r="HF27" s="34"/>
      <c r="HG27" s="49"/>
      <c r="HH27" s="114"/>
      <c r="HI27" s="34"/>
      <c r="HJ27" s="49"/>
      <c r="HK27" s="48"/>
      <c r="HL27" s="34"/>
      <c r="HM27" s="49"/>
      <c r="HN27" s="114"/>
      <c r="HO27" s="34"/>
      <c r="HP27" s="49"/>
      <c r="HQ27" s="48"/>
      <c r="HR27" s="34"/>
      <c r="HS27" s="49"/>
      <c r="HT27" s="114"/>
      <c r="HU27" s="34"/>
      <c r="HV27" s="49"/>
      <c r="HW27" s="48"/>
      <c r="HX27" s="34"/>
      <c r="HY27" s="49"/>
      <c r="HZ27" s="114"/>
      <c r="IA27" s="34"/>
      <c r="IB27" s="49"/>
      <c r="IC27" s="48"/>
      <c r="ID27" s="34"/>
      <c r="IE27" s="49"/>
      <c r="IF27" s="114"/>
      <c r="IG27" s="34"/>
      <c r="IH27" s="49"/>
      <c r="II27" s="48"/>
      <c r="IJ27" s="34"/>
      <c r="IK27" s="49"/>
      <c r="IL27" s="114"/>
      <c r="IM27" s="34"/>
      <c r="IN27" s="49"/>
      <c r="IO27" s="48"/>
      <c r="IP27" s="34"/>
      <c r="IQ27" s="49"/>
      <c r="IR27" s="114"/>
      <c r="IS27" s="34"/>
      <c r="IT27" s="49"/>
      <c r="IU27" s="48"/>
      <c r="IV27" s="34"/>
      <c r="IW27" s="49"/>
      <c r="IX27" s="114"/>
      <c r="IY27" s="34"/>
      <c r="IZ27" s="49"/>
      <c r="JA27" s="48"/>
      <c r="JB27" s="34"/>
      <c r="JC27" s="49"/>
      <c r="JD27" s="114"/>
      <c r="JE27" s="34"/>
      <c r="JF27" s="49"/>
      <c r="JG27" s="48"/>
      <c r="JH27" s="34"/>
      <c r="JI27" s="49"/>
      <c r="JJ27" s="114"/>
      <c r="JK27" s="34"/>
      <c r="JL27" s="49"/>
      <c r="JM27" s="48"/>
      <c r="JN27" s="34"/>
      <c r="JO27" s="49"/>
      <c r="JP27" s="114"/>
      <c r="JQ27" s="34"/>
      <c r="JR27" s="49"/>
      <c r="JS27" s="48"/>
      <c r="JT27" s="34"/>
      <c r="JU27" s="49"/>
      <c r="JV27" s="114"/>
      <c r="JW27" s="34"/>
      <c r="JX27" s="49"/>
    </row>
    <row r="28" spans="1:284" ht="17.25" customHeight="1" thickBot="1" x14ac:dyDescent="0.3">
      <c r="A28" s="100">
        <v>2</v>
      </c>
      <c r="B28" s="60" t="s">
        <v>305</v>
      </c>
      <c r="C28" s="61" t="s">
        <v>12</v>
      </c>
      <c r="D28" s="57" t="s">
        <v>45</v>
      </c>
      <c r="E28" s="110">
        <f t="shared" si="10"/>
        <v>0</v>
      </c>
      <c r="F28" s="62"/>
      <c r="G28" s="63"/>
      <c r="H28" s="64"/>
      <c r="I28" s="65"/>
      <c r="J28" s="66"/>
      <c r="K28" s="67"/>
      <c r="L28" s="115"/>
      <c r="M28" s="66"/>
      <c r="N28" s="67"/>
      <c r="O28" s="65"/>
      <c r="P28" s="66"/>
      <c r="Q28" s="67"/>
      <c r="R28" s="115"/>
      <c r="S28" s="66"/>
      <c r="T28" s="67"/>
      <c r="U28" s="65"/>
      <c r="V28" s="66"/>
      <c r="W28" s="67"/>
      <c r="X28" s="115"/>
      <c r="Y28" s="66"/>
      <c r="Z28" s="67"/>
      <c r="AA28" s="65"/>
      <c r="AB28" s="66"/>
      <c r="AC28" s="67"/>
      <c r="AD28" s="115"/>
      <c r="AE28" s="66"/>
      <c r="AF28" s="67"/>
      <c r="AG28" s="65"/>
      <c r="AH28" s="66"/>
      <c r="AI28" s="67"/>
      <c r="AJ28" s="115"/>
      <c r="AK28" s="66"/>
      <c r="AL28" s="67"/>
      <c r="AM28" s="65"/>
      <c r="AN28" s="66"/>
      <c r="AO28" s="67"/>
      <c r="AP28" s="115"/>
      <c r="AQ28" s="66"/>
      <c r="AR28" s="67"/>
      <c r="AS28" s="65"/>
      <c r="AT28" s="66"/>
      <c r="AU28" s="67"/>
      <c r="AV28" s="115"/>
      <c r="AW28" s="66"/>
      <c r="AX28" s="67"/>
      <c r="AY28" s="65"/>
      <c r="AZ28" s="66"/>
      <c r="BA28" s="67"/>
      <c r="BB28" s="115"/>
      <c r="BC28" s="66"/>
      <c r="BD28" s="67"/>
      <c r="BE28" s="65"/>
      <c r="BF28" s="66"/>
      <c r="BG28" s="67"/>
      <c r="BH28" s="115"/>
      <c r="BI28" s="66"/>
      <c r="BJ28" s="67"/>
      <c r="BK28" s="65"/>
      <c r="BL28" s="66"/>
      <c r="BM28" s="67"/>
      <c r="BN28" s="115"/>
      <c r="BO28" s="66"/>
      <c r="BP28" s="67"/>
      <c r="BQ28" s="65"/>
      <c r="BR28" s="66"/>
      <c r="BS28" s="67"/>
      <c r="BT28" s="115"/>
      <c r="BU28" s="66"/>
      <c r="BV28" s="67"/>
      <c r="BW28" s="65"/>
      <c r="BX28" s="66"/>
      <c r="BY28" s="67"/>
      <c r="BZ28" s="115"/>
      <c r="CA28" s="66"/>
      <c r="CB28" s="67"/>
      <c r="CC28" s="65"/>
      <c r="CD28" s="66"/>
      <c r="CE28" s="67"/>
      <c r="CF28" s="115"/>
      <c r="CG28" s="66"/>
      <c r="CH28" s="67"/>
      <c r="CI28" s="65"/>
      <c r="CJ28" s="66"/>
      <c r="CK28" s="67"/>
      <c r="CL28" s="115"/>
      <c r="CM28" s="66"/>
      <c r="CN28" s="67"/>
      <c r="CO28" s="65"/>
      <c r="CP28" s="66"/>
      <c r="CQ28" s="67"/>
      <c r="CR28" s="115"/>
      <c r="CS28" s="66"/>
      <c r="CT28" s="67"/>
      <c r="CU28" s="65"/>
      <c r="CV28" s="66"/>
      <c r="CW28" s="67"/>
      <c r="CX28" s="115"/>
      <c r="CY28" s="66"/>
      <c r="CZ28" s="67"/>
      <c r="DA28" s="65"/>
      <c r="DB28" s="66"/>
      <c r="DC28" s="67"/>
      <c r="DD28" s="115"/>
      <c r="DE28" s="66"/>
      <c r="DF28" s="67"/>
      <c r="DG28" s="65"/>
      <c r="DH28" s="66"/>
      <c r="DI28" s="67"/>
      <c r="DJ28" s="115"/>
      <c r="DK28" s="66"/>
      <c r="DL28" s="67"/>
      <c r="DM28" s="65"/>
      <c r="DN28" s="66"/>
      <c r="DO28" s="67"/>
      <c r="DP28" s="115"/>
      <c r="DQ28" s="66"/>
      <c r="DR28" s="67"/>
      <c r="DS28" s="65"/>
      <c r="DT28" s="66"/>
      <c r="DU28" s="67"/>
      <c r="DV28" s="115"/>
      <c r="DW28" s="66"/>
      <c r="DX28" s="67"/>
      <c r="DY28" s="65"/>
      <c r="DZ28" s="66"/>
      <c r="EA28" s="67"/>
      <c r="EB28" s="115"/>
      <c r="EC28" s="66"/>
      <c r="ED28" s="67"/>
      <c r="EE28" s="65"/>
      <c r="EF28" s="66"/>
      <c r="EG28" s="67"/>
      <c r="EH28" s="115"/>
      <c r="EI28" s="66"/>
      <c r="EJ28" s="67"/>
      <c r="EK28" s="65"/>
      <c r="EL28" s="66"/>
      <c r="EM28" s="67"/>
      <c r="EN28" s="115"/>
      <c r="EO28" s="66"/>
      <c r="EP28" s="67"/>
      <c r="EQ28" s="65"/>
      <c r="ER28" s="66"/>
      <c r="ES28" s="67"/>
      <c r="ET28" s="115"/>
      <c r="EU28" s="66"/>
      <c r="EV28" s="67"/>
      <c r="EW28" s="65"/>
      <c r="EX28" s="66"/>
      <c r="EY28" s="67"/>
      <c r="EZ28" s="115"/>
      <c r="FA28" s="66"/>
      <c r="FB28" s="67"/>
      <c r="FC28" s="65"/>
      <c r="FD28" s="66"/>
      <c r="FE28" s="67"/>
      <c r="FF28" s="115"/>
      <c r="FG28" s="66"/>
      <c r="FH28" s="67"/>
      <c r="FI28" s="65"/>
      <c r="FJ28" s="66"/>
      <c r="FK28" s="67"/>
      <c r="FL28" s="115"/>
      <c r="FM28" s="66"/>
      <c r="FN28" s="67"/>
      <c r="FO28" s="65"/>
      <c r="FP28" s="66"/>
      <c r="FQ28" s="67"/>
      <c r="FR28" s="115"/>
      <c r="FS28" s="66"/>
      <c r="FT28" s="67"/>
      <c r="FU28" s="65"/>
      <c r="FV28" s="66"/>
      <c r="FW28" s="67"/>
      <c r="FX28" s="115"/>
      <c r="FY28" s="66"/>
      <c r="FZ28" s="67"/>
      <c r="GA28" s="65"/>
      <c r="GB28" s="66"/>
      <c r="GC28" s="67"/>
      <c r="GD28" s="115"/>
      <c r="GE28" s="66"/>
      <c r="GF28" s="67"/>
      <c r="GG28" s="65"/>
      <c r="GH28" s="66"/>
      <c r="GI28" s="67"/>
      <c r="GJ28" s="115"/>
      <c r="GK28" s="66"/>
      <c r="GL28" s="67"/>
      <c r="GM28" s="65"/>
      <c r="GN28" s="66"/>
      <c r="GO28" s="67"/>
      <c r="GP28" s="115"/>
      <c r="GQ28" s="66"/>
      <c r="GR28" s="67"/>
      <c r="GS28" s="65"/>
      <c r="GT28" s="66"/>
      <c r="GU28" s="67"/>
      <c r="GV28" s="115"/>
      <c r="GW28" s="66"/>
      <c r="GX28" s="67"/>
      <c r="GY28" s="65"/>
      <c r="GZ28" s="66"/>
      <c r="HA28" s="67"/>
      <c r="HB28" s="115"/>
      <c r="HC28" s="66"/>
      <c r="HD28" s="67"/>
      <c r="HE28" s="65"/>
      <c r="HF28" s="66"/>
      <c r="HG28" s="67"/>
      <c r="HH28" s="115"/>
      <c r="HI28" s="66"/>
      <c r="HJ28" s="67"/>
      <c r="HK28" s="65"/>
      <c r="HL28" s="66"/>
      <c r="HM28" s="67"/>
      <c r="HN28" s="115"/>
      <c r="HO28" s="66"/>
      <c r="HP28" s="67"/>
      <c r="HQ28" s="65"/>
      <c r="HR28" s="66"/>
      <c r="HS28" s="67"/>
      <c r="HT28" s="115"/>
      <c r="HU28" s="66"/>
      <c r="HV28" s="67"/>
      <c r="HW28" s="65"/>
      <c r="HX28" s="66"/>
      <c r="HY28" s="67"/>
      <c r="HZ28" s="115"/>
      <c r="IA28" s="66"/>
      <c r="IB28" s="67"/>
      <c r="IC28" s="65"/>
      <c r="ID28" s="66"/>
      <c r="IE28" s="67"/>
      <c r="IF28" s="115"/>
      <c r="IG28" s="66"/>
      <c r="IH28" s="67"/>
      <c r="II28" s="65"/>
      <c r="IJ28" s="66"/>
      <c r="IK28" s="67"/>
      <c r="IL28" s="115"/>
      <c r="IM28" s="66"/>
      <c r="IN28" s="67"/>
      <c r="IO28" s="65"/>
      <c r="IP28" s="66"/>
      <c r="IQ28" s="67"/>
      <c r="IR28" s="115"/>
      <c r="IS28" s="66"/>
      <c r="IT28" s="67"/>
      <c r="IU28" s="65"/>
      <c r="IV28" s="66"/>
      <c r="IW28" s="67"/>
      <c r="IX28" s="115"/>
      <c r="IY28" s="66"/>
      <c r="IZ28" s="67"/>
      <c r="JA28" s="65"/>
      <c r="JB28" s="66"/>
      <c r="JC28" s="67"/>
      <c r="JD28" s="115"/>
      <c r="JE28" s="66"/>
      <c r="JF28" s="67"/>
      <c r="JG28" s="65"/>
      <c r="JH28" s="66"/>
      <c r="JI28" s="67"/>
      <c r="JJ28" s="115"/>
      <c r="JK28" s="66"/>
      <c r="JL28" s="67"/>
      <c r="JM28" s="65"/>
      <c r="JN28" s="66"/>
      <c r="JO28" s="67"/>
      <c r="JP28" s="115"/>
      <c r="JQ28" s="66"/>
      <c r="JR28" s="67"/>
      <c r="JS28" s="65"/>
      <c r="JT28" s="66"/>
      <c r="JU28" s="67"/>
      <c r="JV28" s="115"/>
      <c r="JW28" s="66"/>
      <c r="JX28" s="67"/>
    </row>
    <row r="29" spans="1:284" ht="17.25" customHeight="1" x14ac:dyDescent="0.25">
      <c r="A29" s="75">
        <v>3</v>
      </c>
      <c r="B29" s="60" t="s">
        <v>296</v>
      </c>
      <c r="C29" s="7" t="s">
        <v>27</v>
      </c>
      <c r="D29" s="77" t="s">
        <v>45</v>
      </c>
      <c r="E29" s="111">
        <f t="shared" si="10"/>
        <v>275.7</v>
      </c>
      <c r="F29" s="78">
        <v>275.7</v>
      </c>
      <c r="G29" s="79"/>
      <c r="H29" s="80"/>
      <c r="I29" s="81"/>
      <c r="J29" s="82"/>
      <c r="K29" s="83"/>
      <c r="L29" s="116"/>
      <c r="M29" s="82"/>
      <c r="N29" s="83"/>
      <c r="O29" s="81"/>
      <c r="P29" s="82"/>
      <c r="Q29" s="83"/>
      <c r="R29" s="116"/>
      <c r="S29" s="82"/>
      <c r="T29" s="83"/>
      <c r="U29" s="81"/>
      <c r="V29" s="82"/>
      <c r="W29" s="83"/>
      <c r="X29" s="116"/>
      <c r="Y29" s="82"/>
      <c r="Z29" s="83"/>
      <c r="AA29" s="81"/>
      <c r="AB29" s="82"/>
      <c r="AC29" s="83"/>
      <c r="AD29" s="116"/>
      <c r="AE29" s="82"/>
      <c r="AF29" s="83"/>
      <c r="AG29" s="81"/>
      <c r="AH29" s="82"/>
      <c r="AI29" s="83"/>
      <c r="AJ29" s="116"/>
      <c r="AK29" s="82"/>
      <c r="AL29" s="83"/>
      <c r="AM29" s="81"/>
      <c r="AN29" s="82"/>
      <c r="AO29" s="83"/>
      <c r="AP29" s="116"/>
      <c r="AQ29" s="82"/>
      <c r="AR29" s="83"/>
      <c r="AS29" s="81"/>
      <c r="AT29" s="82"/>
      <c r="AU29" s="83"/>
      <c r="AV29" s="116"/>
      <c r="AW29" s="82"/>
      <c r="AX29" s="83"/>
      <c r="AY29" s="81"/>
      <c r="AZ29" s="82"/>
      <c r="BA29" s="83"/>
      <c r="BB29" s="116"/>
      <c r="BC29" s="82"/>
      <c r="BD29" s="83"/>
      <c r="BE29" s="81"/>
      <c r="BF29" s="82"/>
      <c r="BG29" s="83"/>
      <c r="BH29" s="116"/>
      <c r="BI29" s="82"/>
      <c r="BJ29" s="83"/>
      <c r="BK29" s="81"/>
      <c r="BL29" s="82"/>
      <c r="BM29" s="83"/>
      <c r="BN29" s="116"/>
      <c r="BO29" s="82"/>
      <c r="BP29" s="83"/>
      <c r="BQ29" s="81"/>
      <c r="BR29" s="82"/>
      <c r="BS29" s="83"/>
      <c r="BT29" s="116"/>
      <c r="BU29" s="82"/>
      <c r="BV29" s="83"/>
      <c r="BW29" s="81"/>
      <c r="BX29" s="82"/>
      <c r="BY29" s="83"/>
      <c r="BZ29" s="116"/>
      <c r="CA29" s="82"/>
      <c r="CB29" s="83"/>
      <c r="CC29" s="81"/>
      <c r="CD29" s="82"/>
      <c r="CE29" s="83"/>
      <c r="CF29" s="116"/>
      <c r="CG29" s="82"/>
      <c r="CH29" s="83"/>
      <c r="CI29" s="81"/>
      <c r="CJ29" s="82"/>
      <c r="CK29" s="83"/>
      <c r="CL29" s="116"/>
      <c r="CM29" s="82"/>
      <c r="CN29" s="83"/>
      <c r="CO29" s="81"/>
      <c r="CP29" s="82"/>
      <c r="CQ29" s="83"/>
      <c r="CR29" s="116"/>
      <c r="CS29" s="82"/>
      <c r="CT29" s="83"/>
      <c r="CU29" s="81"/>
      <c r="CV29" s="82"/>
      <c r="CW29" s="83"/>
      <c r="CX29" s="116"/>
      <c r="CY29" s="82"/>
      <c r="CZ29" s="83"/>
      <c r="DA29" s="81"/>
      <c r="DB29" s="82"/>
      <c r="DC29" s="83"/>
      <c r="DD29" s="116"/>
      <c r="DE29" s="82"/>
      <c r="DF29" s="83"/>
      <c r="DG29" s="81"/>
      <c r="DH29" s="82"/>
      <c r="DI29" s="83"/>
      <c r="DJ29" s="116"/>
      <c r="DK29" s="82"/>
      <c r="DL29" s="83"/>
      <c r="DM29" s="81"/>
      <c r="DN29" s="82"/>
      <c r="DO29" s="83"/>
      <c r="DP29" s="116"/>
      <c r="DQ29" s="82"/>
      <c r="DR29" s="83"/>
      <c r="DS29" s="81"/>
      <c r="DT29" s="82"/>
      <c r="DU29" s="83"/>
      <c r="DV29" s="116"/>
      <c r="DW29" s="82"/>
      <c r="DX29" s="83"/>
      <c r="DY29" s="81"/>
      <c r="DZ29" s="82"/>
      <c r="EA29" s="83"/>
      <c r="EB29" s="116"/>
      <c r="EC29" s="82"/>
      <c r="ED29" s="83"/>
      <c r="EE29" s="81"/>
      <c r="EF29" s="82"/>
      <c r="EG29" s="83"/>
      <c r="EH29" s="116"/>
      <c r="EI29" s="82"/>
      <c r="EJ29" s="83"/>
      <c r="EK29" s="81"/>
      <c r="EL29" s="82"/>
      <c r="EM29" s="83"/>
      <c r="EN29" s="116"/>
      <c r="EO29" s="82"/>
      <c r="EP29" s="83"/>
      <c r="EQ29" s="81"/>
      <c r="ER29" s="82"/>
      <c r="ES29" s="83"/>
      <c r="ET29" s="116"/>
      <c r="EU29" s="82"/>
      <c r="EV29" s="83"/>
      <c r="EW29" s="81"/>
      <c r="EX29" s="82"/>
      <c r="EY29" s="83"/>
      <c r="EZ29" s="116"/>
      <c r="FA29" s="82"/>
      <c r="FB29" s="83"/>
      <c r="FC29" s="81"/>
      <c r="FD29" s="82"/>
      <c r="FE29" s="83"/>
      <c r="FF29" s="116"/>
      <c r="FG29" s="82"/>
      <c r="FH29" s="83"/>
      <c r="FI29" s="81"/>
      <c r="FJ29" s="82"/>
      <c r="FK29" s="83"/>
      <c r="FL29" s="116"/>
      <c r="FM29" s="82"/>
      <c r="FN29" s="83"/>
      <c r="FO29" s="81"/>
      <c r="FP29" s="82"/>
      <c r="FQ29" s="83"/>
      <c r="FR29" s="116"/>
      <c r="FS29" s="82"/>
      <c r="FT29" s="83"/>
      <c r="FU29" s="81"/>
      <c r="FV29" s="82"/>
      <c r="FW29" s="83"/>
      <c r="FX29" s="116"/>
      <c r="FY29" s="82"/>
      <c r="FZ29" s="83"/>
      <c r="GA29" s="81"/>
      <c r="GB29" s="82"/>
      <c r="GC29" s="83"/>
      <c r="GD29" s="116"/>
      <c r="GE29" s="82"/>
      <c r="GF29" s="83"/>
      <c r="GG29" s="81"/>
      <c r="GH29" s="82"/>
      <c r="GI29" s="83"/>
      <c r="GJ29" s="116"/>
      <c r="GK29" s="82"/>
      <c r="GL29" s="83"/>
      <c r="GM29" s="81"/>
      <c r="GN29" s="82"/>
      <c r="GO29" s="83"/>
      <c r="GP29" s="116"/>
      <c r="GQ29" s="82"/>
      <c r="GR29" s="83"/>
      <c r="GS29" s="81"/>
      <c r="GT29" s="82"/>
      <c r="GU29" s="83"/>
      <c r="GV29" s="116"/>
      <c r="GW29" s="82"/>
      <c r="GX29" s="83"/>
      <c r="GY29" s="81"/>
      <c r="GZ29" s="82"/>
      <c r="HA29" s="83"/>
      <c r="HB29" s="116"/>
      <c r="HC29" s="82"/>
      <c r="HD29" s="83"/>
      <c r="HE29" s="81"/>
      <c r="HF29" s="82"/>
      <c r="HG29" s="83"/>
      <c r="HH29" s="116"/>
      <c r="HI29" s="82"/>
      <c r="HJ29" s="83"/>
      <c r="HK29" s="81"/>
      <c r="HL29" s="82"/>
      <c r="HM29" s="83"/>
      <c r="HN29" s="116"/>
      <c r="HO29" s="82"/>
      <c r="HP29" s="83"/>
      <c r="HQ29" s="81"/>
      <c r="HR29" s="82"/>
      <c r="HS29" s="83"/>
      <c r="HT29" s="116"/>
      <c r="HU29" s="82"/>
      <c r="HV29" s="83"/>
      <c r="HW29" s="81"/>
      <c r="HX29" s="82"/>
      <c r="HY29" s="83"/>
      <c r="HZ29" s="116"/>
      <c r="IA29" s="82"/>
      <c r="IB29" s="83"/>
      <c r="IC29" s="81"/>
      <c r="ID29" s="82"/>
      <c r="IE29" s="83"/>
      <c r="IF29" s="116"/>
      <c r="IG29" s="82"/>
      <c r="IH29" s="83"/>
      <c r="II29" s="81"/>
      <c r="IJ29" s="82"/>
      <c r="IK29" s="83"/>
      <c r="IL29" s="116"/>
      <c r="IM29" s="82"/>
      <c r="IN29" s="83"/>
      <c r="IO29" s="81"/>
      <c r="IP29" s="82"/>
      <c r="IQ29" s="83"/>
      <c r="IR29" s="116"/>
      <c r="IS29" s="82"/>
      <c r="IT29" s="83"/>
      <c r="IU29" s="81"/>
      <c r="IV29" s="82"/>
      <c r="IW29" s="83"/>
      <c r="IX29" s="116"/>
      <c r="IY29" s="82"/>
      <c r="IZ29" s="83"/>
      <c r="JA29" s="81"/>
      <c r="JB29" s="82"/>
      <c r="JC29" s="83"/>
      <c r="JD29" s="116"/>
      <c r="JE29" s="82"/>
      <c r="JF29" s="83"/>
      <c r="JG29" s="81"/>
      <c r="JH29" s="82"/>
      <c r="JI29" s="83"/>
      <c r="JJ29" s="116"/>
      <c r="JK29" s="82"/>
      <c r="JL29" s="83"/>
      <c r="JM29" s="81"/>
      <c r="JN29" s="82"/>
      <c r="JO29" s="83"/>
      <c r="JP29" s="116"/>
      <c r="JQ29" s="82"/>
      <c r="JR29" s="83"/>
      <c r="JS29" s="81"/>
      <c r="JT29" s="82"/>
      <c r="JU29" s="83"/>
      <c r="JV29" s="116"/>
      <c r="JW29" s="82"/>
      <c r="JX29" s="83"/>
    </row>
    <row r="30" spans="1:284" ht="17.25" customHeight="1" thickBot="1" x14ac:dyDescent="0.3">
      <c r="A30" s="84">
        <v>4</v>
      </c>
      <c r="B30" s="85" t="s">
        <v>19</v>
      </c>
      <c r="C30" s="94" t="s">
        <v>13</v>
      </c>
      <c r="D30" s="50" t="s">
        <v>45</v>
      </c>
      <c r="E30" s="112">
        <f t="shared" si="10"/>
        <v>0</v>
      </c>
      <c r="F30" s="87"/>
      <c r="G30" s="88"/>
      <c r="H30" s="89"/>
      <c r="I30" s="90"/>
      <c r="J30" s="91"/>
      <c r="K30" s="92"/>
      <c r="L30" s="117"/>
      <c r="M30" s="91"/>
      <c r="N30" s="92"/>
      <c r="O30" s="90"/>
      <c r="P30" s="91"/>
      <c r="Q30" s="92"/>
      <c r="R30" s="117"/>
      <c r="S30" s="91"/>
      <c r="T30" s="92"/>
      <c r="U30" s="90"/>
      <c r="V30" s="91"/>
      <c r="W30" s="92"/>
      <c r="X30" s="117"/>
      <c r="Y30" s="91"/>
      <c r="Z30" s="92"/>
      <c r="AA30" s="90"/>
      <c r="AB30" s="91"/>
      <c r="AC30" s="92"/>
      <c r="AD30" s="117"/>
      <c r="AE30" s="91"/>
      <c r="AF30" s="92"/>
      <c r="AG30" s="90"/>
      <c r="AH30" s="91"/>
      <c r="AI30" s="92"/>
      <c r="AJ30" s="117"/>
      <c r="AK30" s="91"/>
      <c r="AL30" s="92"/>
      <c r="AM30" s="90"/>
      <c r="AN30" s="91"/>
      <c r="AO30" s="92"/>
      <c r="AP30" s="117"/>
      <c r="AQ30" s="91"/>
      <c r="AR30" s="92"/>
      <c r="AS30" s="90"/>
      <c r="AT30" s="91"/>
      <c r="AU30" s="92"/>
      <c r="AV30" s="117"/>
      <c r="AW30" s="91"/>
      <c r="AX30" s="92"/>
      <c r="AY30" s="90"/>
      <c r="AZ30" s="91"/>
      <c r="BA30" s="92"/>
      <c r="BB30" s="117"/>
      <c r="BC30" s="91"/>
      <c r="BD30" s="92"/>
      <c r="BE30" s="90"/>
      <c r="BF30" s="91"/>
      <c r="BG30" s="92"/>
      <c r="BH30" s="117"/>
      <c r="BI30" s="91"/>
      <c r="BJ30" s="92"/>
      <c r="BK30" s="90"/>
      <c r="BL30" s="91"/>
      <c r="BM30" s="92"/>
      <c r="BN30" s="117"/>
      <c r="BO30" s="91"/>
      <c r="BP30" s="92"/>
      <c r="BQ30" s="90"/>
      <c r="BR30" s="91"/>
      <c r="BS30" s="92"/>
      <c r="BT30" s="117"/>
      <c r="BU30" s="91"/>
      <c r="BV30" s="92"/>
      <c r="BW30" s="90"/>
      <c r="BX30" s="91"/>
      <c r="BY30" s="92"/>
      <c r="BZ30" s="117"/>
      <c r="CA30" s="91"/>
      <c r="CB30" s="92"/>
      <c r="CC30" s="90"/>
      <c r="CD30" s="91"/>
      <c r="CE30" s="92"/>
      <c r="CF30" s="117"/>
      <c r="CG30" s="91"/>
      <c r="CH30" s="92"/>
      <c r="CI30" s="90"/>
      <c r="CJ30" s="91"/>
      <c r="CK30" s="92"/>
      <c r="CL30" s="117"/>
      <c r="CM30" s="91"/>
      <c r="CN30" s="92"/>
      <c r="CO30" s="90"/>
      <c r="CP30" s="91"/>
      <c r="CQ30" s="92"/>
      <c r="CR30" s="117"/>
      <c r="CS30" s="91"/>
      <c r="CT30" s="92"/>
      <c r="CU30" s="90"/>
      <c r="CV30" s="91"/>
      <c r="CW30" s="92"/>
      <c r="CX30" s="117"/>
      <c r="CY30" s="91"/>
      <c r="CZ30" s="92"/>
      <c r="DA30" s="90"/>
      <c r="DB30" s="91"/>
      <c r="DC30" s="92"/>
      <c r="DD30" s="117"/>
      <c r="DE30" s="91"/>
      <c r="DF30" s="92"/>
      <c r="DG30" s="90"/>
      <c r="DH30" s="91"/>
      <c r="DI30" s="92"/>
      <c r="DJ30" s="117"/>
      <c r="DK30" s="91"/>
      <c r="DL30" s="92"/>
      <c r="DM30" s="90"/>
      <c r="DN30" s="91"/>
      <c r="DO30" s="92"/>
      <c r="DP30" s="117"/>
      <c r="DQ30" s="91"/>
      <c r="DR30" s="92"/>
      <c r="DS30" s="90"/>
      <c r="DT30" s="91"/>
      <c r="DU30" s="92"/>
      <c r="DV30" s="117"/>
      <c r="DW30" s="91"/>
      <c r="DX30" s="92"/>
      <c r="DY30" s="90"/>
      <c r="DZ30" s="91"/>
      <c r="EA30" s="92"/>
      <c r="EB30" s="117"/>
      <c r="EC30" s="91"/>
      <c r="ED30" s="92"/>
      <c r="EE30" s="90"/>
      <c r="EF30" s="91"/>
      <c r="EG30" s="92"/>
      <c r="EH30" s="117"/>
      <c r="EI30" s="91"/>
      <c r="EJ30" s="92"/>
      <c r="EK30" s="90"/>
      <c r="EL30" s="91"/>
      <c r="EM30" s="92"/>
      <c r="EN30" s="117"/>
      <c r="EO30" s="91"/>
      <c r="EP30" s="92"/>
      <c r="EQ30" s="90"/>
      <c r="ER30" s="91"/>
      <c r="ES30" s="92"/>
      <c r="ET30" s="117"/>
      <c r="EU30" s="91"/>
      <c r="EV30" s="92"/>
      <c r="EW30" s="90"/>
      <c r="EX30" s="91"/>
      <c r="EY30" s="92"/>
      <c r="EZ30" s="117"/>
      <c r="FA30" s="91"/>
      <c r="FB30" s="92"/>
      <c r="FC30" s="90"/>
      <c r="FD30" s="91"/>
      <c r="FE30" s="92"/>
      <c r="FF30" s="117"/>
      <c r="FG30" s="91"/>
      <c r="FH30" s="92"/>
      <c r="FI30" s="90"/>
      <c r="FJ30" s="91"/>
      <c r="FK30" s="92"/>
      <c r="FL30" s="117"/>
      <c r="FM30" s="91"/>
      <c r="FN30" s="92"/>
      <c r="FO30" s="90"/>
      <c r="FP30" s="91"/>
      <c r="FQ30" s="92"/>
      <c r="FR30" s="117"/>
      <c r="FS30" s="91"/>
      <c r="FT30" s="92"/>
      <c r="FU30" s="90"/>
      <c r="FV30" s="91"/>
      <c r="FW30" s="92"/>
      <c r="FX30" s="117"/>
      <c r="FY30" s="91"/>
      <c r="FZ30" s="92"/>
      <c r="GA30" s="90"/>
      <c r="GB30" s="91"/>
      <c r="GC30" s="92"/>
      <c r="GD30" s="117"/>
      <c r="GE30" s="91"/>
      <c r="GF30" s="92"/>
      <c r="GG30" s="90"/>
      <c r="GH30" s="91"/>
      <c r="GI30" s="92"/>
      <c r="GJ30" s="117"/>
      <c r="GK30" s="91"/>
      <c r="GL30" s="92"/>
      <c r="GM30" s="90"/>
      <c r="GN30" s="91"/>
      <c r="GO30" s="92"/>
      <c r="GP30" s="117"/>
      <c r="GQ30" s="91"/>
      <c r="GR30" s="92"/>
      <c r="GS30" s="90"/>
      <c r="GT30" s="91"/>
      <c r="GU30" s="92"/>
      <c r="GV30" s="117"/>
      <c r="GW30" s="91"/>
      <c r="GX30" s="92"/>
      <c r="GY30" s="90"/>
      <c r="GZ30" s="91"/>
      <c r="HA30" s="92"/>
      <c r="HB30" s="117"/>
      <c r="HC30" s="91"/>
      <c r="HD30" s="92"/>
      <c r="HE30" s="90"/>
      <c r="HF30" s="91"/>
      <c r="HG30" s="92"/>
      <c r="HH30" s="117"/>
      <c r="HI30" s="91"/>
      <c r="HJ30" s="92"/>
      <c r="HK30" s="90"/>
      <c r="HL30" s="91"/>
      <c r="HM30" s="92"/>
      <c r="HN30" s="117"/>
      <c r="HO30" s="91"/>
      <c r="HP30" s="92"/>
      <c r="HQ30" s="90"/>
      <c r="HR30" s="91"/>
      <c r="HS30" s="92"/>
      <c r="HT30" s="117"/>
      <c r="HU30" s="91"/>
      <c r="HV30" s="92"/>
      <c r="HW30" s="90"/>
      <c r="HX30" s="91"/>
      <c r="HY30" s="92"/>
      <c r="HZ30" s="117"/>
      <c r="IA30" s="91"/>
      <c r="IB30" s="92"/>
      <c r="IC30" s="90"/>
      <c r="ID30" s="91"/>
      <c r="IE30" s="92"/>
      <c r="IF30" s="117"/>
      <c r="IG30" s="91"/>
      <c r="IH30" s="92"/>
      <c r="II30" s="90"/>
      <c r="IJ30" s="91"/>
      <c r="IK30" s="92"/>
      <c r="IL30" s="117"/>
      <c r="IM30" s="91"/>
      <c r="IN30" s="92"/>
      <c r="IO30" s="90"/>
      <c r="IP30" s="91"/>
      <c r="IQ30" s="92"/>
      <c r="IR30" s="117"/>
      <c r="IS30" s="91"/>
      <c r="IT30" s="92"/>
      <c r="IU30" s="90"/>
      <c r="IV30" s="91"/>
      <c r="IW30" s="92"/>
      <c r="IX30" s="117"/>
      <c r="IY30" s="91"/>
      <c r="IZ30" s="92"/>
      <c r="JA30" s="90"/>
      <c r="JB30" s="91"/>
      <c r="JC30" s="92"/>
      <c r="JD30" s="117"/>
      <c r="JE30" s="91"/>
      <c r="JF30" s="92"/>
      <c r="JG30" s="90"/>
      <c r="JH30" s="91"/>
      <c r="JI30" s="92"/>
      <c r="JJ30" s="117"/>
      <c r="JK30" s="91"/>
      <c r="JL30" s="92"/>
      <c r="JM30" s="90"/>
      <c r="JN30" s="91"/>
      <c r="JO30" s="92"/>
      <c r="JP30" s="117"/>
      <c r="JQ30" s="91"/>
      <c r="JR30" s="92"/>
      <c r="JS30" s="90"/>
      <c r="JT30" s="91"/>
      <c r="JU30" s="92"/>
      <c r="JV30" s="117"/>
      <c r="JW30" s="91"/>
      <c r="JX30" s="92"/>
    </row>
    <row r="31" spans="1:284" ht="17.25" customHeight="1" x14ac:dyDescent="0.25">
      <c r="A31" s="101">
        <v>5</v>
      </c>
      <c r="B31" s="68" t="s">
        <v>20</v>
      </c>
      <c r="C31" s="93" t="s">
        <v>13</v>
      </c>
      <c r="D31" s="35" t="s">
        <v>45</v>
      </c>
      <c r="E31" s="113">
        <f t="shared" si="10"/>
        <v>0</v>
      </c>
      <c r="F31" s="69"/>
      <c r="G31" s="70"/>
      <c r="H31" s="71"/>
      <c r="I31" s="72"/>
      <c r="J31" s="73"/>
      <c r="K31" s="74"/>
      <c r="L31" s="118"/>
      <c r="M31" s="73"/>
      <c r="N31" s="74"/>
      <c r="O31" s="72"/>
      <c r="P31" s="73"/>
      <c r="Q31" s="74"/>
      <c r="R31" s="118"/>
      <c r="S31" s="73"/>
      <c r="T31" s="74"/>
      <c r="U31" s="72"/>
      <c r="V31" s="73"/>
      <c r="W31" s="74"/>
      <c r="X31" s="118"/>
      <c r="Y31" s="73"/>
      <c r="Z31" s="74"/>
      <c r="AA31" s="72"/>
      <c r="AB31" s="73"/>
      <c r="AC31" s="74"/>
      <c r="AD31" s="118"/>
      <c r="AE31" s="73"/>
      <c r="AF31" s="74"/>
      <c r="AG31" s="72"/>
      <c r="AH31" s="73"/>
      <c r="AI31" s="74"/>
      <c r="AJ31" s="118"/>
      <c r="AK31" s="73"/>
      <c r="AL31" s="74"/>
      <c r="AM31" s="72"/>
      <c r="AN31" s="73"/>
      <c r="AO31" s="74"/>
      <c r="AP31" s="118"/>
      <c r="AQ31" s="73"/>
      <c r="AR31" s="74"/>
      <c r="AS31" s="72"/>
      <c r="AT31" s="73"/>
      <c r="AU31" s="74"/>
      <c r="AV31" s="118"/>
      <c r="AW31" s="73"/>
      <c r="AX31" s="74"/>
      <c r="AY31" s="72"/>
      <c r="AZ31" s="73"/>
      <c r="BA31" s="74"/>
      <c r="BB31" s="118"/>
      <c r="BC31" s="73"/>
      <c r="BD31" s="74"/>
      <c r="BE31" s="72"/>
      <c r="BF31" s="73"/>
      <c r="BG31" s="74"/>
      <c r="BH31" s="118"/>
      <c r="BI31" s="73"/>
      <c r="BJ31" s="74"/>
      <c r="BK31" s="72"/>
      <c r="BL31" s="73"/>
      <c r="BM31" s="74"/>
      <c r="BN31" s="118"/>
      <c r="BO31" s="73"/>
      <c r="BP31" s="74"/>
      <c r="BQ31" s="72"/>
      <c r="BR31" s="73"/>
      <c r="BS31" s="74"/>
      <c r="BT31" s="118"/>
      <c r="BU31" s="73"/>
      <c r="BV31" s="74"/>
      <c r="BW31" s="72"/>
      <c r="BX31" s="73"/>
      <c r="BY31" s="74"/>
      <c r="BZ31" s="118"/>
      <c r="CA31" s="73"/>
      <c r="CB31" s="74"/>
      <c r="CC31" s="72"/>
      <c r="CD31" s="73"/>
      <c r="CE31" s="74"/>
      <c r="CF31" s="118"/>
      <c r="CG31" s="73"/>
      <c r="CH31" s="74"/>
      <c r="CI31" s="72"/>
      <c r="CJ31" s="73"/>
      <c r="CK31" s="74"/>
      <c r="CL31" s="118"/>
      <c r="CM31" s="73"/>
      <c r="CN31" s="74"/>
      <c r="CO31" s="72"/>
      <c r="CP31" s="73"/>
      <c r="CQ31" s="74"/>
      <c r="CR31" s="118"/>
      <c r="CS31" s="73"/>
      <c r="CT31" s="74"/>
      <c r="CU31" s="72"/>
      <c r="CV31" s="73"/>
      <c r="CW31" s="74"/>
      <c r="CX31" s="118"/>
      <c r="CY31" s="73"/>
      <c r="CZ31" s="74"/>
      <c r="DA31" s="72"/>
      <c r="DB31" s="73"/>
      <c r="DC31" s="74"/>
      <c r="DD31" s="118"/>
      <c r="DE31" s="73"/>
      <c r="DF31" s="74"/>
      <c r="DG31" s="72"/>
      <c r="DH31" s="73"/>
      <c r="DI31" s="74"/>
      <c r="DJ31" s="118"/>
      <c r="DK31" s="73"/>
      <c r="DL31" s="74"/>
      <c r="DM31" s="72"/>
      <c r="DN31" s="73"/>
      <c r="DO31" s="74"/>
      <c r="DP31" s="118"/>
      <c r="DQ31" s="73"/>
      <c r="DR31" s="74"/>
      <c r="DS31" s="72"/>
      <c r="DT31" s="73"/>
      <c r="DU31" s="74"/>
      <c r="DV31" s="118"/>
      <c r="DW31" s="73"/>
      <c r="DX31" s="74"/>
      <c r="DY31" s="72"/>
      <c r="DZ31" s="73"/>
      <c r="EA31" s="74"/>
      <c r="EB31" s="118"/>
      <c r="EC31" s="73"/>
      <c r="ED31" s="74"/>
      <c r="EE31" s="72"/>
      <c r="EF31" s="73"/>
      <c r="EG31" s="74"/>
      <c r="EH31" s="118"/>
      <c r="EI31" s="73"/>
      <c r="EJ31" s="74"/>
      <c r="EK31" s="72"/>
      <c r="EL31" s="73"/>
      <c r="EM31" s="74"/>
      <c r="EN31" s="118"/>
      <c r="EO31" s="73"/>
      <c r="EP31" s="74"/>
      <c r="EQ31" s="72"/>
      <c r="ER31" s="73"/>
      <c r="ES31" s="74"/>
      <c r="ET31" s="118"/>
      <c r="EU31" s="73"/>
      <c r="EV31" s="74"/>
      <c r="EW31" s="72"/>
      <c r="EX31" s="73"/>
      <c r="EY31" s="74"/>
      <c r="EZ31" s="118"/>
      <c r="FA31" s="73"/>
      <c r="FB31" s="74"/>
      <c r="FC31" s="72"/>
      <c r="FD31" s="73"/>
      <c r="FE31" s="74"/>
      <c r="FF31" s="118"/>
      <c r="FG31" s="73"/>
      <c r="FH31" s="74"/>
      <c r="FI31" s="72"/>
      <c r="FJ31" s="73"/>
      <c r="FK31" s="74"/>
      <c r="FL31" s="118"/>
      <c r="FM31" s="73"/>
      <c r="FN31" s="74"/>
      <c r="FO31" s="72"/>
      <c r="FP31" s="73"/>
      <c r="FQ31" s="74"/>
      <c r="FR31" s="118"/>
      <c r="FS31" s="73"/>
      <c r="FT31" s="74"/>
      <c r="FU31" s="72"/>
      <c r="FV31" s="73"/>
      <c r="FW31" s="74"/>
      <c r="FX31" s="118"/>
      <c r="FY31" s="73"/>
      <c r="FZ31" s="74"/>
      <c r="GA31" s="72"/>
      <c r="GB31" s="73"/>
      <c r="GC31" s="74"/>
      <c r="GD31" s="118"/>
      <c r="GE31" s="73"/>
      <c r="GF31" s="74"/>
      <c r="GG31" s="72"/>
      <c r="GH31" s="73"/>
      <c r="GI31" s="74"/>
      <c r="GJ31" s="118"/>
      <c r="GK31" s="73"/>
      <c r="GL31" s="74"/>
      <c r="GM31" s="72"/>
      <c r="GN31" s="73"/>
      <c r="GO31" s="74"/>
      <c r="GP31" s="118"/>
      <c r="GQ31" s="73"/>
      <c r="GR31" s="74"/>
      <c r="GS31" s="72"/>
      <c r="GT31" s="73"/>
      <c r="GU31" s="74"/>
      <c r="GV31" s="118"/>
      <c r="GW31" s="73"/>
      <c r="GX31" s="74"/>
      <c r="GY31" s="72"/>
      <c r="GZ31" s="73"/>
      <c r="HA31" s="74"/>
      <c r="HB31" s="118"/>
      <c r="HC31" s="73"/>
      <c r="HD31" s="74"/>
      <c r="HE31" s="72"/>
      <c r="HF31" s="73"/>
      <c r="HG31" s="74"/>
      <c r="HH31" s="118"/>
      <c r="HI31" s="73"/>
      <c r="HJ31" s="74"/>
      <c r="HK31" s="72"/>
      <c r="HL31" s="73"/>
      <c r="HM31" s="74"/>
      <c r="HN31" s="118"/>
      <c r="HO31" s="73"/>
      <c r="HP31" s="74"/>
      <c r="HQ31" s="72"/>
      <c r="HR31" s="73"/>
      <c r="HS31" s="74"/>
      <c r="HT31" s="118"/>
      <c r="HU31" s="73"/>
      <c r="HV31" s="74"/>
      <c r="HW31" s="72"/>
      <c r="HX31" s="73"/>
      <c r="HY31" s="74"/>
      <c r="HZ31" s="118"/>
      <c r="IA31" s="73"/>
      <c r="IB31" s="74"/>
      <c r="IC31" s="72"/>
      <c r="ID31" s="73"/>
      <c r="IE31" s="74"/>
      <c r="IF31" s="118"/>
      <c r="IG31" s="73"/>
      <c r="IH31" s="74"/>
      <c r="II31" s="72"/>
      <c r="IJ31" s="73"/>
      <c r="IK31" s="74"/>
      <c r="IL31" s="118"/>
      <c r="IM31" s="73"/>
      <c r="IN31" s="74"/>
      <c r="IO31" s="72"/>
      <c r="IP31" s="73"/>
      <c r="IQ31" s="74"/>
      <c r="IR31" s="118"/>
      <c r="IS31" s="73"/>
      <c r="IT31" s="74"/>
      <c r="IU31" s="72"/>
      <c r="IV31" s="73"/>
      <c r="IW31" s="74"/>
      <c r="IX31" s="118"/>
      <c r="IY31" s="73"/>
      <c r="IZ31" s="74"/>
      <c r="JA31" s="72"/>
      <c r="JB31" s="73"/>
      <c r="JC31" s="74"/>
      <c r="JD31" s="118"/>
      <c r="JE31" s="73"/>
      <c r="JF31" s="74"/>
      <c r="JG31" s="72"/>
      <c r="JH31" s="73"/>
      <c r="JI31" s="74"/>
      <c r="JJ31" s="118"/>
      <c r="JK31" s="73"/>
      <c r="JL31" s="74"/>
      <c r="JM31" s="72"/>
      <c r="JN31" s="73"/>
      <c r="JO31" s="74"/>
      <c r="JP31" s="118"/>
      <c r="JQ31" s="73"/>
      <c r="JR31" s="74"/>
      <c r="JS31" s="72"/>
      <c r="JT31" s="73"/>
      <c r="JU31" s="74"/>
      <c r="JV31" s="118"/>
      <c r="JW31" s="73"/>
      <c r="JX31" s="74"/>
    </row>
    <row r="32" spans="1:284" ht="17.25" customHeight="1" thickBot="1" x14ac:dyDescent="0.3">
      <c r="A32" s="100">
        <v>6</v>
      </c>
      <c r="B32" s="60" t="s">
        <v>202</v>
      </c>
      <c r="C32" s="61" t="s">
        <v>13</v>
      </c>
      <c r="D32" s="57" t="s">
        <v>45</v>
      </c>
      <c r="E32" s="110">
        <f t="shared" si="10"/>
        <v>0</v>
      </c>
      <c r="F32" s="62"/>
      <c r="G32" s="63"/>
      <c r="H32" s="64"/>
      <c r="I32" s="65"/>
      <c r="J32" s="66"/>
      <c r="K32" s="67"/>
      <c r="L32" s="115"/>
      <c r="M32" s="66"/>
      <c r="N32" s="67"/>
      <c r="O32" s="65"/>
      <c r="P32" s="66"/>
      <c r="Q32" s="67"/>
      <c r="R32" s="115"/>
      <c r="S32" s="66"/>
      <c r="T32" s="67"/>
      <c r="U32" s="65"/>
      <c r="V32" s="66"/>
      <c r="W32" s="67"/>
      <c r="X32" s="115"/>
      <c r="Y32" s="66"/>
      <c r="Z32" s="67"/>
      <c r="AA32" s="65"/>
      <c r="AB32" s="66"/>
      <c r="AC32" s="67"/>
      <c r="AD32" s="115"/>
      <c r="AE32" s="66"/>
      <c r="AF32" s="67"/>
      <c r="AG32" s="65"/>
      <c r="AH32" s="66"/>
      <c r="AI32" s="67"/>
      <c r="AJ32" s="115"/>
      <c r="AK32" s="66"/>
      <c r="AL32" s="67"/>
      <c r="AM32" s="65"/>
      <c r="AN32" s="66"/>
      <c r="AO32" s="67"/>
      <c r="AP32" s="115"/>
      <c r="AQ32" s="66"/>
      <c r="AR32" s="67"/>
      <c r="AS32" s="65"/>
      <c r="AT32" s="66"/>
      <c r="AU32" s="67"/>
      <c r="AV32" s="115"/>
      <c r="AW32" s="66"/>
      <c r="AX32" s="67"/>
      <c r="AY32" s="65"/>
      <c r="AZ32" s="66"/>
      <c r="BA32" s="67"/>
      <c r="BB32" s="115"/>
      <c r="BC32" s="66"/>
      <c r="BD32" s="67"/>
      <c r="BE32" s="65"/>
      <c r="BF32" s="66"/>
      <c r="BG32" s="67"/>
      <c r="BH32" s="115"/>
      <c r="BI32" s="66"/>
      <c r="BJ32" s="67"/>
      <c r="BK32" s="65"/>
      <c r="BL32" s="66"/>
      <c r="BM32" s="67"/>
      <c r="BN32" s="115"/>
      <c r="BO32" s="66"/>
      <c r="BP32" s="67"/>
      <c r="BQ32" s="65"/>
      <c r="BR32" s="66"/>
      <c r="BS32" s="67"/>
      <c r="BT32" s="115"/>
      <c r="BU32" s="66"/>
      <c r="BV32" s="67"/>
      <c r="BW32" s="65"/>
      <c r="BX32" s="66"/>
      <c r="BY32" s="67"/>
      <c r="BZ32" s="115"/>
      <c r="CA32" s="66"/>
      <c r="CB32" s="67"/>
      <c r="CC32" s="65"/>
      <c r="CD32" s="66"/>
      <c r="CE32" s="67"/>
      <c r="CF32" s="115"/>
      <c r="CG32" s="66"/>
      <c r="CH32" s="67"/>
      <c r="CI32" s="65"/>
      <c r="CJ32" s="66"/>
      <c r="CK32" s="67"/>
      <c r="CL32" s="115"/>
      <c r="CM32" s="66"/>
      <c r="CN32" s="67"/>
      <c r="CO32" s="65"/>
      <c r="CP32" s="66"/>
      <c r="CQ32" s="67"/>
      <c r="CR32" s="115"/>
      <c r="CS32" s="66"/>
      <c r="CT32" s="67"/>
      <c r="CU32" s="65"/>
      <c r="CV32" s="66"/>
      <c r="CW32" s="67"/>
      <c r="CX32" s="115"/>
      <c r="CY32" s="66"/>
      <c r="CZ32" s="67"/>
      <c r="DA32" s="65"/>
      <c r="DB32" s="66"/>
      <c r="DC32" s="67"/>
      <c r="DD32" s="115"/>
      <c r="DE32" s="66"/>
      <c r="DF32" s="67"/>
      <c r="DG32" s="65"/>
      <c r="DH32" s="66"/>
      <c r="DI32" s="67"/>
      <c r="DJ32" s="115"/>
      <c r="DK32" s="66"/>
      <c r="DL32" s="67"/>
      <c r="DM32" s="65"/>
      <c r="DN32" s="66"/>
      <c r="DO32" s="67"/>
      <c r="DP32" s="115"/>
      <c r="DQ32" s="66"/>
      <c r="DR32" s="67"/>
      <c r="DS32" s="65"/>
      <c r="DT32" s="66"/>
      <c r="DU32" s="67"/>
      <c r="DV32" s="115"/>
      <c r="DW32" s="66"/>
      <c r="DX32" s="67"/>
      <c r="DY32" s="65"/>
      <c r="DZ32" s="66"/>
      <c r="EA32" s="67"/>
      <c r="EB32" s="115"/>
      <c r="EC32" s="66"/>
      <c r="ED32" s="67"/>
      <c r="EE32" s="65"/>
      <c r="EF32" s="66"/>
      <c r="EG32" s="67"/>
      <c r="EH32" s="115"/>
      <c r="EI32" s="66"/>
      <c r="EJ32" s="67"/>
      <c r="EK32" s="65"/>
      <c r="EL32" s="66"/>
      <c r="EM32" s="67"/>
      <c r="EN32" s="115"/>
      <c r="EO32" s="66"/>
      <c r="EP32" s="67"/>
      <c r="EQ32" s="65"/>
      <c r="ER32" s="66"/>
      <c r="ES32" s="67"/>
      <c r="ET32" s="115"/>
      <c r="EU32" s="66"/>
      <c r="EV32" s="67"/>
      <c r="EW32" s="65"/>
      <c r="EX32" s="66"/>
      <c r="EY32" s="67"/>
      <c r="EZ32" s="115"/>
      <c r="FA32" s="66"/>
      <c r="FB32" s="67"/>
      <c r="FC32" s="65"/>
      <c r="FD32" s="66"/>
      <c r="FE32" s="67"/>
      <c r="FF32" s="115"/>
      <c r="FG32" s="66"/>
      <c r="FH32" s="67"/>
      <c r="FI32" s="65"/>
      <c r="FJ32" s="66"/>
      <c r="FK32" s="67"/>
      <c r="FL32" s="115"/>
      <c r="FM32" s="66"/>
      <c r="FN32" s="67"/>
      <c r="FO32" s="65"/>
      <c r="FP32" s="66"/>
      <c r="FQ32" s="67"/>
      <c r="FR32" s="115"/>
      <c r="FS32" s="66"/>
      <c r="FT32" s="67"/>
      <c r="FU32" s="65"/>
      <c r="FV32" s="66"/>
      <c r="FW32" s="67"/>
      <c r="FX32" s="115"/>
      <c r="FY32" s="66"/>
      <c r="FZ32" s="67"/>
      <c r="GA32" s="65"/>
      <c r="GB32" s="66"/>
      <c r="GC32" s="67"/>
      <c r="GD32" s="115"/>
      <c r="GE32" s="66"/>
      <c r="GF32" s="67"/>
      <c r="GG32" s="65"/>
      <c r="GH32" s="66"/>
      <c r="GI32" s="67"/>
      <c r="GJ32" s="115"/>
      <c r="GK32" s="66"/>
      <c r="GL32" s="67"/>
      <c r="GM32" s="65"/>
      <c r="GN32" s="66"/>
      <c r="GO32" s="67"/>
      <c r="GP32" s="115"/>
      <c r="GQ32" s="66"/>
      <c r="GR32" s="67"/>
      <c r="GS32" s="65"/>
      <c r="GT32" s="66"/>
      <c r="GU32" s="67"/>
      <c r="GV32" s="115"/>
      <c r="GW32" s="66"/>
      <c r="GX32" s="67"/>
      <c r="GY32" s="65"/>
      <c r="GZ32" s="66"/>
      <c r="HA32" s="67"/>
      <c r="HB32" s="115"/>
      <c r="HC32" s="66"/>
      <c r="HD32" s="67"/>
      <c r="HE32" s="65"/>
      <c r="HF32" s="66"/>
      <c r="HG32" s="67"/>
      <c r="HH32" s="115"/>
      <c r="HI32" s="66"/>
      <c r="HJ32" s="67"/>
      <c r="HK32" s="65"/>
      <c r="HL32" s="66"/>
      <c r="HM32" s="67"/>
      <c r="HN32" s="115"/>
      <c r="HO32" s="66"/>
      <c r="HP32" s="67"/>
      <c r="HQ32" s="65"/>
      <c r="HR32" s="66"/>
      <c r="HS32" s="67"/>
      <c r="HT32" s="115"/>
      <c r="HU32" s="66"/>
      <c r="HV32" s="67"/>
      <c r="HW32" s="65"/>
      <c r="HX32" s="66"/>
      <c r="HY32" s="67"/>
      <c r="HZ32" s="115"/>
      <c r="IA32" s="66"/>
      <c r="IB32" s="67"/>
      <c r="IC32" s="65"/>
      <c r="ID32" s="66"/>
      <c r="IE32" s="67"/>
      <c r="IF32" s="115"/>
      <c r="IG32" s="66"/>
      <c r="IH32" s="67"/>
      <c r="II32" s="65"/>
      <c r="IJ32" s="66"/>
      <c r="IK32" s="67"/>
      <c r="IL32" s="115"/>
      <c r="IM32" s="66"/>
      <c r="IN32" s="67"/>
      <c r="IO32" s="65"/>
      <c r="IP32" s="66"/>
      <c r="IQ32" s="67"/>
      <c r="IR32" s="115"/>
      <c r="IS32" s="66"/>
      <c r="IT32" s="67"/>
      <c r="IU32" s="65"/>
      <c r="IV32" s="66"/>
      <c r="IW32" s="67"/>
      <c r="IX32" s="115"/>
      <c r="IY32" s="66"/>
      <c r="IZ32" s="67"/>
      <c r="JA32" s="65"/>
      <c r="JB32" s="66"/>
      <c r="JC32" s="67"/>
      <c r="JD32" s="115"/>
      <c r="JE32" s="66"/>
      <c r="JF32" s="67"/>
      <c r="JG32" s="65"/>
      <c r="JH32" s="66"/>
      <c r="JI32" s="67"/>
      <c r="JJ32" s="115"/>
      <c r="JK32" s="66"/>
      <c r="JL32" s="67"/>
      <c r="JM32" s="65"/>
      <c r="JN32" s="66"/>
      <c r="JO32" s="67"/>
      <c r="JP32" s="115"/>
      <c r="JQ32" s="66"/>
      <c r="JR32" s="67"/>
      <c r="JS32" s="65"/>
      <c r="JT32" s="66"/>
      <c r="JU32" s="67"/>
      <c r="JV32" s="115"/>
      <c r="JW32" s="66"/>
      <c r="JX32" s="67"/>
    </row>
    <row r="33" spans="1:284" ht="17.25" customHeight="1" x14ac:dyDescent="0.25">
      <c r="A33" s="75">
        <v>7</v>
      </c>
      <c r="B33" s="76" t="s">
        <v>30</v>
      </c>
      <c r="C33" s="7" t="s">
        <v>13</v>
      </c>
      <c r="D33" s="77" t="s">
        <v>45</v>
      </c>
      <c r="E33" s="111">
        <f t="shared" si="10"/>
        <v>305.7</v>
      </c>
      <c r="F33" s="78">
        <v>305.7</v>
      </c>
      <c r="G33" s="79"/>
      <c r="H33" s="80"/>
      <c r="I33" s="81"/>
      <c r="J33" s="82"/>
      <c r="K33" s="83"/>
      <c r="L33" s="116"/>
      <c r="M33" s="82"/>
      <c r="N33" s="83"/>
      <c r="O33" s="81"/>
      <c r="P33" s="82"/>
      <c r="Q33" s="83"/>
      <c r="R33" s="116"/>
      <c r="S33" s="82"/>
      <c r="T33" s="83"/>
      <c r="U33" s="81"/>
      <c r="V33" s="82"/>
      <c r="W33" s="83"/>
      <c r="X33" s="116"/>
      <c r="Y33" s="82"/>
      <c r="Z33" s="83"/>
      <c r="AA33" s="81"/>
      <c r="AB33" s="82"/>
      <c r="AC33" s="83"/>
      <c r="AD33" s="116"/>
      <c r="AE33" s="82"/>
      <c r="AF33" s="83"/>
      <c r="AG33" s="81"/>
      <c r="AH33" s="82"/>
      <c r="AI33" s="83"/>
      <c r="AJ33" s="116"/>
      <c r="AK33" s="82"/>
      <c r="AL33" s="83"/>
      <c r="AM33" s="81"/>
      <c r="AN33" s="82"/>
      <c r="AO33" s="83"/>
      <c r="AP33" s="116"/>
      <c r="AQ33" s="82"/>
      <c r="AR33" s="83"/>
      <c r="AS33" s="81"/>
      <c r="AT33" s="82"/>
      <c r="AU33" s="83"/>
      <c r="AV33" s="116"/>
      <c r="AW33" s="82"/>
      <c r="AX33" s="83"/>
      <c r="AY33" s="81"/>
      <c r="AZ33" s="82"/>
      <c r="BA33" s="83"/>
      <c r="BB33" s="116"/>
      <c r="BC33" s="82"/>
      <c r="BD33" s="83"/>
      <c r="BE33" s="81"/>
      <c r="BF33" s="82"/>
      <c r="BG33" s="83"/>
      <c r="BH33" s="116"/>
      <c r="BI33" s="82"/>
      <c r="BJ33" s="83"/>
      <c r="BK33" s="81"/>
      <c r="BL33" s="82"/>
      <c r="BM33" s="83"/>
      <c r="BN33" s="116"/>
      <c r="BO33" s="82"/>
      <c r="BP33" s="83"/>
      <c r="BQ33" s="81"/>
      <c r="BR33" s="82"/>
      <c r="BS33" s="83"/>
      <c r="BT33" s="116"/>
      <c r="BU33" s="82"/>
      <c r="BV33" s="83"/>
      <c r="BW33" s="81"/>
      <c r="BX33" s="82"/>
      <c r="BY33" s="83"/>
      <c r="BZ33" s="116"/>
      <c r="CA33" s="82"/>
      <c r="CB33" s="83"/>
      <c r="CC33" s="81"/>
      <c r="CD33" s="82"/>
      <c r="CE33" s="83"/>
      <c r="CF33" s="116"/>
      <c r="CG33" s="82"/>
      <c r="CH33" s="83"/>
      <c r="CI33" s="81"/>
      <c r="CJ33" s="82"/>
      <c r="CK33" s="83"/>
      <c r="CL33" s="116"/>
      <c r="CM33" s="82"/>
      <c r="CN33" s="83"/>
      <c r="CO33" s="81"/>
      <c r="CP33" s="82"/>
      <c r="CQ33" s="83"/>
      <c r="CR33" s="116"/>
      <c r="CS33" s="82"/>
      <c r="CT33" s="83"/>
      <c r="CU33" s="81"/>
      <c r="CV33" s="82"/>
      <c r="CW33" s="83"/>
      <c r="CX33" s="116"/>
      <c r="CY33" s="82"/>
      <c r="CZ33" s="83"/>
      <c r="DA33" s="81"/>
      <c r="DB33" s="82"/>
      <c r="DC33" s="83"/>
      <c r="DD33" s="116"/>
      <c r="DE33" s="82"/>
      <c r="DF33" s="83"/>
      <c r="DG33" s="81"/>
      <c r="DH33" s="82"/>
      <c r="DI33" s="83"/>
      <c r="DJ33" s="116"/>
      <c r="DK33" s="82"/>
      <c r="DL33" s="83"/>
      <c r="DM33" s="81"/>
      <c r="DN33" s="82"/>
      <c r="DO33" s="83"/>
      <c r="DP33" s="116"/>
      <c r="DQ33" s="82"/>
      <c r="DR33" s="83"/>
      <c r="DS33" s="81"/>
      <c r="DT33" s="82"/>
      <c r="DU33" s="83"/>
      <c r="DV33" s="116"/>
      <c r="DW33" s="82"/>
      <c r="DX33" s="83"/>
      <c r="DY33" s="81"/>
      <c r="DZ33" s="82"/>
      <c r="EA33" s="83"/>
      <c r="EB33" s="116"/>
      <c r="EC33" s="82"/>
      <c r="ED33" s="83"/>
      <c r="EE33" s="81"/>
      <c r="EF33" s="82"/>
      <c r="EG33" s="83"/>
      <c r="EH33" s="116"/>
      <c r="EI33" s="82"/>
      <c r="EJ33" s="83"/>
      <c r="EK33" s="81"/>
      <c r="EL33" s="82"/>
      <c r="EM33" s="83"/>
      <c r="EN33" s="116"/>
      <c r="EO33" s="82"/>
      <c r="EP33" s="83"/>
      <c r="EQ33" s="81"/>
      <c r="ER33" s="82"/>
      <c r="ES33" s="83"/>
      <c r="ET33" s="116"/>
      <c r="EU33" s="82"/>
      <c r="EV33" s="83"/>
      <c r="EW33" s="81"/>
      <c r="EX33" s="82"/>
      <c r="EY33" s="83"/>
      <c r="EZ33" s="116"/>
      <c r="FA33" s="82"/>
      <c r="FB33" s="83"/>
      <c r="FC33" s="81"/>
      <c r="FD33" s="82"/>
      <c r="FE33" s="83"/>
      <c r="FF33" s="116"/>
      <c r="FG33" s="82"/>
      <c r="FH33" s="83"/>
      <c r="FI33" s="81"/>
      <c r="FJ33" s="82"/>
      <c r="FK33" s="83"/>
      <c r="FL33" s="116"/>
      <c r="FM33" s="82"/>
      <c r="FN33" s="83"/>
      <c r="FO33" s="81"/>
      <c r="FP33" s="82"/>
      <c r="FQ33" s="83"/>
      <c r="FR33" s="116"/>
      <c r="FS33" s="82"/>
      <c r="FT33" s="83"/>
      <c r="FU33" s="81"/>
      <c r="FV33" s="82"/>
      <c r="FW33" s="83"/>
      <c r="FX33" s="116"/>
      <c r="FY33" s="82"/>
      <c r="FZ33" s="83"/>
      <c r="GA33" s="81"/>
      <c r="GB33" s="82"/>
      <c r="GC33" s="83"/>
      <c r="GD33" s="116"/>
      <c r="GE33" s="82"/>
      <c r="GF33" s="83"/>
      <c r="GG33" s="81"/>
      <c r="GH33" s="82"/>
      <c r="GI33" s="83"/>
      <c r="GJ33" s="116"/>
      <c r="GK33" s="82"/>
      <c r="GL33" s="83"/>
      <c r="GM33" s="81"/>
      <c r="GN33" s="82"/>
      <c r="GO33" s="83"/>
      <c r="GP33" s="116"/>
      <c r="GQ33" s="82"/>
      <c r="GR33" s="83"/>
      <c r="GS33" s="81"/>
      <c r="GT33" s="82"/>
      <c r="GU33" s="83"/>
      <c r="GV33" s="116"/>
      <c r="GW33" s="82"/>
      <c r="GX33" s="83"/>
      <c r="GY33" s="81"/>
      <c r="GZ33" s="82"/>
      <c r="HA33" s="83"/>
      <c r="HB33" s="116"/>
      <c r="HC33" s="82"/>
      <c r="HD33" s="83"/>
      <c r="HE33" s="81"/>
      <c r="HF33" s="82"/>
      <c r="HG33" s="83"/>
      <c r="HH33" s="116"/>
      <c r="HI33" s="82"/>
      <c r="HJ33" s="83"/>
      <c r="HK33" s="81"/>
      <c r="HL33" s="82"/>
      <c r="HM33" s="83"/>
      <c r="HN33" s="116"/>
      <c r="HO33" s="82"/>
      <c r="HP33" s="83"/>
      <c r="HQ33" s="81"/>
      <c r="HR33" s="82"/>
      <c r="HS33" s="83"/>
      <c r="HT33" s="116"/>
      <c r="HU33" s="82"/>
      <c r="HV33" s="83"/>
      <c r="HW33" s="81"/>
      <c r="HX33" s="82"/>
      <c r="HY33" s="83"/>
      <c r="HZ33" s="116"/>
      <c r="IA33" s="82"/>
      <c r="IB33" s="83"/>
      <c r="IC33" s="81"/>
      <c r="ID33" s="82"/>
      <c r="IE33" s="83"/>
      <c r="IF33" s="116"/>
      <c r="IG33" s="82"/>
      <c r="IH33" s="83"/>
      <c r="II33" s="81"/>
      <c r="IJ33" s="82"/>
      <c r="IK33" s="83"/>
      <c r="IL33" s="116"/>
      <c r="IM33" s="82"/>
      <c r="IN33" s="83"/>
      <c r="IO33" s="81"/>
      <c r="IP33" s="82"/>
      <c r="IQ33" s="83"/>
      <c r="IR33" s="116"/>
      <c r="IS33" s="82"/>
      <c r="IT33" s="83"/>
      <c r="IU33" s="81"/>
      <c r="IV33" s="82"/>
      <c r="IW33" s="83"/>
      <c r="IX33" s="116"/>
      <c r="IY33" s="82"/>
      <c r="IZ33" s="83"/>
      <c r="JA33" s="81"/>
      <c r="JB33" s="82"/>
      <c r="JC33" s="83"/>
      <c r="JD33" s="116"/>
      <c r="JE33" s="82"/>
      <c r="JF33" s="83"/>
      <c r="JG33" s="81"/>
      <c r="JH33" s="82"/>
      <c r="JI33" s="83"/>
      <c r="JJ33" s="116"/>
      <c r="JK33" s="82"/>
      <c r="JL33" s="83"/>
      <c r="JM33" s="81"/>
      <c r="JN33" s="82"/>
      <c r="JO33" s="83"/>
      <c r="JP33" s="116"/>
      <c r="JQ33" s="82"/>
      <c r="JR33" s="83"/>
      <c r="JS33" s="81"/>
      <c r="JT33" s="82"/>
      <c r="JU33" s="83"/>
      <c r="JV33" s="116"/>
      <c r="JW33" s="82"/>
      <c r="JX33" s="83"/>
    </row>
    <row r="34" spans="1:284" ht="17.25" customHeight="1" thickBot="1" x14ac:dyDescent="0.3">
      <c r="A34" s="84">
        <v>8</v>
      </c>
      <c r="B34" s="85" t="s">
        <v>24</v>
      </c>
      <c r="C34" s="94" t="s">
        <v>13</v>
      </c>
      <c r="D34" s="50" t="s">
        <v>45</v>
      </c>
      <c r="E34" s="112">
        <f>SUM(F34:JX34)</f>
        <v>90.9</v>
      </c>
      <c r="F34" s="87">
        <v>90.9</v>
      </c>
      <c r="G34" s="88"/>
      <c r="H34" s="89"/>
      <c r="I34" s="90"/>
      <c r="J34" s="91"/>
      <c r="K34" s="92"/>
      <c r="L34" s="117"/>
      <c r="M34" s="91"/>
      <c r="N34" s="92"/>
      <c r="O34" s="90"/>
      <c r="P34" s="91"/>
      <c r="Q34" s="92"/>
      <c r="R34" s="117"/>
      <c r="S34" s="91"/>
      <c r="T34" s="92"/>
      <c r="U34" s="90"/>
      <c r="V34" s="91"/>
      <c r="W34" s="92"/>
      <c r="X34" s="117"/>
      <c r="Y34" s="91"/>
      <c r="Z34" s="92"/>
      <c r="AA34" s="90"/>
      <c r="AB34" s="91"/>
      <c r="AC34" s="92"/>
      <c r="AD34" s="117"/>
      <c r="AE34" s="91"/>
      <c r="AF34" s="92"/>
      <c r="AG34" s="90"/>
      <c r="AH34" s="91"/>
      <c r="AI34" s="92"/>
      <c r="AJ34" s="117"/>
      <c r="AK34" s="91"/>
      <c r="AL34" s="92"/>
      <c r="AM34" s="90"/>
      <c r="AN34" s="91"/>
      <c r="AO34" s="92"/>
      <c r="AP34" s="117"/>
      <c r="AQ34" s="91"/>
      <c r="AR34" s="92"/>
      <c r="AS34" s="90"/>
      <c r="AT34" s="91"/>
      <c r="AU34" s="92"/>
      <c r="AV34" s="117"/>
      <c r="AW34" s="91"/>
      <c r="AX34" s="92"/>
      <c r="AY34" s="90"/>
      <c r="AZ34" s="91"/>
      <c r="BA34" s="92"/>
      <c r="BB34" s="117"/>
      <c r="BC34" s="91"/>
      <c r="BD34" s="92"/>
      <c r="BE34" s="90"/>
      <c r="BF34" s="91"/>
      <c r="BG34" s="92"/>
      <c r="BH34" s="117"/>
      <c r="BI34" s="91"/>
      <c r="BJ34" s="92"/>
      <c r="BK34" s="90"/>
      <c r="BL34" s="91"/>
      <c r="BM34" s="92"/>
      <c r="BN34" s="117"/>
      <c r="BO34" s="91"/>
      <c r="BP34" s="92"/>
      <c r="BQ34" s="90"/>
      <c r="BR34" s="91"/>
      <c r="BS34" s="92"/>
      <c r="BT34" s="117"/>
      <c r="BU34" s="91"/>
      <c r="BV34" s="92"/>
      <c r="BW34" s="90"/>
      <c r="BX34" s="91"/>
      <c r="BY34" s="92"/>
      <c r="BZ34" s="117"/>
      <c r="CA34" s="91"/>
      <c r="CB34" s="92"/>
      <c r="CC34" s="90"/>
      <c r="CD34" s="91"/>
      <c r="CE34" s="92"/>
      <c r="CF34" s="117"/>
      <c r="CG34" s="91"/>
      <c r="CH34" s="92"/>
      <c r="CI34" s="90"/>
      <c r="CJ34" s="91"/>
      <c r="CK34" s="92"/>
      <c r="CL34" s="117"/>
      <c r="CM34" s="91"/>
      <c r="CN34" s="92"/>
      <c r="CO34" s="90"/>
      <c r="CP34" s="91"/>
      <c r="CQ34" s="92"/>
      <c r="CR34" s="117"/>
      <c r="CS34" s="91"/>
      <c r="CT34" s="92"/>
      <c r="CU34" s="90"/>
      <c r="CV34" s="91"/>
      <c r="CW34" s="92"/>
      <c r="CX34" s="117"/>
      <c r="CY34" s="91"/>
      <c r="CZ34" s="92"/>
      <c r="DA34" s="90"/>
      <c r="DB34" s="91"/>
      <c r="DC34" s="92"/>
      <c r="DD34" s="117"/>
      <c r="DE34" s="91"/>
      <c r="DF34" s="92"/>
      <c r="DG34" s="90"/>
      <c r="DH34" s="91"/>
      <c r="DI34" s="92"/>
      <c r="DJ34" s="117"/>
      <c r="DK34" s="91"/>
      <c r="DL34" s="92"/>
      <c r="DM34" s="90"/>
      <c r="DN34" s="91"/>
      <c r="DO34" s="92"/>
      <c r="DP34" s="117"/>
      <c r="DQ34" s="91"/>
      <c r="DR34" s="92"/>
      <c r="DS34" s="90"/>
      <c r="DT34" s="91"/>
      <c r="DU34" s="92"/>
      <c r="DV34" s="117"/>
      <c r="DW34" s="91"/>
      <c r="DX34" s="92"/>
      <c r="DY34" s="90"/>
      <c r="DZ34" s="91"/>
      <c r="EA34" s="92"/>
      <c r="EB34" s="117"/>
      <c r="EC34" s="91"/>
      <c r="ED34" s="92"/>
      <c r="EE34" s="90"/>
      <c r="EF34" s="91"/>
      <c r="EG34" s="92"/>
      <c r="EH34" s="117"/>
      <c r="EI34" s="91"/>
      <c r="EJ34" s="92"/>
      <c r="EK34" s="90"/>
      <c r="EL34" s="91"/>
      <c r="EM34" s="92"/>
      <c r="EN34" s="117"/>
      <c r="EO34" s="91"/>
      <c r="EP34" s="92"/>
      <c r="EQ34" s="90"/>
      <c r="ER34" s="91"/>
      <c r="ES34" s="92"/>
      <c r="ET34" s="117"/>
      <c r="EU34" s="91"/>
      <c r="EV34" s="92"/>
      <c r="EW34" s="90"/>
      <c r="EX34" s="91"/>
      <c r="EY34" s="92"/>
      <c r="EZ34" s="117"/>
      <c r="FA34" s="91"/>
      <c r="FB34" s="92"/>
      <c r="FC34" s="90"/>
      <c r="FD34" s="91"/>
      <c r="FE34" s="92"/>
      <c r="FF34" s="117"/>
      <c r="FG34" s="91"/>
      <c r="FH34" s="92"/>
      <c r="FI34" s="90"/>
      <c r="FJ34" s="91"/>
      <c r="FK34" s="92"/>
      <c r="FL34" s="117"/>
      <c r="FM34" s="91"/>
      <c r="FN34" s="92"/>
      <c r="FO34" s="90"/>
      <c r="FP34" s="91"/>
      <c r="FQ34" s="92"/>
      <c r="FR34" s="117"/>
      <c r="FS34" s="91"/>
      <c r="FT34" s="92"/>
      <c r="FU34" s="90"/>
      <c r="FV34" s="91"/>
      <c r="FW34" s="92"/>
      <c r="FX34" s="117"/>
      <c r="FY34" s="91"/>
      <c r="FZ34" s="92"/>
      <c r="GA34" s="90"/>
      <c r="GB34" s="91"/>
      <c r="GC34" s="92"/>
      <c r="GD34" s="117"/>
      <c r="GE34" s="91"/>
      <c r="GF34" s="92"/>
      <c r="GG34" s="90"/>
      <c r="GH34" s="91"/>
      <c r="GI34" s="92"/>
      <c r="GJ34" s="117"/>
      <c r="GK34" s="91"/>
      <c r="GL34" s="92"/>
      <c r="GM34" s="90"/>
      <c r="GN34" s="91"/>
      <c r="GO34" s="92"/>
      <c r="GP34" s="117"/>
      <c r="GQ34" s="91"/>
      <c r="GR34" s="92"/>
      <c r="GS34" s="90"/>
      <c r="GT34" s="91"/>
      <c r="GU34" s="92"/>
      <c r="GV34" s="117"/>
      <c r="GW34" s="91"/>
      <c r="GX34" s="92"/>
      <c r="GY34" s="90"/>
      <c r="GZ34" s="91"/>
      <c r="HA34" s="92"/>
      <c r="HB34" s="117"/>
      <c r="HC34" s="91"/>
      <c r="HD34" s="92"/>
      <c r="HE34" s="90"/>
      <c r="HF34" s="91"/>
      <c r="HG34" s="92"/>
      <c r="HH34" s="117"/>
      <c r="HI34" s="91"/>
      <c r="HJ34" s="92"/>
      <c r="HK34" s="90"/>
      <c r="HL34" s="91"/>
      <c r="HM34" s="92"/>
      <c r="HN34" s="117"/>
      <c r="HO34" s="91"/>
      <c r="HP34" s="92"/>
      <c r="HQ34" s="90"/>
      <c r="HR34" s="91"/>
      <c r="HS34" s="92"/>
      <c r="HT34" s="117"/>
      <c r="HU34" s="91"/>
      <c r="HV34" s="92"/>
      <c r="HW34" s="90"/>
      <c r="HX34" s="91"/>
      <c r="HY34" s="92"/>
      <c r="HZ34" s="117"/>
      <c r="IA34" s="91"/>
      <c r="IB34" s="92"/>
      <c r="IC34" s="90"/>
      <c r="ID34" s="91"/>
      <c r="IE34" s="92"/>
      <c r="IF34" s="117"/>
      <c r="IG34" s="91"/>
      <c r="IH34" s="92"/>
      <c r="II34" s="90"/>
      <c r="IJ34" s="91"/>
      <c r="IK34" s="92"/>
      <c r="IL34" s="117"/>
      <c r="IM34" s="91"/>
      <c r="IN34" s="92"/>
      <c r="IO34" s="90"/>
      <c r="IP34" s="91"/>
      <c r="IQ34" s="92"/>
      <c r="IR34" s="117"/>
      <c r="IS34" s="91"/>
      <c r="IT34" s="92"/>
      <c r="IU34" s="90"/>
      <c r="IV34" s="91"/>
      <c r="IW34" s="92"/>
      <c r="IX34" s="117"/>
      <c r="IY34" s="91"/>
      <c r="IZ34" s="92"/>
      <c r="JA34" s="90"/>
      <c r="JB34" s="91"/>
      <c r="JC34" s="92"/>
      <c r="JD34" s="117"/>
      <c r="JE34" s="91"/>
      <c r="JF34" s="92"/>
      <c r="JG34" s="90"/>
      <c r="JH34" s="91"/>
      <c r="JI34" s="92"/>
      <c r="JJ34" s="117"/>
      <c r="JK34" s="91"/>
      <c r="JL34" s="92"/>
      <c r="JM34" s="90"/>
      <c r="JN34" s="91"/>
      <c r="JO34" s="92"/>
      <c r="JP34" s="117"/>
      <c r="JQ34" s="91"/>
      <c r="JR34" s="92"/>
      <c r="JS34" s="90"/>
      <c r="JT34" s="91"/>
      <c r="JU34" s="92"/>
      <c r="JV34" s="117"/>
      <c r="JW34" s="91"/>
      <c r="JX34" s="92"/>
    </row>
    <row r="35" spans="1:284" ht="17.25" customHeight="1" x14ac:dyDescent="0.25">
      <c r="A35" s="101">
        <v>9</v>
      </c>
      <c r="B35" s="68" t="s">
        <v>266</v>
      </c>
      <c r="C35" s="93" t="s">
        <v>13</v>
      </c>
      <c r="D35" s="35" t="s">
        <v>45</v>
      </c>
      <c r="E35" s="113">
        <f t="shared" si="10"/>
        <v>0</v>
      </c>
      <c r="F35" s="69"/>
      <c r="G35" s="70"/>
      <c r="H35" s="71"/>
      <c r="I35" s="72"/>
      <c r="J35" s="73"/>
      <c r="K35" s="74"/>
      <c r="L35" s="118"/>
      <c r="M35" s="73"/>
      <c r="N35" s="74"/>
      <c r="O35" s="72"/>
      <c r="P35" s="73"/>
      <c r="Q35" s="74"/>
      <c r="R35" s="118"/>
      <c r="S35" s="73"/>
      <c r="T35" s="74"/>
      <c r="U35" s="72"/>
      <c r="V35" s="73"/>
      <c r="W35" s="74"/>
      <c r="X35" s="118"/>
      <c r="Y35" s="73"/>
      <c r="Z35" s="74"/>
      <c r="AA35" s="72"/>
      <c r="AB35" s="73"/>
      <c r="AC35" s="74"/>
      <c r="AD35" s="118"/>
      <c r="AE35" s="73"/>
      <c r="AF35" s="74"/>
      <c r="AG35" s="72"/>
      <c r="AH35" s="73"/>
      <c r="AI35" s="74"/>
      <c r="AJ35" s="118"/>
      <c r="AK35" s="73"/>
      <c r="AL35" s="74"/>
      <c r="AM35" s="72"/>
      <c r="AN35" s="73"/>
      <c r="AO35" s="74"/>
      <c r="AP35" s="118"/>
      <c r="AQ35" s="73"/>
      <c r="AR35" s="74"/>
      <c r="AS35" s="72"/>
      <c r="AT35" s="73"/>
      <c r="AU35" s="74"/>
      <c r="AV35" s="118"/>
      <c r="AW35" s="73"/>
      <c r="AX35" s="74"/>
      <c r="AY35" s="72"/>
      <c r="AZ35" s="73"/>
      <c r="BA35" s="74"/>
      <c r="BB35" s="118"/>
      <c r="BC35" s="73"/>
      <c r="BD35" s="74"/>
      <c r="BE35" s="72"/>
      <c r="BF35" s="73"/>
      <c r="BG35" s="74"/>
      <c r="BH35" s="118"/>
      <c r="BI35" s="73"/>
      <c r="BJ35" s="74"/>
      <c r="BK35" s="72"/>
      <c r="BL35" s="73"/>
      <c r="BM35" s="74"/>
      <c r="BN35" s="118"/>
      <c r="BO35" s="73"/>
      <c r="BP35" s="74"/>
      <c r="BQ35" s="72"/>
      <c r="BR35" s="73"/>
      <c r="BS35" s="74"/>
      <c r="BT35" s="118"/>
      <c r="BU35" s="73"/>
      <c r="BV35" s="74"/>
      <c r="BW35" s="72"/>
      <c r="BX35" s="73"/>
      <c r="BY35" s="74"/>
      <c r="BZ35" s="118"/>
      <c r="CA35" s="73"/>
      <c r="CB35" s="74"/>
      <c r="CC35" s="72"/>
      <c r="CD35" s="73"/>
      <c r="CE35" s="74"/>
      <c r="CF35" s="118"/>
      <c r="CG35" s="73"/>
      <c r="CH35" s="74"/>
      <c r="CI35" s="72"/>
      <c r="CJ35" s="73"/>
      <c r="CK35" s="74"/>
      <c r="CL35" s="118"/>
      <c r="CM35" s="73"/>
      <c r="CN35" s="74"/>
      <c r="CO35" s="72"/>
      <c r="CP35" s="73"/>
      <c r="CQ35" s="74"/>
      <c r="CR35" s="118"/>
      <c r="CS35" s="73"/>
      <c r="CT35" s="74"/>
      <c r="CU35" s="72"/>
      <c r="CV35" s="73"/>
      <c r="CW35" s="74"/>
      <c r="CX35" s="118"/>
      <c r="CY35" s="73"/>
      <c r="CZ35" s="74"/>
      <c r="DA35" s="72"/>
      <c r="DB35" s="73"/>
      <c r="DC35" s="74"/>
      <c r="DD35" s="118"/>
      <c r="DE35" s="73"/>
      <c r="DF35" s="74"/>
      <c r="DG35" s="72"/>
      <c r="DH35" s="73"/>
      <c r="DI35" s="74"/>
      <c r="DJ35" s="118"/>
      <c r="DK35" s="73"/>
      <c r="DL35" s="74"/>
      <c r="DM35" s="72"/>
      <c r="DN35" s="73"/>
      <c r="DO35" s="74"/>
      <c r="DP35" s="118"/>
      <c r="DQ35" s="73"/>
      <c r="DR35" s="74"/>
      <c r="DS35" s="72"/>
      <c r="DT35" s="73"/>
      <c r="DU35" s="74"/>
      <c r="DV35" s="118"/>
      <c r="DW35" s="73"/>
      <c r="DX35" s="74"/>
      <c r="DY35" s="72"/>
      <c r="DZ35" s="73"/>
      <c r="EA35" s="74"/>
      <c r="EB35" s="118"/>
      <c r="EC35" s="73"/>
      <c r="ED35" s="74"/>
      <c r="EE35" s="72"/>
      <c r="EF35" s="73"/>
      <c r="EG35" s="74"/>
      <c r="EH35" s="118"/>
      <c r="EI35" s="73"/>
      <c r="EJ35" s="74"/>
      <c r="EK35" s="72"/>
      <c r="EL35" s="73"/>
      <c r="EM35" s="74"/>
      <c r="EN35" s="118"/>
      <c r="EO35" s="73"/>
      <c r="EP35" s="74"/>
      <c r="EQ35" s="72"/>
      <c r="ER35" s="73"/>
      <c r="ES35" s="74"/>
      <c r="ET35" s="118"/>
      <c r="EU35" s="73"/>
      <c r="EV35" s="74"/>
      <c r="EW35" s="72"/>
      <c r="EX35" s="73"/>
      <c r="EY35" s="74"/>
      <c r="EZ35" s="118"/>
      <c r="FA35" s="73"/>
      <c r="FB35" s="74"/>
      <c r="FC35" s="72"/>
      <c r="FD35" s="73"/>
      <c r="FE35" s="74"/>
      <c r="FF35" s="118"/>
      <c r="FG35" s="73"/>
      <c r="FH35" s="74"/>
      <c r="FI35" s="72"/>
      <c r="FJ35" s="73"/>
      <c r="FK35" s="74"/>
      <c r="FL35" s="118"/>
      <c r="FM35" s="73"/>
      <c r="FN35" s="74"/>
      <c r="FO35" s="72"/>
      <c r="FP35" s="73"/>
      <c r="FQ35" s="74"/>
      <c r="FR35" s="118"/>
      <c r="FS35" s="73"/>
      <c r="FT35" s="74"/>
      <c r="FU35" s="72"/>
      <c r="FV35" s="73"/>
      <c r="FW35" s="74"/>
      <c r="FX35" s="118"/>
      <c r="FY35" s="73"/>
      <c r="FZ35" s="74"/>
      <c r="GA35" s="72"/>
      <c r="GB35" s="73"/>
      <c r="GC35" s="74"/>
      <c r="GD35" s="118"/>
      <c r="GE35" s="73"/>
      <c r="GF35" s="74"/>
      <c r="GG35" s="72"/>
      <c r="GH35" s="73"/>
      <c r="GI35" s="74"/>
      <c r="GJ35" s="118"/>
      <c r="GK35" s="73"/>
      <c r="GL35" s="74"/>
      <c r="GM35" s="72"/>
      <c r="GN35" s="73"/>
      <c r="GO35" s="74"/>
      <c r="GP35" s="118"/>
      <c r="GQ35" s="73"/>
      <c r="GR35" s="74"/>
      <c r="GS35" s="72"/>
      <c r="GT35" s="73"/>
      <c r="GU35" s="74"/>
      <c r="GV35" s="118"/>
      <c r="GW35" s="73"/>
      <c r="GX35" s="74"/>
      <c r="GY35" s="72"/>
      <c r="GZ35" s="73"/>
      <c r="HA35" s="74"/>
      <c r="HB35" s="118"/>
      <c r="HC35" s="73"/>
      <c r="HD35" s="74"/>
      <c r="HE35" s="72"/>
      <c r="HF35" s="73"/>
      <c r="HG35" s="74"/>
      <c r="HH35" s="118"/>
      <c r="HI35" s="73"/>
      <c r="HJ35" s="74"/>
      <c r="HK35" s="72"/>
      <c r="HL35" s="73"/>
      <c r="HM35" s="74"/>
      <c r="HN35" s="118"/>
      <c r="HO35" s="73"/>
      <c r="HP35" s="74"/>
      <c r="HQ35" s="72"/>
      <c r="HR35" s="73"/>
      <c r="HS35" s="74"/>
      <c r="HT35" s="118"/>
      <c r="HU35" s="73"/>
      <c r="HV35" s="74"/>
      <c r="HW35" s="72"/>
      <c r="HX35" s="73"/>
      <c r="HY35" s="74"/>
      <c r="HZ35" s="118"/>
      <c r="IA35" s="73"/>
      <c r="IB35" s="74"/>
      <c r="IC35" s="72"/>
      <c r="ID35" s="73"/>
      <c r="IE35" s="74"/>
      <c r="IF35" s="118"/>
      <c r="IG35" s="73"/>
      <c r="IH35" s="74"/>
      <c r="II35" s="72"/>
      <c r="IJ35" s="73"/>
      <c r="IK35" s="74"/>
      <c r="IL35" s="118"/>
      <c r="IM35" s="73"/>
      <c r="IN35" s="74"/>
      <c r="IO35" s="72"/>
      <c r="IP35" s="73"/>
      <c r="IQ35" s="74"/>
      <c r="IR35" s="118"/>
      <c r="IS35" s="73"/>
      <c r="IT35" s="74"/>
      <c r="IU35" s="72"/>
      <c r="IV35" s="73"/>
      <c r="IW35" s="74"/>
      <c r="IX35" s="118"/>
      <c r="IY35" s="73"/>
      <c r="IZ35" s="74"/>
      <c r="JA35" s="72"/>
      <c r="JB35" s="73"/>
      <c r="JC35" s="74"/>
      <c r="JD35" s="118"/>
      <c r="JE35" s="73"/>
      <c r="JF35" s="74"/>
      <c r="JG35" s="72"/>
      <c r="JH35" s="73"/>
      <c r="JI35" s="74"/>
      <c r="JJ35" s="118"/>
      <c r="JK35" s="73"/>
      <c r="JL35" s="74"/>
      <c r="JM35" s="72"/>
      <c r="JN35" s="73"/>
      <c r="JO35" s="74"/>
      <c r="JP35" s="118"/>
      <c r="JQ35" s="73"/>
      <c r="JR35" s="74"/>
      <c r="JS35" s="72"/>
      <c r="JT35" s="73"/>
      <c r="JU35" s="74"/>
      <c r="JV35" s="118"/>
      <c r="JW35" s="73"/>
      <c r="JX35" s="74"/>
    </row>
    <row r="36" spans="1:284" ht="17.25" customHeight="1" thickBot="1" x14ac:dyDescent="0.3">
      <c r="A36" s="100">
        <v>10</v>
      </c>
      <c r="B36" s="60" t="s">
        <v>297</v>
      </c>
      <c r="C36" s="93"/>
      <c r="D36" s="57" t="s">
        <v>45</v>
      </c>
      <c r="E36" s="110">
        <f t="shared" si="10"/>
        <v>42.4</v>
      </c>
      <c r="F36" s="62">
        <v>42.4</v>
      </c>
      <c r="G36" s="63"/>
      <c r="H36" s="64"/>
      <c r="I36" s="65"/>
      <c r="J36" s="66"/>
      <c r="K36" s="67"/>
      <c r="L36" s="115"/>
      <c r="M36" s="66"/>
      <c r="N36" s="67"/>
      <c r="O36" s="65"/>
      <c r="P36" s="66"/>
      <c r="Q36" s="67"/>
      <c r="R36" s="115"/>
      <c r="S36" s="66"/>
      <c r="T36" s="67"/>
      <c r="U36" s="65"/>
      <c r="V36" s="66"/>
      <c r="W36" s="67"/>
      <c r="X36" s="115"/>
      <c r="Y36" s="66"/>
      <c r="Z36" s="67"/>
      <c r="AA36" s="65"/>
      <c r="AB36" s="66"/>
      <c r="AC36" s="67"/>
      <c r="AD36" s="115"/>
      <c r="AE36" s="66"/>
      <c r="AF36" s="67"/>
      <c r="AG36" s="65"/>
      <c r="AH36" s="66"/>
      <c r="AI36" s="67"/>
      <c r="AJ36" s="115"/>
      <c r="AK36" s="66"/>
      <c r="AL36" s="67"/>
      <c r="AM36" s="65"/>
      <c r="AN36" s="66"/>
      <c r="AO36" s="67"/>
      <c r="AP36" s="115"/>
      <c r="AQ36" s="66"/>
      <c r="AR36" s="67"/>
      <c r="AS36" s="65"/>
      <c r="AT36" s="66"/>
      <c r="AU36" s="67"/>
      <c r="AV36" s="115"/>
      <c r="AW36" s="66"/>
      <c r="AX36" s="67"/>
      <c r="AY36" s="65"/>
      <c r="AZ36" s="66"/>
      <c r="BA36" s="67"/>
      <c r="BB36" s="115"/>
      <c r="BC36" s="66"/>
      <c r="BD36" s="67"/>
      <c r="BE36" s="65"/>
      <c r="BF36" s="66"/>
      <c r="BG36" s="67"/>
      <c r="BH36" s="115"/>
      <c r="BI36" s="66"/>
      <c r="BJ36" s="67"/>
      <c r="BK36" s="65"/>
      <c r="BL36" s="66"/>
      <c r="BM36" s="67"/>
      <c r="BN36" s="115"/>
      <c r="BO36" s="66"/>
      <c r="BP36" s="67"/>
      <c r="BQ36" s="65"/>
      <c r="BR36" s="66"/>
      <c r="BS36" s="67"/>
      <c r="BT36" s="115"/>
      <c r="BU36" s="66"/>
      <c r="BV36" s="67"/>
      <c r="BW36" s="65"/>
      <c r="BX36" s="66"/>
      <c r="BY36" s="67"/>
      <c r="BZ36" s="115"/>
      <c r="CA36" s="66"/>
      <c r="CB36" s="67"/>
      <c r="CC36" s="65"/>
      <c r="CD36" s="66"/>
      <c r="CE36" s="67"/>
      <c r="CF36" s="115"/>
      <c r="CG36" s="66"/>
      <c r="CH36" s="67"/>
      <c r="CI36" s="65"/>
      <c r="CJ36" s="66"/>
      <c r="CK36" s="67"/>
      <c r="CL36" s="115"/>
      <c r="CM36" s="66"/>
      <c r="CN36" s="67"/>
      <c r="CO36" s="65"/>
      <c r="CP36" s="66"/>
      <c r="CQ36" s="67"/>
      <c r="CR36" s="115"/>
      <c r="CS36" s="66"/>
      <c r="CT36" s="67"/>
      <c r="CU36" s="65"/>
      <c r="CV36" s="66"/>
      <c r="CW36" s="67"/>
      <c r="CX36" s="115"/>
      <c r="CY36" s="66"/>
      <c r="CZ36" s="67"/>
      <c r="DA36" s="65"/>
      <c r="DB36" s="66"/>
      <c r="DC36" s="67"/>
      <c r="DD36" s="115"/>
      <c r="DE36" s="66"/>
      <c r="DF36" s="67"/>
      <c r="DG36" s="65"/>
      <c r="DH36" s="66"/>
      <c r="DI36" s="67"/>
      <c r="DJ36" s="115"/>
      <c r="DK36" s="66"/>
      <c r="DL36" s="67"/>
      <c r="DM36" s="65"/>
      <c r="DN36" s="66"/>
      <c r="DO36" s="67"/>
      <c r="DP36" s="115"/>
      <c r="DQ36" s="66"/>
      <c r="DR36" s="67"/>
      <c r="DS36" s="65"/>
      <c r="DT36" s="66"/>
      <c r="DU36" s="67"/>
      <c r="DV36" s="115"/>
      <c r="DW36" s="66"/>
      <c r="DX36" s="67"/>
      <c r="DY36" s="65"/>
      <c r="DZ36" s="66"/>
      <c r="EA36" s="67"/>
      <c r="EB36" s="115"/>
      <c r="EC36" s="66"/>
      <c r="ED36" s="67"/>
      <c r="EE36" s="65"/>
      <c r="EF36" s="66"/>
      <c r="EG36" s="67"/>
      <c r="EH36" s="115"/>
      <c r="EI36" s="66"/>
      <c r="EJ36" s="67"/>
      <c r="EK36" s="65"/>
      <c r="EL36" s="66"/>
      <c r="EM36" s="67"/>
      <c r="EN36" s="115"/>
      <c r="EO36" s="66"/>
      <c r="EP36" s="67"/>
      <c r="EQ36" s="65"/>
      <c r="ER36" s="66"/>
      <c r="ES36" s="67"/>
      <c r="ET36" s="115"/>
      <c r="EU36" s="66"/>
      <c r="EV36" s="67"/>
      <c r="EW36" s="65"/>
      <c r="EX36" s="66"/>
      <c r="EY36" s="67"/>
      <c r="EZ36" s="115"/>
      <c r="FA36" s="66"/>
      <c r="FB36" s="67"/>
      <c r="FC36" s="65"/>
      <c r="FD36" s="66"/>
      <c r="FE36" s="67"/>
      <c r="FF36" s="115"/>
      <c r="FG36" s="66"/>
      <c r="FH36" s="67"/>
      <c r="FI36" s="65"/>
      <c r="FJ36" s="66"/>
      <c r="FK36" s="67"/>
      <c r="FL36" s="115"/>
      <c r="FM36" s="66"/>
      <c r="FN36" s="67"/>
      <c r="FO36" s="65"/>
      <c r="FP36" s="66"/>
      <c r="FQ36" s="67"/>
      <c r="FR36" s="115"/>
      <c r="FS36" s="66"/>
      <c r="FT36" s="67"/>
      <c r="FU36" s="65"/>
      <c r="FV36" s="66"/>
      <c r="FW36" s="67"/>
      <c r="FX36" s="115"/>
      <c r="FY36" s="66"/>
      <c r="FZ36" s="67"/>
      <c r="GA36" s="65"/>
      <c r="GB36" s="66"/>
      <c r="GC36" s="67"/>
      <c r="GD36" s="115"/>
      <c r="GE36" s="66"/>
      <c r="GF36" s="67"/>
      <c r="GG36" s="65"/>
      <c r="GH36" s="66"/>
      <c r="GI36" s="67"/>
      <c r="GJ36" s="115"/>
      <c r="GK36" s="66"/>
      <c r="GL36" s="67"/>
      <c r="GM36" s="65"/>
      <c r="GN36" s="66"/>
      <c r="GO36" s="67"/>
      <c r="GP36" s="115"/>
      <c r="GQ36" s="66"/>
      <c r="GR36" s="67"/>
      <c r="GS36" s="65"/>
      <c r="GT36" s="66"/>
      <c r="GU36" s="67"/>
      <c r="GV36" s="115"/>
      <c r="GW36" s="66"/>
      <c r="GX36" s="67"/>
      <c r="GY36" s="65"/>
      <c r="GZ36" s="66"/>
      <c r="HA36" s="67"/>
      <c r="HB36" s="115"/>
      <c r="HC36" s="66"/>
      <c r="HD36" s="67"/>
      <c r="HE36" s="65"/>
      <c r="HF36" s="66"/>
      <c r="HG36" s="67"/>
      <c r="HH36" s="115"/>
      <c r="HI36" s="66"/>
      <c r="HJ36" s="67"/>
      <c r="HK36" s="65"/>
      <c r="HL36" s="66"/>
      <c r="HM36" s="67"/>
      <c r="HN36" s="115"/>
      <c r="HO36" s="66"/>
      <c r="HP36" s="67"/>
      <c r="HQ36" s="65"/>
      <c r="HR36" s="66"/>
      <c r="HS36" s="67"/>
      <c r="HT36" s="115"/>
      <c r="HU36" s="66"/>
      <c r="HV36" s="67"/>
      <c r="HW36" s="65"/>
      <c r="HX36" s="66"/>
      <c r="HY36" s="67"/>
      <c r="HZ36" s="115"/>
      <c r="IA36" s="66"/>
      <c r="IB36" s="67"/>
      <c r="IC36" s="65"/>
      <c r="ID36" s="66"/>
      <c r="IE36" s="67"/>
      <c r="IF36" s="115"/>
      <c r="IG36" s="66"/>
      <c r="IH36" s="67"/>
      <c r="II36" s="65"/>
      <c r="IJ36" s="66"/>
      <c r="IK36" s="67"/>
      <c r="IL36" s="115"/>
      <c r="IM36" s="66"/>
      <c r="IN36" s="67"/>
      <c r="IO36" s="65"/>
      <c r="IP36" s="66"/>
      <c r="IQ36" s="67"/>
      <c r="IR36" s="115"/>
      <c r="IS36" s="66"/>
      <c r="IT36" s="67"/>
      <c r="IU36" s="65"/>
      <c r="IV36" s="66"/>
      <c r="IW36" s="67"/>
      <c r="IX36" s="115"/>
      <c r="IY36" s="66"/>
      <c r="IZ36" s="67"/>
      <c r="JA36" s="65"/>
      <c r="JB36" s="66"/>
      <c r="JC36" s="67"/>
      <c r="JD36" s="115"/>
      <c r="JE36" s="66"/>
      <c r="JF36" s="67"/>
      <c r="JG36" s="65"/>
      <c r="JH36" s="66"/>
      <c r="JI36" s="67"/>
      <c r="JJ36" s="115"/>
      <c r="JK36" s="66"/>
      <c r="JL36" s="67"/>
      <c r="JM36" s="65"/>
      <c r="JN36" s="66"/>
      <c r="JO36" s="67"/>
      <c r="JP36" s="115"/>
      <c r="JQ36" s="66"/>
      <c r="JR36" s="67"/>
      <c r="JS36" s="65"/>
      <c r="JT36" s="66"/>
      <c r="JU36" s="67"/>
      <c r="JV36" s="115"/>
      <c r="JW36" s="66"/>
      <c r="JX36" s="67"/>
    </row>
    <row r="37" spans="1:284" ht="17.25" customHeight="1" x14ac:dyDescent="0.25">
      <c r="A37" s="75">
        <v>11</v>
      </c>
      <c r="B37" s="76"/>
      <c r="C37" s="7"/>
      <c r="D37" s="77" t="s">
        <v>45</v>
      </c>
      <c r="E37" s="111"/>
      <c r="F37" s="78"/>
      <c r="G37" s="79"/>
      <c r="H37" s="80"/>
      <c r="I37" s="81"/>
      <c r="J37" s="82"/>
      <c r="K37" s="83"/>
      <c r="L37" s="116"/>
      <c r="M37" s="82"/>
      <c r="N37" s="83"/>
      <c r="O37" s="81"/>
      <c r="P37" s="82"/>
      <c r="Q37" s="83"/>
      <c r="R37" s="116"/>
      <c r="S37" s="82"/>
      <c r="T37" s="83"/>
      <c r="U37" s="81"/>
      <c r="V37" s="82"/>
      <c r="W37" s="83"/>
      <c r="X37" s="116"/>
      <c r="Y37" s="82"/>
      <c r="Z37" s="83"/>
      <c r="AA37" s="81"/>
      <c r="AB37" s="82"/>
      <c r="AC37" s="83"/>
      <c r="AD37" s="116"/>
      <c r="AE37" s="82"/>
      <c r="AF37" s="83"/>
      <c r="AG37" s="81"/>
      <c r="AH37" s="82"/>
      <c r="AI37" s="83"/>
      <c r="AJ37" s="116"/>
      <c r="AK37" s="82"/>
      <c r="AL37" s="83"/>
      <c r="AM37" s="81"/>
      <c r="AN37" s="82"/>
      <c r="AO37" s="83"/>
      <c r="AP37" s="116"/>
      <c r="AQ37" s="82"/>
      <c r="AR37" s="83"/>
      <c r="AS37" s="81"/>
      <c r="AT37" s="82"/>
      <c r="AU37" s="83"/>
      <c r="AV37" s="116"/>
      <c r="AW37" s="82"/>
      <c r="AX37" s="83"/>
      <c r="AY37" s="81"/>
      <c r="AZ37" s="82"/>
      <c r="BA37" s="83"/>
      <c r="BB37" s="116"/>
      <c r="BC37" s="82"/>
      <c r="BD37" s="83"/>
      <c r="BE37" s="81"/>
      <c r="BF37" s="82"/>
      <c r="BG37" s="83"/>
      <c r="BH37" s="116"/>
      <c r="BI37" s="82"/>
      <c r="BJ37" s="83"/>
      <c r="BK37" s="81"/>
      <c r="BL37" s="82"/>
      <c r="BM37" s="83"/>
      <c r="BN37" s="116"/>
      <c r="BO37" s="82"/>
      <c r="BP37" s="83"/>
      <c r="BQ37" s="81"/>
      <c r="BR37" s="82"/>
      <c r="BS37" s="83"/>
      <c r="BT37" s="116"/>
      <c r="BU37" s="82"/>
      <c r="BV37" s="83"/>
      <c r="BW37" s="81"/>
      <c r="BX37" s="82"/>
      <c r="BY37" s="83"/>
      <c r="BZ37" s="116"/>
      <c r="CA37" s="82"/>
      <c r="CB37" s="83"/>
      <c r="CC37" s="81"/>
      <c r="CD37" s="82"/>
      <c r="CE37" s="83"/>
      <c r="CF37" s="116"/>
      <c r="CG37" s="82"/>
      <c r="CH37" s="83"/>
      <c r="CI37" s="81"/>
      <c r="CJ37" s="82"/>
      <c r="CK37" s="83"/>
      <c r="CL37" s="116"/>
      <c r="CM37" s="82"/>
      <c r="CN37" s="83"/>
      <c r="CO37" s="81"/>
      <c r="CP37" s="82"/>
      <c r="CQ37" s="83"/>
      <c r="CR37" s="116"/>
      <c r="CS37" s="82"/>
      <c r="CT37" s="83"/>
      <c r="CU37" s="81"/>
      <c r="CV37" s="82"/>
      <c r="CW37" s="83"/>
      <c r="CX37" s="116"/>
      <c r="CY37" s="82"/>
      <c r="CZ37" s="83"/>
      <c r="DA37" s="81"/>
      <c r="DB37" s="82"/>
      <c r="DC37" s="83"/>
      <c r="DD37" s="116"/>
      <c r="DE37" s="82"/>
      <c r="DF37" s="83"/>
      <c r="DG37" s="81"/>
      <c r="DH37" s="82"/>
      <c r="DI37" s="83"/>
      <c r="DJ37" s="116"/>
      <c r="DK37" s="82"/>
      <c r="DL37" s="83"/>
      <c r="DM37" s="81"/>
      <c r="DN37" s="82"/>
      <c r="DO37" s="83"/>
      <c r="DP37" s="116"/>
      <c r="DQ37" s="82"/>
      <c r="DR37" s="83"/>
      <c r="DS37" s="81"/>
      <c r="DT37" s="82"/>
      <c r="DU37" s="83"/>
      <c r="DV37" s="116"/>
      <c r="DW37" s="82"/>
      <c r="DX37" s="83"/>
      <c r="DY37" s="81"/>
      <c r="DZ37" s="82"/>
      <c r="EA37" s="83"/>
      <c r="EB37" s="116"/>
      <c r="EC37" s="82"/>
      <c r="ED37" s="83"/>
      <c r="EE37" s="81"/>
      <c r="EF37" s="82"/>
      <c r="EG37" s="83"/>
      <c r="EH37" s="116"/>
      <c r="EI37" s="82"/>
      <c r="EJ37" s="83"/>
      <c r="EK37" s="81"/>
      <c r="EL37" s="82"/>
      <c r="EM37" s="83"/>
      <c r="EN37" s="116"/>
      <c r="EO37" s="82"/>
      <c r="EP37" s="83"/>
      <c r="EQ37" s="81"/>
      <c r="ER37" s="82"/>
      <c r="ES37" s="83"/>
      <c r="ET37" s="116"/>
      <c r="EU37" s="82"/>
      <c r="EV37" s="83"/>
      <c r="EW37" s="81"/>
      <c r="EX37" s="82"/>
      <c r="EY37" s="83"/>
      <c r="EZ37" s="116"/>
      <c r="FA37" s="82"/>
      <c r="FB37" s="83"/>
      <c r="FC37" s="81"/>
      <c r="FD37" s="82"/>
      <c r="FE37" s="83"/>
      <c r="FF37" s="116"/>
      <c r="FG37" s="82"/>
      <c r="FH37" s="83"/>
      <c r="FI37" s="81"/>
      <c r="FJ37" s="82"/>
      <c r="FK37" s="83"/>
      <c r="FL37" s="116"/>
      <c r="FM37" s="82"/>
      <c r="FN37" s="83"/>
      <c r="FO37" s="81"/>
      <c r="FP37" s="82"/>
      <c r="FQ37" s="83"/>
      <c r="FR37" s="116"/>
      <c r="FS37" s="82"/>
      <c r="FT37" s="83"/>
      <c r="FU37" s="81"/>
      <c r="FV37" s="82"/>
      <c r="FW37" s="83"/>
      <c r="FX37" s="116"/>
      <c r="FY37" s="82"/>
      <c r="FZ37" s="83"/>
      <c r="GA37" s="81"/>
      <c r="GB37" s="82"/>
      <c r="GC37" s="83"/>
      <c r="GD37" s="116"/>
      <c r="GE37" s="82"/>
      <c r="GF37" s="83"/>
      <c r="GG37" s="81"/>
      <c r="GH37" s="82"/>
      <c r="GI37" s="83"/>
      <c r="GJ37" s="116"/>
      <c r="GK37" s="82"/>
      <c r="GL37" s="83"/>
      <c r="GM37" s="81"/>
      <c r="GN37" s="82"/>
      <c r="GO37" s="83"/>
      <c r="GP37" s="116"/>
      <c r="GQ37" s="82"/>
      <c r="GR37" s="83"/>
      <c r="GS37" s="81"/>
      <c r="GT37" s="82"/>
      <c r="GU37" s="83"/>
      <c r="GV37" s="116"/>
      <c r="GW37" s="82"/>
      <c r="GX37" s="83"/>
      <c r="GY37" s="81"/>
      <c r="GZ37" s="82"/>
      <c r="HA37" s="83"/>
      <c r="HB37" s="116"/>
      <c r="HC37" s="82"/>
      <c r="HD37" s="83"/>
      <c r="HE37" s="81"/>
      <c r="HF37" s="82"/>
      <c r="HG37" s="83"/>
      <c r="HH37" s="116"/>
      <c r="HI37" s="82"/>
      <c r="HJ37" s="83"/>
      <c r="HK37" s="81"/>
      <c r="HL37" s="82"/>
      <c r="HM37" s="83"/>
      <c r="HN37" s="116"/>
      <c r="HO37" s="82"/>
      <c r="HP37" s="83"/>
      <c r="HQ37" s="81"/>
      <c r="HR37" s="82"/>
      <c r="HS37" s="83"/>
      <c r="HT37" s="116"/>
      <c r="HU37" s="82"/>
      <c r="HV37" s="83"/>
      <c r="HW37" s="81"/>
      <c r="HX37" s="82"/>
      <c r="HY37" s="83"/>
      <c r="HZ37" s="116"/>
      <c r="IA37" s="82"/>
      <c r="IB37" s="83"/>
      <c r="IC37" s="81"/>
      <c r="ID37" s="82"/>
      <c r="IE37" s="83"/>
      <c r="IF37" s="116"/>
      <c r="IG37" s="82"/>
      <c r="IH37" s="83"/>
      <c r="II37" s="81"/>
      <c r="IJ37" s="82"/>
      <c r="IK37" s="83"/>
      <c r="IL37" s="116"/>
      <c r="IM37" s="82"/>
      <c r="IN37" s="83"/>
      <c r="IO37" s="81"/>
      <c r="IP37" s="82"/>
      <c r="IQ37" s="83"/>
      <c r="IR37" s="116"/>
      <c r="IS37" s="82"/>
      <c r="IT37" s="83"/>
      <c r="IU37" s="81"/>
      <c r="IV37" s="82"/>
      <c r="IW37" s="83"/>
      <c r="IX37" s="116"/>
      <c r="IY37" s="82"/>
      <c r="IZ37" s="83"/>
      <c r="JA37" s="81"/>
      <c r="JB37" s="82"/>
      <c r="JC37" s="83"/>
      <c r="JD37" s="116"/>
      <c r="JE37" s="82"/>
      <c r="JF37" s="83"/>
      <c r="JG37" s="81"/>
      <c r="JH37" s="82"/>
      <c r="JI37" s="83"/>
      <c r="JJ37" s="116"/>
      <c r="JK37" s="82"/>
      <c r="JL37" s="83"/>
      <c r="JM37" s="81"/>
      <c r="JN37" s="82"/>
      <c r="JO37" s="83"/>
      <c r="JP37" s="116"/>
      <c r="JQ37" s="82"/>
      <c r="JR37" s="83"/>
      <c r="JS37" s="81"/>
      <c r="JT37" s="82"/>
      <c r="JU37" s="83"/>
      <c r="JV37" s="116"/>
      <c r="JW37" s="82"/>
      <c r="JX37" s="83"/>
    </row>
    <row r="38" spans="1:284" ht="16.5" thickBot="1" x14ac:dyDescent="0.3">
      <c r="A38" s="84">
        <v>12</v>
      </c>
      <c r="B38" s="85" t="s">
        <v>356</v>
      </c>
      <c r="C38" s="50"/>
      <c r="D38" s="86" t="s">
        <v>45</v>
      </c>
      <c r="E38" s="112">
        <f t="shared" si="10"/>
        <v>0</v>
      </c>
      <c r="F38" s="87"/>
      <c r="G38" s="88"/>
      <c r="H38" s="89"/>
      <c r="I38" s="90"/>
      <c r="J38" s="91"/>
      <c r="K38" s="92"/>
      <c r="L38" s="117"/>
      <c r="M38" s="91"/>
      <c r="N38" s="92"/>
      <c r="O38" s="90"/>
      <c r="P38" s="91"/>
      <c r="Q38" s="92"/>
      <c r="R38" s="117"/>
      <c r="S38" s="91"/>
      <c r="T38" s="92"/>
      <c r="U38" s="90"/>
      <c r="V38" s="91"/>
      <c r="W38" s="92"/>
      <c r="X38" s="117"/>
      <c r="Y38" s="91"/>
      <c r="Z38" s="92"/>
      <c r="AA38" s="90"/>
      <c r="AB38" s="91"/>
      <c r="AC38" s="92"/>
      <c r="AD38" s="117"/>
      <c r="AE38" s="91"/>
      <c r="AF38" s="92"/>
      <c r="AG38" s="90"/>
      <c r="AH38" s="91"/>
      <c r="AI38" s="92"/>
      <c r="AJ38" s="117"/>
      <c r="AK38" s="91"/>
      <c r="AL38" s="92"/>
      <c r="AM38" s="90"/>
      <c r="AN38" s="91"/>
      <c r="AO38" s="92"/>
      <c r="AP38" s="117"/>
      <c r="AQ38" s="91"/>
      <c r="AR38" s="92"/>
      <c r="AS38" s="90"/>
      <c r="AT38" s="91"/>
      <c r="AU38" s="92"/>
      <c r="AV38" s="117"/>
      <c r="AW38" s="91"/>
      <c r="AX38" s="92"/>
      <c r="AY38" s="90"/>
      <c r="AZ38" s="91"/>
      <c r="BA38" s="92"/>
      <c r="BB38" s="117"/>
      <c r="BC38" s="91"/>
      <c r="BD38" s="92"/>
      <c r="BE38" s="90"/>
      <c r="BF38" s="91"/>
      <c r="BG38" s="92"/>
      <c r="BH38" s="117"/>
      <c r="BI38" s="91"/>
      <c r="BJ38" s="92"/>
      <c r="BK38" s="90"/>
      <c r="BL38" s="91"/>
      <c r="BM38" s="92"/>
      <c r="BN38" s="117"/>
      <c r="BO38" s="91"/>
      <c r="BP38" s="92"/>
      <c r="BQ38" s="90"/>
      <c r="BR38" s="91"/>
      <c r="BS38" s="92"/>
      <c r="BT38" s="117"/>
      <c r="BU38" s="91"/>
      <c r="BV38" s="92"/>
      <c r="BW38" s="90"/>
      <c r="BX38" s="91"/>
      <c r="BY38" s="92"/>
      <c r="BZ38" s="117"/>
      <c r="CA38" s="91"/>
      <c r="CB38" s="92"/>
      <c r="CC38" s="90"/>
      <c r="CD38" s="91"/>
      <c r="CE38" s="92"/>
      <c r="CF38" s="117"/>
      <c r="CG38" s="91"/>
      <c r="CH38" s="92"/>
      <c r="CI38" s="90"/>
      <c r="CJ38" s="91"/>
      <c r="CK38" s="92"/>
      <c r="CL38" s="117"/>
      <c r="CM38" s="91"/>
      <c r="CN38" s="92"/>
      <c r="CO38" s="90"/>
      <c r="CP38" s="91"/>
      <c r="CQ38" s="92"/>
      <c r="CR38" s="117"/>
      <c r="CS38" s="91"/>
      <c r="CT38" s="92"/>
      <c r="CU38" s="90"/>
      <c r="CV38" s="91"/>
      <c r="CW38" s="92"/>
      <c r="CX38" s="117"/>
      <c r="CY38" s="91"/>
      <c r="CZ38" s="92"/>
      <c r="DA38" s="90"/>
      <c r="DB38" s="91"/>
      <c r="DC38" s="92"/>
      <c r="DD38" s="117"/>
      <c r="DE38" s="91"/>
      <c r="DF38" s="92"/>
      <c r="DG38" s="90"/>
      <c r="DH38" s="91"/>
      <c r="DI38" s="92"/>
      <c r="DJ38" s="117"/>
      <c r="DK38" s="91"/>
      <c r="DL38" s="92"/>
      <c r="DM38" s="90"/>
      <c r="DN38" s="91"/>
      <c r="DO38" s="92"/>
      <c r="DP38" s="117"/>
      <c r="DQ38" s="91"/>
      <c r="DR38" s="92"/>
      <c r="DS38" s="90"/>
      <c r="DT38" s="91"/>
      <c r="DU38" s="92"/>
      <c r="DV38" s="117"/>
      <c r="DW38" s="91"/>
      <c r="DX38" s="92"/>
      <c r="DY38" s="90"/>
      <c r="DZ38" s="91"/>
      <c r="EA38" s="92"/>
      <c r="EB38" s="117"/>
      <c r="EC38" s="91"/>
      <c r="ED38" s="92"/>
      <c r="EE38" s="90"/>
      <c r="EF38" s="91"/>
      <c r="EG38" s="92"/>
      <c r="EH38" s="117"/>
      <c r="EI38" s="91"/>
      <c r="EJ38" s="92"/>
      <c r="EK38" s="90"/>
      <c r="EL38" s="91"/>
      <c r="EM38" s="92"/>
      <c r="EN38" s="117"/>
      <c r="EO38" s="91"/>
      <c r="EP38" s="92"/>
      <c r="EQ38" s="90"/>
      <c r="ER38" s="91"/>
      <c r="ES38" s="92"/>
      <c r="ET38" s="117"/>
      <c r="EU38" s="91"/>
      <c r="EV38" s="92"/>
      <c r="EW38" s="90"/>
      <c r="EX38" s="91"/>
      <c r="EY38" s="92"/>
      <c r="EZ38" s="117"/>
      <c r="FA38" s="91"/>
      <c r="FB38" s="92"/>
      <c r="FC38" s="90"/>
      <c r="FD38" s="91"/>
      <c r="FE38" s="92"/>
      <c r="FF38" s="117"/>
      <c r="FG38" s="91"/>
      <c r="FH38" s="92"/>
      <c r="FI38" s="90"/>
      <c r="FJ38" s="91"/>
      <c r="FK38" s="92"/>
      <c r="FL38" s="117"/>
      <c r="FM38" s="91"/>
      <c r="FN38" s="92"/>
      <c r="FO38" s="90"/>
      <c r="FP38" s="91"/>
      <c r="FQ38" s="92"/>
      <c r="FR38" s="117"/>
      <c r="FS38" s="91"/>
      <c r="FT38" s="92"/>
      <c r="FU38" s="90"/>
      <c r="FV38" s="91"/>
      <c r="FW38" s="92"/>
      <c r="FX38" s="117"/>
      <c r="FY38" s="91"/>
      <c r="FZ38" s="92"/>
      <c r="GA38" s="90"/>
      <c r="GB38" s="91"/>
      <c r="GC38" s="92"/>
      <c r="GD38" s="117"/>
      <c r="GE38" s="91"/>
      <c r="GF38" s="92"/>
      <c r="GG38" s="90"/>
      <c r="GH38" s="91"/>
      <c r="GI38" s="92"/>
      <c r="GJ38" s="117"/>
      <c r="GK38" s="91"/>
      <c r="GL38" s="92"/>
      <c r="GM38" s="90"/>
      <c r="GN38" s="91"/>
      <c r="GO38" s="92"/>
      <c r="GP38" s="117"/>
      <c r="GQ38" s="91"/>
      <c r="GR38" s="92"/>
      <c r="GS38" s="90"/>
      <c r="GT38" s="91"/>
      <c r="GU38" s="92"/>
      <c r="GV38" s="117"/>
      <c r="GW38" s="91"/>
      <c r="GX38" s="92"/>
      <c r="GY38" s="90"/>
      <c r="GZ38" s="91"/>
      <c r="HA38" s="92"/>
      <c r="HB38" s="117"/>
      <c r="HC38" s="91"/>
      <c r="HD38" s="92"/>
      <c r="HE38" s="90"/>
      <c r="HF38" s="91"/>
      <c r="HG38" s="92"/>
      <c r="HH38" s="117"/>
      <c r="HI38" s="91"/>
      <c r="HJ38" s="92"/>
      <c r="HK38" s="90"/>
      <c r="HL38" s="91"/>
      <c r="HM38" s="92"/>
      <c r="HN38" s="117"/>
      <c r="HO38" s="91"/>
      <c r="HP38" s="92"/>
      <c r="HQ38" s="90"/>
      <c r="HR38" s="91"/>
      <c r="HS38" s="92"/>
      <c r="HT38" s="117"/>
      <c r="HU38" s="91"/>
      <c r="HV38" s="92"/>
      <c r="HW38" s="90"/>
      <c r="HX38" s="91"/>
      <c r="HY38" s="92"/>
      <c r="HZ38" s="117"/>
      <c r="IA38" s="91"/>
      <c r="IB38" s="92"/>
      <c r="IC38" s="90"/>
      <c r="ID38" s="91"/>
      <c r="IE38" s="92"/>
      <c r="IF38" s="117"/>
      <c r="IG38" s="91"/>
      <c r="IH38" s="92"/>
      <c r="II38" s="90"/>
      <c r="IJ38" s="91"/>
      <c r="IK38" s="92"/>
      <c r="IL38" s="117"/>
      <c r="IM38" s="91"/>
      <c r="IN38" s="92"/>
      <c r="IO38" s="90"/>
      <c r="IP38" s="91"/>
      <c r="IQ38" s="92"/>
      <c r="IR38" s="117"/>
      <c r="IS38" s="91"/>
      <c r="IT38" s="92"/>
      <c r="IU38" s="90"/>
      <c r="IV38" s="91"/>
      <c r="IW38" s="92"/>
      <c r="IX38" s="117"/>
      <c r="IY38" s="91"/>
      <c r="IZ38" s="92"/>
      <c r="JA38" s="90"/>
      <c r="JB38" s="91"/>
      <c r="JC38" s="92"/>
      <c r="JD38" s="117"/>
      <c r="JE38" s="91"/>
      <c r="JF38" s="92"/>
      <c r="JG38" s="90"/>
      <c r="JH38" s="91"/>
      <c r="JI38" s="92"/>
      <c r="JJ38" s="117"/>
      <c r="JK38" s="91"/>
      <c r="JL38" s="92"/>
      <c r="JM38" s="90"/>
      <c r="JN38" s="91"/>
      <c r="JO38" s="92"/>
      <c r="JP38" s="117"/>
      <c r="JQ38" s="91"/>
      <c r="JR38" s="92"/>
      <c r="JS38" s="90"/>
      <c r="JT38" s="91"/>
      <c r="JU38" s="92"/>
      <c r="JV38" s="117"/>
      <c r="JW38" s="91"/>
      <c r="JX38" s="92"/>
    </row>
    <row r="39" spans="1:284" s="138" customFormat="1" ht="12" x14ac:dyDescent="0.2">
      <c r="A39" s="139"/>
      <c r="B39" s="130" t="s">
        <v>15</v>
      </c>
      <c r="C39" s="130"/>
      <c r="D39" s="140"/>
      <c r="E39" s="130">
        <f>SUM(E27:E38)</f>
        <v>720.39999999999986</v>
      </c>
      <c r="F39" s="141">
        <f t="shared" ref="F39:AO39" si="11">SUM(F27:F38)</f>
        <v>720.39999999999986</v>
      </c>
      <c r="G39" s="130">
        <f t="shared" si="11"/>
        <v>0</v>
      </c>
      <c r="H39" s="142">
        <f t="shared" si="11"/>
        <v>0</v>
      </c>
      <c r="I39" s="143">
        <f t="shared" si="11"/>
        <v>0</v>
      </c>
      <c r="J39" s="140">
        <f t="shared" si="11"/>
        <v>0</v>
      </c>
      <c r="K39" s="144">
        <f t="shared" si="11"/>
        <v>0</v>
      </c>
      <c r="L39" s="145">
        <f t="shared" si="11"/>
        <v>0</v>
      </c>
      <c r="M39" s="140">
        <f t="shared" si="11"/>
        <v>0</v>
      </c>
      <c r="N39" s="144">
        <f t="shared" si="11"/>
        <v>0</v>
      </c>
      <c r="O39" s="143">
        <f t="shared" si="11"/>
        <v>0</v>
      </c>
      <c r="P39" s="140">
        <f t="shared" si="11"/>
        <v>0</v>
      </c>
      <c r="Q39" s="144">
        <f t="shared" si="11"/>
        <v>0</v>
      </c>
      <c r="R39" s="145">
        <f t="shared" si="11"/>
        <v>0</v>
      </c>
      <c r="S39" s="140">
        <f t="shared" si="11"/>
        <v>0</v>
      </c>
      <c r="T39" s="144">
        <f t="shared" si="11"/>
        <v>0</v>
      </c>
      <c r="U39" s="143">
        <f t="shared" si="11"/>
        <v>0</v>
      </c>
      <c r="V39" s="140">
        <f t="shared" si="11"/>
        <v>0</v>
      </c>
      <c r="W39" s="144">
        <f t="shared" si="11"/>
        <v>0</v>
      </c>
      <c r="X39" s="145">
        <f t="shared" si="11"/>
        <v>0</v>
      </c>
      <c r="Y39" s="140">
        <f t="shared" si="11"/>
        <v>0</v>
      </c>
      <c r="Z39" s="144">
        <f t="shared" si="11"/>
        <v>0</v>
      </c>
      <c r="AA39" s="143">
        <f t="shared" si="11"/>
        <v>0</v>
      </c>
      <c r="AB39" s="140">
        <f t="shared" si="11"/>
        <v>0</v>
      </c>
      <c r="AC39" s="144">
        <f t="shared" si="11"/>
        <v>0</v>
      </c>
      <c r="AD39" s="145">
        <f t="shared" si="11"/>
        <v>0</v>
      </c>
      <c r="AE39" s="140">
        <f t="shared" si="11"/>
        <v>0</v>
      </c>
      <c r="AF39" s="144">
        <f t="shared" si="11"/>
        <v>0</v>
      </c>
      <c r="AG39" s="143">
        <f t="shared" si="11"/>
        <v>0</v>
      </c>
      <c r="AH39" s="140">
        <f t="shared" si="11"/>
        <v>0</v>
      </c>
      <c r="AI39" s="144">
        <f t="shared" si="11"/>
        <v>0</v>
      </c>
      <c r="AJ39" s="145">
        <f t="shared" si="11"/>
        <v>0</v>
      </c>
      <c r="AK39" s="140">
        <f t="shared" si="11"/>
        <v>0</v>
      </c>
      <c r="AL39" s="144">
        <f t="shared" si="11"/>
        <v>0</v>
      </c>
      <c r="AM39" s="143">
        <f t="shared" si="11"/>
        <v>0</v>
      </c>
      <c r="AN39" s="140">
        <f t="shared" si="11"/>
        <v>0</v>
      </c>
      <c r="AO39" s="144">
        <f t="shared" si="11"/>
        <v>0</v>
      </c>
      <c r="AP39" s="145">
        <f>SUM(AP27:AP38)</f>
        <v>0</v>
      </c>
      <c r="AQ39" s="140">
        <f>SUM(AQ27:AQ38)</f>
        <v>0</v>
      </c>
      <c r="AR39" s="144">
        <f t="shared" ref="AR39:DB39" si="12">SUM(AR27:AR38)</f>
        <v>0</v>
      </c>
      <c r="AS39" s="143">
        <f t="shared" si="12"/>
        <v>0</v>
      </c>
      <c r="AT39" s="140">
        <f t="shared" si="12"/>
        <v>0</v>
      </c>
      <c r="AU39" s="144">
        <f t="shared" si="12"/>
        <v>0</v>
      </c>
      <c r="AV39" s="145">
        <f t="shared" si="12"/>
        <v>0</v>
      </c>
      <c r="AW39" s="140">
        <f t="shared" si="12"/>
        <v>0</v>
      </c>
      <c r="AX39" s="144">
        <f t="shared" si="12"/>
        <v>0</v>
      </c>
      <c r="AY39" s="143">
        <f t="shared" si="12"/>
        <v>0</v>
      </c>
      <c r="AZ39" s="140">
        <f t="shared" si="12"/>
        <v>0</v>
      </c>
      <c r="BA39" s="144">
        <f t="shared" si="12"/>
        <v>0</v>
      </c>
      <c r="BB39" s="145">
        <f t="shared" si="12"/>
        <v>0</v>
      </c>
      <c r="BC39" s="140">
        <f t="shared" si="12"/>
        <v>0</v>
      </c>
      <c r="BD39" s="144">
        <f t="shared" si="12"/>
        <v>0</v>
      </c>
      <c r="BE39" s="143">
        <f t="shared" si="12"/>
        <v>0</v>
      </c>
      <c r="BF39" s="140">
        <f t="shared" si="12"/>
        <v>0</v>
      </c>
      <c r="BG39" s="144">
        <f t="shared" si="12"/>
        <v>0</v>
      </c>
      <c r="BH39" s="145">
        <f t="shared" si="12"/>
        <v>0</v>
      </c>
      <c r="BI39" s="140">
        <f t="shared" si="12"/>
        <v>0</v>
      </c>
      <c r="BJ39" s="144">
        <f t="shared" si="12"/>
        <v>0</v>
      </c>
      <c r="BK39" s="143">
        <f t="shared" si="12"/>
        <v>0</v>
      </c>
      <c r="BL39" s="140">
        <f t="shared" si="12"/>
        <v>0</v>
      </c>
      <c r="BM39" s="144">
        <f t="shared" si="12"/>
        <v>0</v>
      </c>
      <c r="BN39" s="145">
        <f t="shared" si="12"/>
        <v>0</v>
      </c>
      <c r="BO39" s="140">
        <f t="shared" si="12"/>
        <v>0</v>
      </c>
      <c r="BP39" s="144">
        <f t="shared" si="12"/>
        <v>0</v>
      </c>
      <c r="BQ39" s="143">
        <f t="shared" si="12"/>
        <v>0</v>
      </c>
      <c r="BR39" s="140">
        <f t="shared" si="12"/>
        <v>0</v>
      </c>
      <c r="BS39" s="144">
        <f t="shared" si="12"/>
        <v>0</v>
      </c>
      <c r="BT39" s="145">
        <f t="shared" si="12"/>
        <v>0</v>
      </c>
      <c r="BU39" s="140">
        <f t="shared" si="12"/>
        <v>0</v>
      </c>
      <c r="BV39" s="144">
        <f t="shared" si="12"/>
        <v>0</v>
      </c>
      <c r="BW39" s="143">
        <f t="shared" si="12"/>
        <v>0</v>
      </c>
      <c r="BX39" s="140">
        <f t="shared" si="12"/>
        <v>0</v>
      </c>
      <c r="BY39" s="144">
        <f t="shared" si="12"/>
        <v>0</v>
      </c>
      <c r="BZ39" s="145">
        <f t="shared" si="12"/>
        <v>0</v>
      </c>
      <c r="CA39" s="140">
        <f t="shared" si="12"/>
        <v>0</v>
      </c>
      <c r="CB39" s="144">
        <f t="shared" si="12"/>
        <v>0</v>
      </c>
      <c r="CC39" s="143">
        <f t="shared" si="12"/>
        <v>0</v>
      </c>
      <c r="CD39" s="140">
        <f t="shared" si="12"/>
        <v>0</v>
      </c>
      <c r="CE39" s="144">
        <f t="shared" si="12"/>
        <v>0</v>
      </c>
      <c r="CF39" s="145">
        <f t="shared" si="12"/>
        <v>0</v>
      </c>
      <c r="CG39" s="140">
        <f t="shared" si="12"/>
        <v>0</v>
      </c>
      <c r="CH39" s="144">
        <f t="shared" si="12"/>
        <v>0</v>
      </c>
      <c r="CI39" s="143">
        <f t="shared" si="12"/>
        <v>0</v>
      </c>
      <c r="CJ39" s="140">
        <f t="shared" si="12"/>
        <v>0</v>
      </c>
      <c r="CK39" s="144">
        <f t="shared" si="12"/>
        <v>0</v>
      </c>
      <c r="CL39" s="145">
        <f t="shared" si="12"/>
        <v>0</v>
      </c>
      <c r="CM39" s="140">
        <f t="shared" si="12"/>
        <v>0</v>
      </c>
      <c r="CN39" s="144">
        <f t="shared" si="12"/>
        <v>0</v>
      </c>
      <c r="CO39" s="143">
        <f t="shared" si="12"/>
        <v>0</v>
      </c>
      <c r="CP39" s="140">
        <f t="shared" si="12"/>
        <v>0</v>
      </c>
      <c r="CQ39" s="144">
        <f t="shared" si="12"/>
        <v>0</v>
      </c>
      <c r="CR39" s="145">
        <f t="shared" si="12"/>
        <v>0</v>
      </c>
      <c r="CS39" s="140">
        <f t="shared" si="12"/>
        <v>0</v>
      </c>
      <c r="CT39" s="144">
        <f t="shared" si="12"/>
        <v>0</v>
      </c>
      <c r="CU39" s="143">
        <f t="shared" si="12"/>
        <v>0</v>
      </c>
      <c r="CV39" s="140">
        <f t="shared" si="12"/>
        <v>0</v>
      </c>
      <c r="CW39" s="144">
        <f t="shared" si="12"/>
        <v>0</v>
      </c>
      <c r="CX39" s="145">
        <f t="shared" si="12"/>
        <v>0</v>
      </c>
      <c r="CY39" s="140">
        <f t="shared" si="12"/>
        <v>0</v>
      </c>
      <c r="CZ39" s="144">
        <f t="shared" si="12"/>
        <v>0</v>
      </c>
      <c r="DA39" s="143">
        <f t="shared" si="12"/>
        <v>0</v>
      </c>
      <c r="DB39" s="140">
        <f t="shared" si="12"/>
        <v>0</v>
      </c>
      <c r="DC39" s="144">
        <f t="shared" ref="DC39:FN39" si="13">SUM(DC27:DC38)</f>
        <v>0</v>
      </c>
      <c r="DD39" s="145">
        <f t="shared" si="13"/>
        <v>0</v>
      </c>
      <c r="DE39" s="140">
        <f t="shared" si="13"/>
        <v>0</v>
      </c>
      <c r="DF39" s="144">
        <f t="shared" si="13"/>
        <v>0</v>
      </c>
      <c r="DG39" s="143">
        <f t="shared" si="13"/>
        <v>0</v>
      </c>
      <c r="DH39" s="140">
        <f t="shared" si="13"/>
        <v>0</v>
      </c>
      <c r="DI39" s="144">
        <f t="shared" si="13"/>
        <v>0</v>
      </c>
      <c r="DJ39" s="145">
        <f t="shared" si="13"/>
        <v>0</v>
      </c>
      <c r="DK39" s="140">
        <f t="shared" si="13"/>
        <v>0</v>
      </c>
      <c r="DL39" s="144">
        <f t="shared" si="13"/>
        <v>0</v>
      </c>
      <c r="DM39" s="143">
        <f t="shared" si="13"/>
        <v>0</v>
      </c>
      <c r="DN39" s="140">
        <f t="shared" si="13"/>
        <v>0</v>
      </c>
      <c r="DO39" s="144">
        <f t="shared" si="13"/>
        <v>0</v>
      </c>
      <c r="DP39" s="145">
        <f t="shared" si="13"/>
        <v>0</v>
      </c>
      <c r="DQ39" s="140">
        <f t="shared" si="13"/>
        <v>0</v>
      </c>
      <c r="DR39" s="144">
        <f t="shared" si="13"/>
        <v>0</v>
      </c>
      <c r="DS39" s="143">
        <f t="shared" si="13"/>
        <v>0</v>
      </c>
      <c r="DT39" s="140">
        <f t="shared" si="13"/>
        <v>0</v>
      </c>
      <c r="DU39" s="144">
        <f t="shared" si="13"/>
        <v>0</v>
      </c>
      <c r="DV39" s="145">
        <f t="shared" si="13"/>
        <v>0</v>
      </c>
      <c r="DW39" s="140">
        <f t="shared" si="13"/>
        <v>0</v>
      </c>
      <c r="DX39" s="144">
        <f t="shared" si="13"/>
        <v>0</v>
      </c>
      <c r="DY39" s="143">
        <f t="shared" si="13"/>
        <v>0</v>
      </c>
      <c r="DZ39" s="140">
        <f t="shared" si="13"/>
        <v>0</v>
      </c>
      <c r="EA39" s="144">
        <f t="shared" si="13"/>
        <v>0</v>
      </c>
      <c r="EB39" s="145">
        <f t="shared" si="13"/>
        <v>0</v>
      </c>
      <c r="EC39" s="140">
        <f t="shared" si="13"/>
        <v>0</v>
      </c>
      <c r="ED39" s="144">
        <f t="shared" si="13"/>
        <v>0</v>
      </c>
      <c r="EE39" s="143">
        <f t="shared" si="13"/>
        <v>0</v>
      </c>
      <c r="EF39" s="140">
        <f t="shared" si="13"/>
        <v>0</v>
      </c>
      <c r="EG39" s="144">
        <f t="shared" si="13"/>
        <v>0</v>
      </c>
      <c r="EH39" s="145">
        <f t="shared" si="13"/>
        <v>0</v>
      </c>
      <c r="EI39" s="140">
        <f t="shared" si="13"/>
        <v>0</v>
      </c>
      <c r="EJ39" s="144">
        <f t="shared" si="13"/>
        <v>0</v>
      </c>
      <c r="EK39" s="143">
        <f t="shared" si="13"/>
        <v>0</v>
      </c>
      <c r="EL39" s="140">
        <f t="shared" si="13"/>
        <v>0</v>
      </c>
      <c r="EM39" s="144">
        <f t="shared" si="13"/>
        <v>0</v>
      </c>
      <c r="EN39" s="145">
        <f t="shared" si="13"/>
        <v>0</v>
      </c>
      <c r="EO39" s="140">
        <f t="shared" si="13"/>
        <v>0</v>
      </c>
      <c r="EP39" s="144">
        <f t="shared" si="13"/>
        <v>0</v>
      </c>
      <c r="EQ39" s="143">
        <f t="shared" si="13"/>
        <v>0</v>
      </c>
      <c r="ER39" s="140">
        <f t="shared" si="13"/>
        <v>0</v>
      </c>
      <c r="ES39" s="144">
        <f t="shared" si="13"/>
        <v>0</v>
      </c>
      <c r="ET39" s="145">
        <f t="shared" si="13"/>
        <v>0</v>
      </c>
      <c r="EU39" s="140">
        <f t="shared" si="13"/>
        <v>0</v>
      </c>
      <c r="EV39" s="144">
        <f t="shared" si="13"/>
        <v>0</v>
      </c>
      <c r="EW39" s="143">
        <f t="shared" si="13"/>
        <v>0</v>
      </c>
      <c r="EX39" s="140">
        <f t="shared" si="13"/>
        <v>0</v>
      </c>
      <c r="EY39" s="144">
        <f t="shared" si="13"/>
        <v>0</v>
      </c>
      <c r="EZ39" s="145">
        <f t="shared" si="13"/>
        <v>0</v>
      </c>
      <c r="FA39" s="140">
        <f t="shared" si="13"/>
        <v>0</v>
      </c>
      <c r="FB39" s="144">
        <f t="shared" si="13"/>
        <v>0</v>
      </c>
      <c r="FC39" s="143">
        <f t="shared" si="13"/>
        <v>0</v>
      </c>
      <c r="FD39" s="140">
        <f t="shared" si="13"/>
        <v>0</v>
      </c>
      <c r="FE39" s="144">
        <f t="shared" si="13"/>
        <v>0</v>
      </c>
      <c r="FF39" s="145">
        <f t="shared" si="13"/>
        <v>0</v>
      </c>
      <c r="FG39" s="140">
        <f t="shared" si="13"/>
        <v>0</v>
      </c>
      <c r="FH39" s="144">
        <f t="shared" si="13"/>
        <v>0</v>
      </c>
      <c r="FI39" s="143">
        <f t="shared" si="13"/>
        <v>0</v>
      </c>
      <c r="FJ39" s="140">
        <f t="shared" si="13"/>
        <v>0</v>
      </c>
      <c r="FK39" s="144">
        <f t="shared" si="13"/>
        <v>0</v>
      </c>
      <c r="FL39" s="145">
        <f t="shared" si="13"/>
        <v>0</v>
      </c>
      <c r="FM39" s="140">
        <f t="shared" si="13"/>
        <v>0</v>
      </c>
      <c r="FN39" s="144">
        <f t="shared" si="13"/>
        <v>0</v>
      </c>
      <c r="FO39" s="143">
        <f t="shared" ref="FO39:HZ39" si="14">SUM(FO27:FO38)</f>
        <v>0</v>
      </c>
      <c r="FP39" s="140">
        <f t="shared" si="14"/>
        <v>0</v>
      </c>
      <c r="FQ39" s="144">
        <f t="shared" si="14"/>
        <v>0</v>
      </c>
      <c r="FR39" s="145">
        <f t="shared" si="14"/>
        <v>0</v>
      </c>
      <c r="FS39" s="140">
        <f t="shared" si="14"/>
        <v>0</v>
      </c>
      <c r="FT39" s="144">
        <f t="shared" si="14"/>
        <v>0</v>
      </c>
      <c r="FU39" s="143">
        <f t="shared" si="14"/>
        <v>0</v>
      </c>
      <c r="FV39" s="140">
        <f t="shared" si="14"/>
        <v>0</v>
      </c>
      <c r="FW39" s="144">
        <f t="shared" si="14"/>
        <v>0</v>
      </c>
      <c r="FX39" s="145">
        <f t="shared" si="14"/>
        <v>0</v>
      </c>
      <c r="FY39" s="140">
        <f t="shared" si="14"/>
        <v>0</v>
      </c>
      <c r="FZ39" s="144">
        <f t="shared" si="14"/>
        <v>0</v>
      </c>
      <c r="GA39" s="143">
        <f t="shared" si="14"/>
        <v>0</v>
      </c>
      <c r="GB39" s="140">
        <f t="shared" si="14"/>
        <v>0</v>
      </c>
      <c r="GC39" s="144">
        <f t="shared" si="14"/>
        <v>0</v>
      </c>
      <c r="GD39" s="145">
        <f t="shared" si="14"/>
        <v>0</v>
      </c>
      <c r="GE39" s="140">
        <f t="shared" si="14"/>
        <v>0</v>
      </c>
      <c r="GF39" s="144">
        <f t="shared" si="14"/>
        <v>0</v>
      </c>
      <c r="GG39" s="143">
        <f t="shared" si="14"/>
        <v>0</v>
      </c>
      <c r="GH39" s="140">
        <f t="shared" si="14"/>
        <v>0</v>
      </c>
      <c r="GI39" s="144">
        <f t="shared" si="14"/>
        <v>0</v>
      </c>
      <c r="GJ39" s="145">
        <f t="shared" si="14"/>
        <v>0</v>
      </c>
      <c r="GK39" s="140">
        <f t="shared" si="14"/>
        <v>0</v>
      </c>
      <c r="GL39" s="144">
        <f t="shared" si="14"/>
        <v>0</v>
      </c>
      <c r="GM39" s="143">
        <f t="shared" si="14"/>
        <v>0</v>
      </c>
      <c r="GN39" s="140">
        <f t="shared" si="14"/>
        <v>0</v>
      </c>
      <c r="GO39" s="144">
        <f t="shared" si="14"/>
        <v>0</v>
      </c>
      <c r="GP39" s="145">
        <f t="shared" si="14"/>
        <v>0</v>
      </c>
      <c r="GQ39" s="140">
        <f t="shared" si="14"/>
        <v>0</v>
      </c>
      <c r="GR39" s="144">
        <f t="shared" si="14"/>
        <v>0</v>
      </c>
      <c r="GS39" s="143">
        <f t="shared" si="14"/>
        <v>0</v>
      </c>
      <c r="GT39" s="140">
        <f t="shared" si="14"/>
        <v>0</v>
      </c>
      <c r="GU39" s="144">
        <f t="shared" si="14"/>
        <v>0</v>
      </c>
      <c r="GV39" s="145">
        <f t="shared" si="14"/>
        <v>0</v>
      </c>
      <c r="GW39" s="140">
        <f t="shared" si="14"/>
        <v>0</v>
      </c>
      <c r="GX39" s="144">
        <f t="shared" si="14"/>
        <v>0</v>
      </c>
      <c r="GY39" s="143">
        <f t="shared" si="14"/>
        <v>0</v>
      </c>
      <c r="GZ39" s="140">
        <f t="shared" si="14"/>
        <v>0</v>
      </c>
      <c r="HA39" s="144">
        <f t="shared" si="14"/>
        <v>0</v>
      </c>
      <c r="HB39" s="145">
        <f t="shared" si="14"/>
        <v>0</v>
      </c>
      <c r="HC39" s="140">
        <f t="shared" si="14"/>
        <v>0</v>
      </c>
      <c r="HD39" s="144">
        <f t="shared" si="14"/>
        <v>0</v>
      </c>
      <c r="HE39" s="143">
        <f t="shared" si="14"/>
        <v>0</v>
      </c>
      <c r="HF39" s="140">
        <f t="shared" si="14"/>
        <v>0</v>
      </c>
      <c r="HG39" s="144">
        <f t="shared" si="14"/>
        <v>0</v>
      </c>
      <c r="HH39" s="145">
        <f t="shared" si="14"/>
        <v>0</v>
      </c>
      <c r="HI39" s="140">
        <f t="shared" si="14"/>
        <v>0</v>
      </c>
      <c r="HJ39" s="144">
        <f t="shared" si="14"/>
        <v>0</v>
      </c>
      <c r="HK39" s="143">
        <f t="shared" si="14"/>
        <v>0</v>
      </c>
      <c r="HL39" s="140">
        <f t="shared" si="14"/>
        <v>0</v>
      </c>
      <c r="HM39" s="144">
        <f t="shared" si="14"/>
        <v>0</v>
      </c>
      <c r="HN39" s="145">
        <f t="shared" si="14"/>
        <v>0</v>
      </c>
      <c r="HO39" s="140">
        <f t="shared" si="14"/>
        <v>0</v>
      </c>
      <c r="HP39" s="144">
        <f t="shared" si="14"/>
        <v>0</v>
      </c>
      <c r="HQ39" s="143">
        <f t="shared" si="14"/>
        <v>0</v>
      </c>
      <c r="HR39" s="140">
        <f t="shared" si="14"/>
        <v>0</v>
      </c>
      <c r="HS39" s="144">
        <f t="shared" si="14"/>
        <v>0</v>
      </c>
      <c r="HT39" s="145">
        <f t="shared" si="14"/>
        <v>0</v>
      </c>
      <c r="HU39" s="140">
        <f t="shared" si="14"/>
        <v>0</v>
      </c>
      <c r="HV39" s="144">
        <f t="shared" si="14"/>
        <v>0</v>
      </c>
      <c r="HW39" s="143">
        <f t="shared" si="14"/>
        <v>0</v>
      </c>
      <c r="HX39" s="140">
        <f t="shared" si="14"/>
        <v>0</v>
      </c>
      <c r="HY39" s="144">
        <f t="shared" si="14"/>
        <v>0</v>
      </c>
      <c r="HZ39" s="145">
        <f t="shared" si="14"/>
        <v>0</v>
      </c>
      <c r="IA39" s="140">
        <f t="shared" ref="IA39:JX39" si="15">SUM(IA27:IA38)</f>
        <v>0</v>
      </c>
      <c r="IB39" s="144">
        <f t="shared" si="15"/>
        <v>0</v>
      </c>
      <c r="IC39" s="143">
        <f t="shared" si="15"/>
        <v>0</v>
      </c>
      <c r="ID39" s="140">
        <f t="shared" si="15"/>
        <v>0</v>
      </c>
      <c r="IE39" s="144">
        <f t="shared" si="15"/>
        <v>0</v>
      </c>
      <c r="IF39" s="145">
        <f t="shared" si="15"/>
        <v>0</v>
      </c>
      <c r="IG39" s="140">
        <f t="shared" si="15"/>
        <v>0</v>
      </c>
      <c r="IH39" s="144">
        <f t="shared" si="15"/>
        <v>0</v>
      </c>
      <c r="II39" s="143">
        <f t="shared" si="15"/>
        <v>0</v>
      </c>
      <c r="IJ39" s="140">
        <f t="shared" si="15"/>
        <v>0</v>
      </c>
      <c r="IK39" s="144">
        <f t="shared" si="15"/>
        <v>0</v>
      </c>
      <c r="IL39" s="145">
        <f t="shared" si="15"/>
        <v>0</v>
      </c>
      <c r="IM39" s="140">
        <f t="shared" si="15"/>
        <v>0</v>
      </c>
      <c r="IN39" s="144">
        <f t="shared" si="15"/>
        <v>0</v>
      </c>
      <c r="IO39" s="143">
        <f t="shared" si="15"/>
        <v>0</v>
      </c>
      <c r="IP39" s="140">
        <f t="shared" si="15"/>
        <v>0</v>
      </c>
      <c r="IQ39" s="144">
        <f t="shared" si="15"/>
        <v>0</v>
      </c>
      <c r="IR39" s="145">
        <f t="shared" si="15"/>
        <v>0</v>
      </c>
      <c r="IS39" s="140">
        <f t="shared" si="15"/>
        <v>0</v>
      </c>
      <c r="IT39" s="144">
        <f t="shared" si="15"/>
        <v>0</v>
      </c>
      <c r="IU39" s="143">
        <f t="shared" si="15"/>
        <v>0</v>
      </c>
      <c r="IV39" s="140">
        <f t="shared" si="15"/>
        <v>0</v>
      </c>
      <c r="IW39" s="144">
        <f t="shared" si="15"/>
        <v>0</v>
      </c>
      <c r="IX39" s="145">
        <f t="shared" si="15"/>
        <v>0</v>
      </c>
      <c r="IY39" s="140">
        <f t="shared" si="15"/>
        <v>0</v>
      </c>
      <c r="IZ39" s="144">
        <f t="shared" si="15"/>
        <v>0</v>
      </c>
      <c r="JA39" s="143">
        <f t="shared" si="15"/>
        <v>0</v>
      </c>
      <c r="JB39" s="140">
        <f t="shared" si="15"/>
        <v>0</v>
      </c>
      <c r="JC39" s="144">
        <f t="shared" si="15"/>
        <v>0</v>
      </c>
      <c r="JD39" s="145">
        <f t="shared" si="15"/>
        <v>0</v>
      </c>
      <c r="JE39" s="140">
        <f t="shared" si="15"/>
        <v>0</v>
      </c>
      <c r="JF39" s="144">
        <f t="shared" si="15"/>
        <v>0</v>
      </c>
      <c r="JG39" s="143">
        <f t="shared" si="15"/>
        <v>0</v>
      </c>
      <c r="JH39" s="140">
        <f t="shared" si="15"/>
        <v>0</v>
      </c>
      <c r="JI39" s="144">
        <f t="shared" si="15"/>
        <v>0</v>
      </c>
      <c r="JJ39" s="145">
        <f t="shared" si="15"/>
        <v>0</v>
      </c>
      <c r="JK39" s="140">
        <f t="shared" si="15"/>
        <v>0</v>
      </c>
      <c r="JL39" s="144">
        <f t="shared" si="15"/>
        <v>0</v>
      </c>
      <c r="JM39" s="143">
        <f t="shared" si="15"/>
        <v>0</v>
      </c>
      <c r="JN39" s="140">
        <f t="shared" si="15"/>
        <v>0</v>
      </c>
      <c r="JO39" s="144">
        <f t="shared" si="15"/>
        <v>0</v>
      </c>
      <c r="JP39" s="145">
        <f t="shared" si="15"/>
        <v>0</v>
      </c>
      <c r="JQ39" s="140">
        <f t="shared" si="15"/>
        <v>0</v>
      </c>
      <c r="JR39" s="144">
        <f t="shared" si="15"/>
        <v>0</v>
      </c>
      <c r="JS39" s="143">
        <f t="shared" si="15"/>
        <v>0</v>
      </c>
      <c r="JT39" s="140">
        <f t="shared" si="15"/>
        <v>0</v>
      </c>
      <c r="JU39" s="144">
        <f t="shared" si="15"/>
        <v>0</v>
      </c>
      <c r="JV39" s="145">
        <f t="shared" si="15"/>
        <v>0</v>
      </c>
      <c r="JW39" s="140">
        <f t="shared" si="15"/>
        <v>0</v>
      </c>
      <c r="JX39" s="144">
        <f t="shared" si="15"/>
        <v>0</v>
      </c>
    </row>
    <row r="40" spans="1:284" s="138" customFormat="1" ht="12" x14ac:dyDescent="0.2">
      <c r="A40" s="146"/>
      <c r="E40" s="138">
        <f>E39-E22</f>
        <v>0</v>
      </c>
      <c r="F40" s="138">
        <f t="shared" ref="F40:AO40" si="16">F39-F22</f>
        <v>0</v>
      </c>
      <c r="G40" s="138">
        <f t="shared" si="16"/>
        <v>0</v>
      </c>
      <c r="H40" s="138">
        <f t="shared" si="16"/>
        <v>0</v>
      </c>
      <c r="I40" s="138">
        <f t="shared" si="16"/>
        <v>0</v>
      </c>
      <c r="J40" s="138">
        <f t="shared" si="16"/>
        <v>0</v>
      </c>
      <c r="K40" s="138">
        <f t="shared" si="16"/>
        <v>0</v>
      </c>
      <c r="L40" s="138">
        <f t="shared" si="16"/>
        <v>0</v>
      </c>
      <c r="M40" s="138">
        <f t="shared" si="16"/>
        <v>0</v>
      </c>
      <c r="N40" s="138">
        <f t="shared" si="16"/>
        <v>0</v>
      </c>
      <c r="O40" s="138">
        <f t="shared" si="16"/>
        <v>0</v>
      </c>
      <c r="P40" s="138">
        <f t="shared" si="16"/>
        <v>0</v>
      </c>
      <c r="Q40" s="138">
        <f t="shared" si="16"/>
        <v>0</v>
      </c>
      <c r="R40" s="138">
        <f t="shared" si="16"/>
        <v>0</v>
      </c>
      <c r="S40" s="138">
        <f t="shared" si="16"/>
        <v>0</v>
      </c>
      <c r="T40" s="138">
        <f t="shared" si="16"/>
        <v>0</v>
      </c>
      <c r="U40" s="138">
        <f t="shared" si="16"/>
        <v>0</v>
      </c>
      <c r="V40" s="138">
        <f t="shared" si="16"/>
        <v>0</v>
      </c>
      <c r="W40" s="138">
        <f t="shared" si="16"/>
        <v>0</v>
      </c>
      <c r="X40" s="138">
        <f t="shared" si="16"/>
        <v>0</v>
      </c>
      <c r="Y40" s="138">
        <f t="shared" si="16"/>
        <v>0</v>
      </c>
      <c r="Z40" s="138">
        <f t="shared" si="16"/>
        <v>0</v>
      </c>
      <c r="AA40" s="138">
        <f t="shared" si="16"/>
        <v>0</v>
      </c>
      <c r="AB40" s="138">
        <f t="shared" si="16"/>
        <v>0</v>
      </c>
      <c r="AC40" s="138">
        <f t="shared" si="16"/>
        <v>0</v>
      </c>
      <c r="AD40" s="138">
        <f t="shared" si="16"/>
        <v>0</v>
      </c>
      <c r="AE40" s="138">
        <f t="shared" si="16"/>
        <v>0</v>
      </c>
      <c r="AF40" s="138">
        <f t="shared" si="16"/>
        <v>0</v>
      </c>
      <c r="AG40" s="138">
        <f t="shared" si="16"/>
        <v>0</v>
      </c>
      <c r="AH40" s="138">
        <f t="shared" si="16"/>
        <v>0</v>
      </c>
      <c r="AI40" s="138">
        <f t="shared" si="16"/>
        <v>0</v>
      </c>
      <c r="AJ40" s="138">
        <f t="shared" si="16"/>
        <v>0</v>
      </c>
      <c r="AK40" s="138">
        <f t="shared" si="16"/>
        <v>0</v>
      </c>
      <c r="AL40" s="138">
        <f t="shared" si="16"/>
        <v>0</v>
      </c>
      <c r="AM40" s="138">
        <f t="shared" si="16"/>
        <v>0</v>
      </c>
      <c r="AN40" s="138">
        <f t="shared" si="16"/>
        <v>0</v>
      </c>
      <c r="AO40" s="138">
        <f t="shared" si="16"/>
        <v>0</v>
      </c>
      <c r="AP40" s="138">
        <f>AP39-AP22</f>
        <v>0</v>
      </c>
      <c r="AQ40" s="138">
        <f t="shared" ref="AQ40:DB40" si="17">AQ39-AQ22</f>
        <v>0</v>
      </c>
      <c r="AR40" s="138">
        <f t="shared" si="17"/>
        <v>0</v>
      </c>
      <c r="AS40" s="138">
        <f t="shared" si="17"/>
        <v>0</v>
      </c>
      <c r="AT40" s="138">
        <f t="shared" si="17"/>
        <v>0</v>
      </c>
      <c r="AU40" s="138">
        <f t="shared" si="17"/>
        <v>0</v>
      </c>
      <c r="AV40" s="138">
        <f t="shared" si="17"/>
        <v>0</v>
      </c>
      <c r="AW40" s="138">
        <f t="shared" si="17"/>
        <v>0</v>
      </c>
      <c r="AX40" s="138">
        <f t="shared" si="17"/>
        <v>0</v>
      </c>
      <c r="AY40" s="138">
        <f t="shared" si="17"/>
        <v>0</v>
      </c>
      <c r="AZ40" s="138">
        <f t="shared" si="17"/>
        <v>0</v>
      </c>
      <c r="BA40" s="138">
        <f t="shared" si="17"/>
        <v>0</v>
      </c>
      <c r="BB40" s="138">
        <f t="shared" si="17"/>
        <v>0</v>
      </c>
      <c r="BC40" s="138">
        <f t="shared" si="17"/>
        <v>0</v>
      </c>
      <c r="BD40" s="138">
        <f t="shared" si="17"/>
        <v>0</v>
      </c>
      <c r="BE40" s="138">
        <f t="shared" si="17"/>
        <v>0</v>
      </c>
      <c r="BF40" s="138">
        <f t="shared" si="17"/>
        <v>0</v>
      </c>
      <c r="BG40" s="138">
        <f t="shared" si="17"/>
        <v>0</v>
      </c>
      <c r="BH40" s="138">
        <f t="shared" si="17"/>
        <v>0</v>
      </c>
      <c r="BI40" s="138">
        <f t="shared" si="17"/>
        <v>0</v>
      </c>
      <c r="BJ40" s="138">
        <f t="shared" si="17"/>
        <v>0</v>
      </c>
      <c r="BK40" s="138">
        <f t="shared" si="17"/>
        <v>0</v>
      </c>
      <c r="BL40" s="138">
        <f t="shared" si="17"/>
        <v>0</v>
      </c>
      <c r="BM40" s="138">
        <f t="shared" si="17"/>
        <v>0</v>
      </c>
      <c r="BN40" s="138">
        <f t="shared" si="17"/>
        <v>0</v>
      </c>
      <c r="BO40" s="138">
        <f t="shared" si="17"/>
        <v>0</v>
      </c>
      <c r="BP40" s="138">
        <f t="shared" si="17"/>
        <v>0</v>
      </c>
      <c r="BQ40" s="138">
        <f t="shared" si="17"/>
        <v>0</v>
      </c>
      <c r="BR40" s="138">
        <f t="shared" si="17"/>
        <v>0</v>
      </c>
      <c r="BS40" s="138">
        <f t="shared" si="17"/>
        <v>0</v>
      </c>
      <c r="BT40" s="138">
        <f t="shared" si="17"/>
        <v>0</v>
      </c>
      <c r="BU40" s="138">
        <f t="shared" si="17"/>
        <v>0</v>
      </c>
      <c r="BV40" s="138">
        <f t="shared" si="17"/>
        <v>0</v>
      </c>
      <c r="BW40" s="138">
        <f t="shared" si="17"/>
        <v>0</v>
      </c>
      <c r="BX40" s="138">
        <f t="shared" si="17"/>
        <v>0</v>
      </c>
      <c r="BY40" s="138">
        <f t="shared" si="17"/>
        <v>0</v>
      </c>
      <c r="BZ40" s="138">
        <f t="shared" si="17"/>
        <v>0</v>
      </c>
      <c r="CA40" s="138">
        <f t="shared" si="17"/>
        <v>0</v>
      </c>
      <c r="CB40" s="138">
        <f t="shared" si="17"/>
        <v>0</v>
      </c>
      <c r="CC40" s="138">
        <f t="shared" si="17"/>
        <v>0</v>
      </c>
      <c r="CD40" s="138">
        <f t="shared" si="17"/>
        <v>0</v>
      </c>
      <c r="CE40" s="138">
        <f t="shared" si="17"/>
        <v>0</v>
      </c>
      <c r="CF40" s="138">
        <f t="shared" si="17"/>
        <v>0</v>
      </c>
      <c r="CG40" s="138">
        <f t="shared" si="17"/>
        <v>0</v>
      </c>
      <c r="CH40" s="138">
        <f t="shared" si="17"/>
        <v>0</v>
      </c>
      <c r="CI40" s="138">
        <f t="shared" si="17"/>
        <v>0</v>
      </c>
      <c r="CJ40" s="138">
        <f t="shared" si="17"/>
        <v>0</v>
      </c>
      <c r="CK40" s="138">
        <f t="shared" si="17"/>
        <v>0</v>
      </c>
      <c r="CL40" s="138">
        <f t="shared" si="17"/>
        <v>0</v>
      </c>
      <c r="CM40" s="138">
        <f t="shared" si="17"/>
        <v>0</v>
      </c>
      <c r="CN40" s="138">
        <f t="shared" si="17"/>
        <v>0</v>
      </c>
      <c r="CO40" s="138">
        <f t="shared" si="17"/>
        <v>0</v>
      </c>
      <c r="CP40" s="138">
        <f t="shared" si="17"/>
        <v>0</v>
      </c>
      <c r="CQ40" s="138">
        <f t="shared" si="17"/>
        <v>0</v>
      </c>
      <c r="CR40" s="138">
        <f t="shared" si="17"/>
        <v>0</v>
      </c>
      <c r="CS40" s="138">
        <f t="shared" si="17"/>
        <v>0</v>
      </c>
      <c r="CT40" s="138">
        <f t="shared" si="17"/>
        <v>0</v>
      </c>
      <c r="CU40" s="138">
        <f t="shared" si="17"/>
        <v>0</v>
      </c>
      <c r="CV40" s="138">
        <f t="shared" si="17"/>
        <v>0</v>
      </c>
      <c r="CW40" s="138">
        <f t="shared" si="17"/>
        <v>0</v>
      </c>
      <c r="CX40" s="138">
        <f t="shared" si="17"/>
        <v>0</v>
      </c>
      <c r="CY40" s="138">
        <f t="shared" si="17"/>
        <v>0</v>
      </c>
      <c r="CZ40" s="138">
        <f t="shared" si="17"/>
        <v>0</v>
      </c>
      <c r="DA40" s="138">
        <f t="shared" si="17"/>
        <v>0</v>
      </c>
      <c r="DB40" s="138">
        <f t="shared" si="17"/>
        <v>0</v>
      </c>
      <c r="DC40" s="138">
        <f t="shared" ref="DC40:FN40" si="18">DC39-DC22</f>
        <v>0</v>
      </c>
      <c r="DD40" s="138">
        <f t="shared" si="18"/>
        <v>0</v>
      </c>
      <c r="DE40" s="138">
        <f t="shared" si="18"/>
        <v>0</v>
      </c>
      <c r="DF40" s="138">
        <f t="shared" si="18"/>
        <v>0</v>
      </c>
      <c r="DG40" s="138">
        <f t="shared" si="18"/>
        <v>0</v>
      </c>
      <c r="DH40" s="138">
        <f t="shared" si="18"/>
        <v>0</v>
      </c>
      <c r="DI40" s="138">
        <f t="shared" si="18"/>
        <v>0</v>
      </c>
      <c r="DJ40" s="138">
        <f t="shared" si="18"/>
        <v>0</v>
      </c>
      <c r="DK40" s="138">
        <f t="shared" si="18"/>
        <v>0</v>
      </c>
      <c r="DL40" s="138">
        <f t="shared" si="18"/>
        <v>0</v>
      </c>
      <c r="DM40" s="138">
        <f t="shared" si="18"/>
        <v>0</v>
      </c>
      <c r="DN40" s="138">
        <f t="shared" si="18"/>
        <v>0</v>
      </c>
      <c r="DO40" s="138">
        <f t="shared" si="18"/>
        <v>0</v>
      </c>
      <c r="DP40" s="138">
        <f t="shared" si="18"/>
        <v>0</v>
      </c>
      <c r="DQ40" s="138">
        <f t="shared" si="18"/>
        <v>0</v>
      </c>
      <c r="DR40" s="138">
        <f t="shared" si="18"/>
        <v>0</v>
      </c>
      <c r="DS40" s="138">
        <f t="shared" si="18"/>
        <v>0</v>
      </c>
      <c r="DT40" s="138">
        <f t="shared" si="18"/>
        <v>0</v>
      </c>
      <c r="DU40" s="138">
        <f t="shared" si="18"/>
        <v>0</v>
      </c>
      <c r="DV40" s="138">
        <f t="shared" si="18"/>
        <v>0</v>
      </c>
      <c r="DW40" s="138">
        <f t="shared" si="18"/>
        <v>0</v>
      </c>
      <c r="DX40" s="138">
        <f t="shared" si="18"/>
        <v>0</v>
      </c>
      <c r="DY40" s="138">
        <f t="shared" si="18"/>
        <v>0</v>
      </c>
      <c r="DZ40" s="138">
        <f t="shared" si="18"/>
        <v>0</v>
      </c>
      <c r="EA40" s="138">
        <f t="shared" si="18"/>
        <v>0</v>
      </c>
      <c r="EB40" s="138">
        <f t="shared" si="18"/>
        <v>0</v>
      </c>
      <c r="EC40" s="138">
        <f t="shared" si="18"/>
        <v>0</v>
      </c>
      <c r="ED40" s="138">
        <f t="shared" si="18"/>
        <v>0</v>
      </c>
      <c r="EE40" s="138">
        <f t="shared" si="18"/>
        <v>0</v>
      </c>
      <c r="EF40" s="138">
        <f t="shared" si="18"/>
        <v>0</v>
      </c>
      <c r="EG40" s="138">
        <f t="shared" si="18"/>
        <v>0</v>
      </c>
      <c r="EH40" s="138">
        <f t="shared" si="18"/>
        <v>0</v>
      </c>
      <c r="EI40" s="138">
        <f t="shared" si="18"/>
        <v>0</v>
      </c>
      <c r="EJ40" s="138">
        <f t="shared" si="18"/>
        <v>0</v>
      </c>
      <c r="EK40" s="138">
        <f t="shared" si="18"/>
        <v>0</v>
      </c>
      <c r="EL40" s="138">
        <f t="shared" si="18"/>
        <v>0</v>
      </c>
      <c r="EM40" s="138">
        <f t="shared" si="18"/>
        <v>0</v>
      </c>
      <c r="EN40" s="138">
        <f t="shared" si="18"/>
        <v>0</v>
      </c>
      <c r="EO40" s="138">
        <f t="shared" si="18"/>
        <v>0</v>
      </c>
      <c r="EP40" s="138">
        <f t="shared" si="18"/>
        <v>0</v>
      </c>
      <c r="EQ40" s="138">
        <f t="shared" si="18"/>
        <v>0</v>
      </c>
      <c r="ER40" s="138">
        <f t="shared" si="18"/>
        <v>0</v>
      </c>
      <c r="ES40" s="138">
        <f t="shared" si="18"/>
        <v>0</v>
      </c>
      <c r="ET40" s="138">
        <f t="shared" si="18"/>
        <v>0</v>
      </c>
      <c r="EU40" s="138">
        <f t="shared" si="18"/>
        <v>0</v>
      </c>
      <c r="EV40" s="138">
        <f t="shared" si="18"/>
        <v>0</v>
      </c>
      <c r="EW40" s="138">
        <f t="shared" si="18"/>
        <v>0</v>
      </c>
      <c r="EX40" s="138">
        <f t="shared" si="18"/>
        <v>0</v>
      </c>
      <c r="EY40" s="138">
        <f t="shared" si="18"/>
        <v>0</v>
      </c>
      <c r="EZ40" s="138">
        <f t="shared" si="18"/>
        <v>0</v>
      </c>
      <c r="FA40" s="138">
        <f t="shared" si="18"/>
        <v>0</v>
      </c>
      <c r="FB40" s="138">
        <f t="shared" si="18"/>
        <v>0</v>
      </c>
      <c r="FC40" s="138">
        <f t="shared" si="18"/>
        <v>0</v>
      </c>
      <c r="FD40" s="138">
        <f t="shared" si="18"/>
        <v>0</v>
      </c>
      <c r="FE40" s="138">
        <f t="shared" si="18"/>
        <v>0</v>
      </c>
      <c r="FF40" s="138">
        <f t="shared" si="18"/>
        <v>0</v>
      </c>
      <c r="FG40" s="138">
        <f t="shared" si="18"/>
        <v>0</v>
      </c>
      <c r="FH40" s="138">
        <f t="shared" si="18"/>
        <v>0</v>
      </c>
      <c r="FI40" s="138">
        <f t="shared" si="18"/>
        <v>0</v>
      </c>
      <c r="FJ40" s="138">
        <f t="shared" si="18"/>
        <v>0</v>
      </c>
      <c r="FK40" s="138">
        <f t="shared" si="18"/>
        <v>0</v>
      </c>
      <c r="FL40" s="138">
        <f t="shared" si="18"/>
        <v>0</v>
      </c>
      <c r="FM40" s="138">
        <f t="shared" si="18"/>
        <v>0</v>
      </c>
      <c r="FN40" s="138">
        <f t="shared" si="18"/>
        <v>0</v>
      </c>
      <c r="FO40" s="138">
        <f t="shared" ref="FO40:HZ40" si="19">FO39-FO22</f>
        <v>0</v>
      </c>
      <c r="FP40" s="138">
        <f t="shared" si="19"/>
        <v>0</v>
      </c>
      <c r="FQ40" s="138">
        <f t="shared" si="19"/>
        <v>0</v>
      </c>
      <c r="FR40" s="138">
        <f t="shared" si="19"/>
        <v>0</v>
      </c>
      <c r="FS40" s="138">
        <f t="shared" si="19"/>
        <v>0</v>
      </c>
      <c r="FT40" s="138">
        <f t="shared" si="19"/>
        <v>0</v>
      </c>
      <c r="FU40" s="138">
        <f t="shared" si="19"/>
        <v>0</v>
      </c>
      <c r="FV40" s="138">
        <f t="shared" si="19"/>
        <v>0</v>
      </c>
      <c r="FW40" s="138">
        <f t="shared" si="19"/>
        <v>0</v>
      </c>
      <c r="FX40" s="138">
        <f t="shared" si="19"/>
        <v>0</v>
      </c>
      <c r="FY40" s="138">
        <f t="shared" si="19"/>
        <v>0</v>
      </c>
      <c r="FZ40" s="138">
        <f t="shared" si="19"/>
        <v>0</v>
      </c>
      <c r="GA40" s="138">
        <f t="shared" si="19"/>
        <v>0</v>
      </c>
      <c r="GB40" s="138">
        <f t="shared" si="19"/>
        <v>0</v>
      </c>
      <c r="GC40" s="138">
        <f t="shared" si="19"/>
        <v>0</v>
      </c>
      <c r="GD40" s="138">
        <f t="shared" si="19"/>
        <v>0</v>
      </c>
      <c r="GE40" s="138">
        <f t="shared" si="19"/>
        <v>0</v>
      </c>
      <c r="GF40" s="138">
        <f t="shared" si="19"/>
        <v>0</v>
      </c>
      <c r="GG40" s="138">
        <f t="shared" si="19"/>
        <v>0</v>
      </c>
      <c r="GH40" s="138">
        <f t="shared" si="19"/>
        <v>0</v>
      </c>
      <c r="GI40" s="138">
        <f t="shared" si="19"/>
        <v>0</v>
      </c>
      <c r="GJ40" s="138">
        <f t="shared" si="19"/>
        <v>0</v>
      </c>
      <c r="GK40" s="138">
        <f t="shared" si="19"/>
        <v>0</v>
      </c>
      <c r="GL40" s="138">
        <f t="shared" si="19"/>
        <v>0</v>
      </c>
      <c r="GM40" s="138">
        <f t="shared" si="19"/>
        <v>0</v>
      </c>
      <c r="GN40" s="138">
        <f t="shared" si="19"/>
        <v>0</v>
      </c>
      <c r="GO40" s="138">
        <f t="shared" si="19"/>
        <v>0</v>
      </c>
      <c r="GP40" s="138">
        <f t="shared" si="19"/>
        <v>0</v>
      </c>
      <c r="GQ40" s="138">
        <f t="shared" si="19"/>
        <v>0</v>
      </c>
      <c r="GR40" s="138">
        <f t="shared" si="19"/>
        <v>0</v>
      </c>
      <c r="GS40" s="138">
        <f t="shared" si="19"/>
        <v>0</v>
      </c>
      <c r="GT40" s="138">
        <f t="shared" si="19"/>
        <v>0</v>
      </c>
      <c r="GU40" s="138">
        <f t="shared" si="19"/>
        <v>0</v>
      </c>
      <c r="GV40" s="138">
        <f t="shared" si="19"/>
        <v>0</v>
      </c>
      <c r="GW40" s="138">
        <f t="shared" si="19"/>
        <v>0</v>
      </c>
      <c r="GX40" s="138">
        <f t="shared" si="19"/>
        <v>0</v>
      </c>
      <c r="GY40" s="138">
        <f t="shared" si="19"/>
        <v>0</v>
      </c>
      <c r="GZ40" s="138">
        <f t="shared" si="19"/>
        <v>0</v>
      </c>
      <c r="HA40" s="138">
        <f t="shared" si="19"/>
        <v>0</v>
      </c>
      <c r="HB40" s="138">
        <f t="shared" si="19"/>
        <v>0</v>
      </c>
      <c r="HC40" s="138">
        <f t="shared" si="19"/>
        <v>0</v>
      </c>
      <c r="HD40" s="138">
        <f t="shared" si="19"/>
        <v>0</v>
      </c>
      <c r="HE40" s="138">
        <f t="shared" si="19"/>
        <v>0</v>
      </c>
      <c r="HF40" s="138">
        <f t="shared" si="19"/>
        <v>0</v>
      </c>
      <c r="HG40" s="138">
        <f t="shared" si="19"/>
        <v>0</v>
      </c>
      <c r="HH40" s="138">
        <f t="shared" si="19"/>
        <v>0</v>
      </c>
      <c r="HI40" s="138">
        <f t="shared" si="19"/>
        <v>0</v>
      </c>
      <c r="HJ40" s="138">
        <f t="shared" si="19"/>
        <v>0</v>
      </c>
      <c r="HK40" s="138">
        <f t="shared" si="19"/>
        <v>0</v>
      </c>
      <c r="HL40" s="138">
        <f t="shared" si="19"/>
        <v>0</v>
      </c>
      <c r="HM40" s="138">
        <f t="shared" si="19"/>
        <v>0</v>
      </c>
      <c r="HN40" s="138">
        <f t="shared" si="19"/>
        <v>0</v>
      </c>
      <c r="HO40" s="138">
        <f t="shared" si="19"/>
        <v>0</v>
      </c>
      <c r="HP40" s="138">
        <f t="shared" si="19"/>
        <v>0</v>
      </c>
      <c r="HQ40" s="138">
        <f t="shared" si="19"/>
        <v>0</v>
      </c>
      <c r="HR40" s="138">
        <f t="shared" si="19"/>
        <v>0</v>
      </c>
      <c r="HS40" s="138">
        <f t="shared" si="19"/>
        <v>0</v>
      </c>
      <c r="HT40" s="138">
        <f t="shared" si="19"/>
        <v>0</v>
      </c>
      <c r="HU40" s="138">
        <f t="shared" si="19"/>
        <v>0</v>
      </c>
      <c r="HV40" s="138">
        <f t="shared" si="19"/>
        <v>0</v>
      </c>
      <c r="HW40" s="138">
        <f t="shared" si="19"/>
        <v>0</v>
      </c>
      <c r="HX40" s="138">
        <f t="shared" si="19"/>
        <v>0</v>
      </c>
      <c r="HY40" s="138">
        <f t="shared" si="19"/>
        <v>0</v>
      </c>
      <c r="HZ40" s="138">
        <f t="shared" si="19"/>
        <v>0</v>
      </c>
      <c r="IA40" s="138">
        <f t="shared" ref="IA40:JX40" si="20">IA39-IA22</f>
        <v>0</v>
      </c>
      <c r="IB40" s="138">
        <f t="shared" si="20"/>
        <v>0</v>
      </c>
      <c r="IC40" s="138">
        <f t="shared" si="20"/>
        <v>0</v>
      </c>
      <c r="ID40" s="138">
        <f t="shared" si="20"/>
        <v>0</v>
      </c>
      <c r="IE40" s="138">
        <f t="shared" si="20"/>
        <v>0</v>
      </c>
      <c r="IF40" s="138">
        <f t="shared" si="20"/>
        <v>0</v>
      </c>
      <c r="IG40" s="138">
        <f t="shared" si="20"/>
        <v>0</v>
      </c>
      <c r="IH40" s="138">
        <f t="shared" si="20"/>
        <v>0</v>
      </c>
      <c r="II40" s="138">
        <f t="shared" si="20"/>
        <v>0</v>
      </c>
      <c r="IJ40" s="138">
        <f t="shared" si="20"/>
        <v>0</v>
      </c>
      <c r="IK40" s="138">
        <f t="shared" si="20"/>
        <v>0</v>
      </c>
      <c r="IL40" s="138">
        <f t="shared" si="20"/>
        <v>0</v>
      </c>
      <c r="IM40" s="138">
        <f t="shared" si="20"/>
        <v>0</v>
      </c>
      <c r="IN40" s="138">
        <f t="shared" si="20"/>
        <v>0</v>
      </c>
      <c r="IO40" s="138">
        <f t="shared" si="20"/>
        <v>0</v>
      </c>
      <c r="IP40" s="138">
        <f t="shared" si="20"/>
        <v>0</v>
      </c>
      <c r="IQ40" s="138">
        <f t="shared" si="20"/>
        <v>0</v>
      </c>
      <c r="IR40" s="138">
        <f t="shared" si="20"/>
        <v>0</v>
      </c>
      <c r="IS40" s="138">
        <f t="shared" si="20"/>
        <v>0</v>
      </c>
      <c r="IT40" s="138">
        <f t="shared" si="20"/>
        <v>0</v>
      </c>
      <c r="IU40" s="138">
        <f t="shared" si="20"/>
        <v>0</v>
      </c>
      <c r="IV40" s="138">
        <f t="shared" si="20"/>
        <v>0</v>
      </c>
      <c r="IW40" s="138">
        <f t="shared" si="20"/>
        <v>0</v>
      </c>
      <c r="IX40" s="138">
        <f t="shared" si="20"/>
        <v>0</v>
      </c>
      <c r="IY40" s="138">
        <f t="shared" si="20"/>
        <v>0</v>
      </c>
      <c r="IZ40" s="138">
        <f t="shared" si="20"/>
        <v>0</v>
      </c>
      <c r="JA40" s="138">
        <f t="shared" si="20"/>
        <v>0</v>
      </c>
      <c r="JB40" s="138">
        <f t="shared" si="20"/>
        <v>0</v>
      </c>
      <c r="JC40" s="138">
        <f t="shared" si="20"/>
        <v>0</v>
      </c>
      <c r="JD40" s="138">
        <f t="shared" si="20"/>
        <v>0</v>
      </c>
      <c r="JE40" s="138">
        <f t="shared" si="20"/>
        <v>0</v>
      </c>
      <c r="JF40" s="138">
        <f t="shared" si="20"/>
        <v>0</v>
      </c>
      <c r="JG40" s="138">
        <f t="shared" si="20"/>
        <v>0</v>
      </c>
      <c r="JH40" s="138">
        <f t="shared" si="20"/>
        <v>0</v>
      </c>
      <c r="JI40" s="138">
        <f t="shared" si="20"/>
        <v>0</v>
      </c>
      <c r="JJ40" s="138">
        <f t="shared" si="20"/>
        <v>0</v>
      </c>
      <c r="JK40" s="138">
        <f t="shared" si="20"/>
        <v>0</v>
      </c>
      <c r="JL40" s="138">
        <f t="shared" si="20"/>
        <v>0</v>
      </c>
      <c r="JM40" s="138">
        <f t="shared" si="20"/>
        <v>0</v>
      </c>
      <c r="JN40" s="138">
        <f t="shared" si="20"/>
        <v>0</v>
      </c>
      <c r="JO40" s="138">
        <f t="shared" si="20"/>
        <v>0</v>
      </c>
      <c r="JP40" s="138">
        <f t="shared" si="20"/>
        <v>0</v>
      </c>
      <c r="JQ40" s="138">
        <f t="shared" si="20"/>
        <v>0</v>
      </c>
      <c r="JR40" s="138">
        <f t="shared" si="20"/>
        <v>0</v>
      </c>
      <c r="JS40" s="138">
        <f t="shared" si="20"/>
        <v>0</v>
      </c>
      <c r="JT40" s="138">
        <f t="shared" si="20"/>
        <v>0</v>
      </c>
      <c r="JU40" s="138">
        <f t="shared" si="20"/>
        <v>0</v>
      </c>
      <c r="JV40" s="138">
        <f t="shared" si="20"/>
        <v>0</v>
      </c>
      <c r="JW40" s="138">
        <f t="shared" si="20"/>
        <v>0</v>
      </c>
      <c r="JX40" s="138">
        <f t="shared" si="20"/>
        <v>0</v>
      </c>
    </row>
    <row r="42" spans="1:284" x14ac:dyDescent="0.25">
      <c r="N42" s="105"/>
    </row>
  </sheetData>
  <mergeCells count="216">
    <mergeCell ref="JG2:JI2"/>
    <mergeCell ref="JJ2:JL2"/>
    <mergeCell ref="JM2:JO2"/>
    <mergeCell ref="JP2:JR2"/>
    <mergeCell ref="JS2:JU2"/>
    <mergeCell ref="JV2:JX2"/>
    <mergeCell ref="IF2:IH2"/>
    <mergeCell ref="II2:IK2"/>
    <mergeCell ref="IL2:IN2"/>
    <mergeCell ref="IO2:IQ2"/>
    <mergeCell ref="IR2:IT2"/>
    <mergeCell ref="IU2:IW2"/>
    <mergeCell ref="IX2:IZ2"/>
    <mergeCell ref="JD2:JF2"/>
    <mergeCell ref="GG2:GI2"/>
    <mergeCell ref="GJ2:GL2"/>
    <mergeCell ref="GM2:GO2"/>
    <mergeCell ref="GP2:GR2"/>
    <mergeCell ref="GS2:GU2"/>
    <mergeCell ref="GV2:GX2"/>
    <mergeCell ref="GY2:HA2"/>
    <mergeCell ref="HB2:HD2"/>
    <mergeCell ref="JA2:JC2"/>
    <mergeCell ref="HE2:HG2"/>
    <mergeCell ref="HH2:HJ2"/>
    <mergeCell ref="HK2:HM2"/>
    <mergeCell ref="HN2:HP2"/>
    <mergeCell ref="HQ2:HS2"/>
    <mergeCell ref="HT2:HV2"/>
    <mergeCell ref="HW2:HY2"/>
    <mergeCell ref="HZ2:IB2"/>
    <mergeCell ref="IC2:IE2"/>
    <mergeCell ref="FF2:FH2"/>
    <mergeCell ref="FI2:FK2"/>
    <mergeCell ref="FL2:FN2"/>
    <mergeCell ref="FO2:FQ2"/>
    <mergeCell ref="FR2:FT2"/>
    <mergeCell ref="FU2:FW2"/>
    <mergeCell ref="FX2:FZ2"/>
    <mergeCell ref="GA2:GC2"/>
    <mergeCell ref="GD2:GF2"/>
    <mergeCell ref="FC2:FE2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EK2:EM2"/>
    <mergeCell ref="EN2:EP2"/>
    <mergeCell ref="EQ2:ES2"/>
    <mergeCell ref="CC2:CE2"/>
    <mergeCell ref="CF2:CH2"/>
    <mergeCell ref="CI2:CK2"/>
    <mergeCell ref="R2:T2"/>
    <mergeCell ref="BQ2:BS2"/>
    <mergeCell ref="BT2:BV2"/>
    <mergeCell ref="BW2:BY2"/>
    <mergeCell ref="BZ2:CB2"/>
    <mergeCell ref="A22:A23"/>
    <mergeCell ref="B22:B23"/>
    <mergeCell ref="A18:A19"/>
    <mergeCell ref="B18:B19"/>
    <mergeCell ref="C18:C19"/>
    <mergeCell ref="A20:A21"/>
    <mergeCell ref="B20:B21"/>
    <mergeCell ref="C20:C21"/>
    <mergeCell ref="BN2:BP2"/>
    <mergeCell ref="B1:B2"/>
    <mergeCell ref="F2:H2"/>
    <mergeCell ref="I2:K2"/>
    <mergeCell ref="L2:N2"/>
    <mergeCell ref="O2:Q2"/>
    <mergeCell ref="A6:A7"/>
    <mergeCell ref="B6:B7"/>
    <mergeCell ref="C6:C7"/>
    <mergeCell ref="A8:A9"/>
    <mergeCell ref="B8:B9"/>
    <mergeCell ref="C8:C9"/>
    <mergeCell ref="A4:A5"/>
    <mergeCell ref="B4:B5"/>
    <mergeCell ref="C4:C5"/>
    <mergeCell ref="U2:W2"/>
    <mergeCell ref="EW2:EY2"/>
    <mergeCell ref="EZ2:FB2"/>
    <mergeCell ref="CL2:CN2"/>
    <mergeCell ref="CO2:CQ2"/>
    <mergeCell ref="CR2:CT2"/>
    <mergeCell ref="CU2:CW2"/>
    <mergeCell ref="CX2:CZ2"/>
    <mergeCell ref="DA2:DC2"/>
    <mergeCell ref="DD2:DF2"/>
    <mergeCell ref="DG2:DI2"/>
    <mergeCell ref="DJ2:DL2"/>
    <mergeCell ref="DM2:DO2"/>
    <mergeCell ref="DP2:DR2"/>
    <mergeCell ref="DS2:DU2"/>
    <mergeCell ref="DV2:DX2"/>
    <mergeCell ref="DY2:EA2"/>
    <mergeCell ref="EB2:ED2"/>
    <mergeCell ref="EE2:EG2"/>
    <mergeCell ref="EH2:EJ2"/>
    <mergeCell ref="ET2:EV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JP26:JR26"/>
    <mergeCell ref="JS26:JU26"/>
    <mergeCell ref="JV26:JX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9</vt:i4>
      </vt:variant>
    </vt:vector>
  </HeadingPairs>
  <TitlesOfParts>
    <vt:vector size="24" baseType="lpstr">
      <vt:lpstr>Упр и Профком</vt:lpstr>
      <vt:lpstr>Директору</vt:lpstr>
      <vt:lpstr>Всего и по культурам+1</vt:lpstr>
      <vt:lpstr>Свод по датам</vt:lpstr>
      <vt:lpstr>Суреп</vt:lpstr>
      <vt:lpstr>Рапс</vt:lpstr>
      <vt:lpstr>Пш</vt:lpstr>
      <vt:lpstr>Тр</vt:lpstr>
      <vt:lpstr>Ро</vt:lpstr>
      <vt:lpstr>Яч яр</vt:lpstr>
      <vt:lpstr>Ов</vt:lpstr>
      <vt:lpstr>Зерноб</vt:lpstr>
      <vt:lpstr>Гр</vt:lpstr>
      <vt:lpstr>Просо</vt:lpstr>
      <vt:lpstr>Яч Оз</vt:lpstr>
      <vt:lpstr>'Всего и по культурам+1'!Заголовки_для_печати</vt:lpstr>
      <vt:lpstr>'Всего и по культурам+1'!Область_печати</vt:lpstr>
      <vt:lpstr>Директору!Область_печати</vt:lpstr>
      <vt:lpstr>Пш!Область_печати</vt:lpstr>
      <vt:lpstr>Рапс!Область_печати</vt:lpstr>
      <vt:lpstr>Ро!Область_печати</vt:lpstr>
      <vt:lpstr>Суреп!Область_печати</vt:lpstr>
      <vt:lpstr>'Упр и Профком'!Область_печати</vt:lpstr>
      <vt:lpstr>'Яч яр'!Область_печати</vt:lpstr>
    </vt:vector>
  </TitlesOfParts>
  <Company>Home-2012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Gl Econ</cp:lastModifiedBy>
  <cp:lastPrinted>2024-08-20T06:04:08Z</cp:lastPrinted>
  <dcterms:created xsi:type="dcterms:W3CDTF">2017-07-19T14:06:41Z</dcterms:created>
  <dcterms:modified xsi:type="dcterms:W3CDTF">2024-08-23T06:13:55Z</dcterms:modified>
</cp:coreProperties>
</file>